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EstaPastaDeTrabalho" defaultThemeVersion="124226"/>
  <mc:AlternateContent xmlns:mc="http://schemas.openxmlformats.org/markup-compatibility/2006">
    <mc:Choice Requires="x15">
      <x15ac:absPath xmlns:x15ac="http://schemas.microsoft.com/office/spreadsheetml/2010/11/ac" url="C:\Users\M1605967\Desktop\"/>
    </mc:Choice>
  </mc:AlternateContent>
  <bookViews>
    <workbookView xWindow="-120" yWindow="-120" windowWidth="20730" windowHeight="11160"/>
  </bookViews>
  <sheets>
    <sheet name="Cálculo Contrapartida" sheetId="1" r:id="rId1"/>
    <sheet name="Área Sudene Idene" sheetId="2" state="hidden" r:id="rId2"/>
    <sheet name="IDH-M" sheetId="5" state="hidden" r:id="rId3"/>
    <sheet name="FPM" sheetId="3" state="hidden" r:id="rId4"/>
    <sheet name="ICMS" sheetId="4" state="hidden" r:id="rId5"/>
    <sheet name="Resumo" sheetId="6" state="hidden" r:id="rId6"/>
    <sheet name="Plan1" sheetId="7" state="hidden" r:id="rId7"/>
    <sheet name="Plan2" sheetId="8" state="hidden" r:id="rId8"/>
    <sheet name="Plan3" sheetId="9" state="hidden" r:id="rId9"/>
    <sheet name="Plan4" sheetId="10" state="hidden" r:id="rId10"/>
    <sheet name="Base IEGM" sheetId="11" state="hidden" r:id="rId11"/>
    <sheet name="IEGM" sheetId="12" state="hidden" r:id="rId12"/>
  </sheets>
  <definedNames>
    <definedName name="_xlnm._FilterDatabase" localSheetId="1" hidden="1">'Área Sudene Idene'!$A$1:$B$856</definedName>
    <definedName name="_xlnm._FilterDatabase" localSheetId="10" hidden="1">'Base IEGM'!$A$1:$B$1</definedName>
    <definedName name="_xlnm._FilterDatabase" localSheetId="3" hidden="1">FPM!$A$6:$H$860</definedName>
    <definedName name="_xlnm._FilterDatabase" localSheetId="4" hidden="1">ICMS!$A$7:$H$861</definedName>
    <definedName name="_xlnm._FilterDatabase" localSheetId="2" hidden="1">'IDH-M'!$A$2:$E$855</definedName>
    <definedName name="_xlnm._FilterDatabase" localSheetId="11" hidden="1">IEGM!$A$1:$B$854</definedName>
    <definedName name="_xlnm._FilterDatabase" localSheetId="6" hidden="1">Plan1!$B$1:$B$854</definedName>
    <definedName name="_xlnm._FilterDatabase" localSheetId="7" hidden="1">Plan2!$A$1:$A$854</definedName>
    <definedName name="_xlnm._FilterDatabase" localSheetId="8" hidden="1">Plan3!$B$2:$B$855</definedName>
    <definedName name="_xlnm._FilterDatabase" localSheetId="9" hidden="1">Plan4!$A$1:$A$854</definedName>
    <definedName name="_xlnm._FilterDatabase" localSheetId="5" hidden="1">Resumo!$B$1:$D$854</definedName>
    <definedName name="_xlnm.Criteria" localSheetId="11">IEGM!#REF!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20" i="3" l="1"/>
  <c r="B3" i="12" l="1"/>
  <c r="B4" i="12"/>
  <c r="B5" i="12"/>
  <c r="B6" i="12"/>
  <c r="B7" i="12"/>
  <c r="B8" i="12"/>
  <c r="B9" i="12"/>
  <c r="B10" i="12"/>
  <c r="B11" i="12"/>
  <c r="B12" i="12"/>
  <c r="B13" i="12"/>
  <c r="B14" i="12"/>
  <c r="B15" i="12"/>
  <c r="B16" i="12"/>
  <c r="B17" i="12"/>
  <c r="B18" i="12"/>
  <c r="B19" i="12"/>
  <c r="B20" i="12"/>
  <c r="B21" i="12"/>
  <c r="B22" i="12"/>
  <c r="B23" i="12"/>
  <c r="B24" i="12"/>
  <c r="B25" i="12"/>
  <c r="B26" i="12"/>
  <c r="B27" i="12"/>
  <c r="B28" i="12"/>
  <c r="B29" i="12"/>
  <c r="B30" i="12"/>
  <c r="B31" i="12"/>
  <c r="B32" i="12"/>
  <c r="B33" i="12"/>
  <c r="B34" i="12"/>
  <c r="B35" i="12"/>
  <c r="B36" i="12"/>
  <c r="B37" i="12"/>
  <c r="B38" i="12"/>
  <c r="B39" i="12"/>
  <c r="B40" i="12"/>
  <c r="B41" i="12"/>
  <c r="B42" i="12"/>
  <c r="B43" i="12"/>
  <c r="B44" i="12"/>
  <c r="B45" i="12"/>
  <c r="B46" i="12"/>
  <c r="B47" i="12"/>
  <c r="B48" i="12"/>
  <c r="B49" i="12"/>
  <c r="B50" i="12"/>
  <c r="B51" i="12"/>
  <c r="B52" i="12"/>
  <c r="B53" i="12"/>
  <c r="B54" i="12"/>
  <c r="B55" i="12"/>
  <c r="B56" i="12"/>
  <c r="B57" i="12"/>
  <c r="B58" i="12"/>
  <c r="B59" i="12"/>
  <c r="B60" i="12"/>
  <c r="B61" i="12"/>
  <c r="B62" i="12"/>
  <c r="B63" i="12"/>
  <c r="B64" i="12"/>
  <c r="B65" i="12"/>
  <c r="B66" i="12"/>
  <c r="B67" i="12"/>
  <c r="B68" i="12"/>
  <c r="B69" i="12"/>
  <c r="B70" i="12"/>
  <c r="B71" i="12"/>
  <c r="B72" i="12"/>
  <c r="B73" i="12"/>
  <c r="B74" i="12"/>
  <c r="B75" i="12"/>
  <c r="B76" i="12"/>
  <c r="B77" i="12"/>
  <c r="B78" i="12"/>
  <c r="B79" i="12"/>
  <c r="B80" i="12"/>
  <c r="B81" i="12"/>
  <c r="B82" i="12"/>
  <c r="B83" i="12"/>
  <c r="B84" i="12"/>
  <c r="B85" i="12"/>
  <c r="B86" i="12"/>
  <c r="B87" i="12"/>
  <c r="B88" i="12"/>
  <c r="B89" i="12"/>
  <c r="B90" i="12"/>
  <c r="B91" i="12"/>
  <c r="B92" i="12"/>
  <c r="B93" i="12"/>
  <c r="B94" i="12"/>
  <c r="B95" i="12"/>
  <c r="B96" i="12"/>
  <c r="B97" i="12"/>
  <c r="B98" i="12"/>
  <c r="B99" i="12"/>
  <c r="B100" i="12"/>
  <c r="B101" i="12"/>
  <c r="B102" i="12"/>
  <c r="B103" i="12"/>
  <c r="B104" i="12"/>
  <c r="B105" i="12"/>
  <c r="B106" i="12"/>
  <c r="B107" i="12"/>
  <c r="B108" i="12"/>
  <c r="B109" i="12"/>
  <c r="B110" i="12"/>
  <c r="B111" i="12"/>
  <c r="B112" i="12"/>
  <c r="B113" i="12"/>
  <c r="B114" i="12"/>
  <c r="B115" i="12"/>
  <c r="B116" i="12"/>
  <c r="B117" i="12"/>
  <c r="B118" i="12"/>
  <c r="B119" i="12"/>
  <c r="B120" i="12"/>
  <c r="B121" i="12"/>
  <c r="B122" i="12"/>
  <c r="B123" i="12"/>
  <c r="B124" i="12"/>
  <c r="B125" i="12"/>
  <c r="B126" i="12"/>
  <c r="B127" i="12"/>
  <c r="B128" i="12"/>
  <c r="B129" i="12"/>
  <c r="B130" i="12"/>
  <c r="B131" i="12"/>
  <c r="B132" i="12"/>
  <c r="B133" i="12"/>
  <c r="B134" i="12"/>
  <c r="B135" i="12"/>
  <c r="B136" i="12"/>
  <c r="B137" i="12"/>
  <c r="B138" i="12"/>
  <c r="B139" i="12"/>
  <c r="B140" i="12"/>
  <c r="B141" i="12"/>
  <c r="B142" i="12"/>
  <c r="B143" i="12"/>
  <c r="B144" i="12"/>
  <c r="B145" i="12"/>
  <c r="B146" i="12"/>
  <c r="B147" i="12"/>
  <c r="B148" i="12"/>
  <c r="B149" i="12"/>
  <c r="B150" i="12"/>
  <c r="B151" i="12"/>
  <c r="B152" i="12"/>
  <c r="B153" i="12"/>
  <c r="B154" i="12"/>
  <c r="B155" i="12"/>
  <c r="B156" i="12"/>
  <c r="B157" i="12"/>
  <c r="B158" i="12"/>
  <c r="B159" i="12"/>
  <c r="B160" i="12"/>
  <c r="B161" i="12"/>
  <c r="B162" i="12"/>
  <c r="B163" i="12"/>
  <c r="B164" i="12"/>
  <c r="B165" i="12"/>
  <c r="B166" i="12"/>
  <c r="B167" i="12"/>
  <c r="B168" i="12"/>
  <c r="B169" i="12"/>
  <c r="B170" i="12"/>
  <c r="B171" i="12"/>
  <c r="B172" i="12"/>
  <c r="B173" i="12"/>
  <c r="B174" i="12"/>
  <c r="B175" i="12"/>
  <c r="B176" i="12"/>
  <c r="B177" i="12"/>
  <c r="B178" i="12"/>
  <c r="B179" i="12"/>
  <c r="B180" i="12"/>
  <c r="B181" i="12"/>
  <c r="B182" i="12"/>
  <c r="B183" i="12"/>
  <c r="B184" i="12"/>
  <c r="B185" i="12"/>
  <c r="B186" i="12"/>
  <c r="B187" i="12"/>
  <c r="B188" i="12"/>
  <c r="B189" i="12"/>
  <c r="B190" i="12"/>
  <c r="B191" i="12"/>
  <c r="B192" i="12"/>
  <c r="B193" i="12"/>
  <c r="B194" i="12"/>
  <c r="B195" i="12"/>
  <c r="B196" i="12"/>
  <c r="B197" i="12"/>
  <c r="B198" i="12"/>
  <c r="B199" i="12"/>
  <c r="B200" i="12"/>
  <c r="B201" i="12"/>
  <c r="B202" i="12"/>
  <c r="B203" i="12"/>
  <c r="B204" i="12"/>
  <c r="B205" i="12"/>
  <c r="B206" i="12"/>
  <c r="B207" i="12"/>
  <c r="B208" i="12"/>
  <c r="B209" i="12"/>
  <c r="B210" i="12"/>
  <c r="B211" i="12"/>
  <c r="B212" i="12"/>
  <c r="B213" i="12"/>
  <c r="B214" i="12"/>
  <c r="B215" i="12"/>
  <c r="B216" i="12"/>
  <c r="B217" i="12"/>
  <c r="B218" i="12"/>
  <c r="B219" i="12"/>
  <c r="B220" i="12"/>
  <c r="B221" i="12"/>
  <c r="B222" i="12"/>
  <c r="B223" i="12"/>
  <c r="B224" i="12"/>
  <c r="B225" i="12"/>
  <c r="B226" i="12"/>
  <c r="B227" i="12"/>
  <c r="B228" i="12"/>
  <c r="B229" i="12"/>
  <c r="B230" i="12"/>
  <c r="B231" i="12"/>
  <c r="B232" i="12"/>
  <c r="B233" i="12"/>
  <c r="B234" i="12"/>
  <c r="B235" i="12"/>
  <c r="B236" i="12"/>
  <c r="B237" i="12"/>
  <c r="B238" i="12"/>
  <c r="B239" i="12"/>
  <c r="B240" i="12"/>
  <c r="B241" i="12"/>
  <c r="B242" i="12"/>
  <c r="B243" i="12"/>
  <c r="B244" i="12"/>
  <c r="B245" i="12"/>
  <c r="B246" i="12"/>
  <c r="B247" i="12"/>
  <c r="B248" i="12"/>
  <c r="B249" i="12"/>
  <c r="B250" i="12"/>
  <c r="B251" i="12"/>
  <c r="B252" i="12"/>
  <c r="B253" i="12"/>
  <c r="B254" i="12"/>
  <c r="B255" i="12"/>
  <c r="B256" i="12"/>
  <c r="B257" i="12"/>
  <c r="B258" i="12"/>
  <c r="B259" i="12"/>
  <c r="B260" i="12"/>
  <c r="B261" i="12"/>
  <c r="B262" i="12"/>
  <c r="B263" i="12"/>
  <c r="B264" i="12"/>
  <c r="B265" i="12"/>
  <c r="B266" i="12"/>
  <c r="B267" i="12"/>
  <c r="B268" i="12"/>
  <c r="B269" i="12"/>
  <c r="B270" i="12"/>
  <c r="B271" i="12"/>
  <c r="B272" i="12"/>
  <c r="B273" i="12"/>
  <c r="B274" i="12"/>
  <c r="B275" i="12"/>
  <c r="B276" i="12"/>
  <c r="B277" i="12"/>
  <c r="B278" i="12"/>
  <c r="B279" i="12"/>
  <c r="B280" i="12"/>
  <c r="B281" i="12"/>
  <c r="B282" i="12"/>
  <c r="B283" i="12"/>
  <c r="B284" i="12"/>
  <c r="B285" i="12"/>
  <c r="B286" i="12"/>
  <c r="B287" i="12"/>
  <c r="B288" i="12"/>
  <c r="B289" i="12"/>
  <c r="B290" i="12"/>
  <c r="B291" i="12"/>
  <c r="B292" i="12"/>
  <c r="B293" i="12"/>
  <c r="B294" i="12"/>
  <c r="B295" i="12"/>
  <c r="B296" i="12"/>
  <c r="B297" i="12"/>
  <c r="B298" i="12"/>
  <c r="B299" i="12"/>
  <c r="B300" i="12"/>
  <c r="B301" i="12"/>
  <c r="B302" i="12"/>
  <c r="B303" i="12"/>
  <c r="B304" i="12"/>
  <c r="B305" i="12"/>
  <c r="B306" i="12"/>
  <c r="B307" i="12"/>
  <c r="B308" i="12"/>
  <c r="B309" i="12"/>
  <c r="B310" i="12"/>
  <c r="B311" i="12"/>
  <c r="B312" i="12"/>
  <c r="B313" i="12"/>
  <c r="B314" i="12"/>
  <c r="B315" i="12"/>
  <c r="B316" i="12"/>
  <c r="B317" i="12"/>
  <c r="B318" i="12"/>
  <c r="B319" i="12"/>
  <c r="B320" i="12"/>
  <c r="B321" i="12"/>
  <c r="B322" i="12"/>
  <c r="B323" i="12"/>
  <c r="B324" i="12"/>
  <c r="B325" i="12"/>
  <c r="B326" i="12"/>
  <c r="B327" i="12"/>
  <c r="B328" i="12"/>
  <c r="B329" i="12"/>
  <c r="B330" i="12"/>
  <c r="B331" i="12"/>
  <c r="B332" i="12"/>
  <c r="B333" i="12"/>
  <c r="B334" i="12"/>
  <c r="B335" i="12"/>
  <c r="B336" i="12"/>
  <c r="B337" i="12"/>
  <c r="B338" i="12"/>
  <c r="B339" i="12"/>
  <c r="B340" i="12"/>
  <c r="B341" i="12"/>
  <c r="B342" i="12"/>
  <c r="B343" i="12"/>
  <c r="B344" i="12"/>
  <c r="B345" i="12"/>
  <c r="B346" i="12"/>
  <c r="B347" i="12"/>
  <c r="B348" i="12"/>
  <c r="B349" i="12"/>
  <c r="B350" i="12"/>
  <c r="B351" i="12"/>
  <c r="B352" i="12"/>
  <c r="B353" i="12"/>
  <c r="B354" i="12"/>
  <c r="B355" i="12"/>
  <c r="B356" i="12"/>
  <c r="B357" i="12"/>
  <c r="B358" i="12"/>
  <c r="B359" i="12"/>
  <c r="B360" i="12"/>
  <c r="B361" i="12"/>
  <c r="B362" i="12"/>
  <c r="B363" i="12"/>
  <c r="B364" i="12"/>
  <c r="B365" i="12"/>
  <c r="B366" i="12"/>
  <c r="B367" i="12"/>
  <c r="B368" i="12"/>
  <c r="B369" i="12"/>
  <c r="B370" i="12"/>
  <c r="B371" i="12"/>
  <c r="B372" i="12"/>
  <c r="B373" i="12"/>
  <c r="B374" i="12"/>
  <c r="B375" i="12"/>
  <c r="B376" i="12"/>
  <c r="B377" i="12"/>
  <c r="B378" i="12"/>
  <c r="B379" i="12"/>
  <c r="B380" i="12"/>
  <c r="B381" i="12"/>
  <c r="B382" i="12"/>
  <c r="B383" i="12"/>
  <c r="B384" i="12"/>
  <c r="B385" i="12"/>
  <c r="B386" i="12"/>
  <c r="B387" i="12"/>
  <c r="B388" i="12"/>
  <c r="B389" i="12"/>
  <c r="B390" i="12"/>
  <c r="B391" i="12"/>
  <c r="B392" i="12"/>
  <c r="B393" i="12"/>
  <c r="B394" i="12"/>
  <c r="B395" i="12"/>
  <c r="B396" i="12"/>
  <c r="B397" i="12"/>
  <c r="B398" i="12"/>
  <c r="B399" i="12"/>
  <c r="B400" i="12"/>
  <c r="B401" i="12"/>
  <c r="B402" i="12"/>
  <c r="B403" i="12"/>
  <c r="B404" i="12"/>
  <c r="B405" i="12"/>
  <c r="B406" i="12"/>
  <c r="B407" i="12"/>
  <c r="B408" i="12"/>
  <c r="B409" i="12"/>
  <c r="B410" i="12"/>
  <c r="B411" i="12"/>
  <c r="B412" i="12"/>
  <c r="B413" i="12"/>
  <c r="B414" i="12"/>
  <c r="B415" i="12"/>
  <c r="B416" i="12"/>
  <c r="B417" i="12"/>
  <c r="B418" i="12"/>
  <c r="B419" i="12"/>
  <c r="B420" i="12"/>
  <c r="B421" i="12"/>
  <c r="B422" i="12"/>
  <c r="B423" i="12"/>
  <c r="B424" i="12"/>
  <c r="B425" i="12"/>
  <c r="B426" i="12"/>
  <c r="B427" i="12"/>
  <c r="B428" i="12"/>
  <c r="B429" i="12"/>
  <c r="B430" i="12"/>
  <c r="B431" i="12"/>
  <c r="B432" i="12"/>
  <c r="B433" i="12"/>
  <c r="B434" i="12"/>
  <c r="B435" i="12"/>
  <c r="B436" i="12"/>
  <c r="B437" i="12"/>
  <c r="B438" i="12"/>
  <c r="B439" i="12"/>
  <c r="B440" i="12"/>
  <c r="B441" i="12"/>
  <c r="B442" i="12"/>
  <c r="B443" i="12"/>
  <c r="B444" i="12"/>
  <c r="B445" i="12"/>
  <c r="B446" i="12"/>
  <c r="B447" i="12"/>
  <c r="B448" i="12"/>
  <c r="B449" i="12"/>
  <c r="B450" i="12"/>
  <c r="B451" i="12"/>
  <c r="B452" i="12"/>
  <c r="B453" i="12"/>
  <c r="B454" i="12"/>
  <c r="B455" i="12"/>
  <c r="B456" i="12"/>
  <c r="B457" i="12"/>
  <c r="B458" i="12"/>
  <c r="B459" i="12"/>
  <c r="B460" i="12"/>
  <c r="B461" i="12"/>
  <c r="B462" i="12"/>
  <c r="B463" i="12"/>
  <c r="B464" i="12"/>
  <c r="B465" i="12"/>
  <c r="B466" i="12"/>
  <c r="B467" i="12"/>
  <c r="B468" i="12"/>
  <c r="B469" i="12"/>
  <c r="B470" i="12"/>
  <c r="B471" i="12"/>
  <c r="B472" i="12"/>
  <c r="B473" i="12"/>
  <c r="B474" i="12"/>
  <c r="B475" i="12"/>
  <c r="B476" i="12"/>
  <c r="B477" i="12"/>
  <c r="B478" i="12"/>
  <c r="B479" i="12"/>
  <c r="B480" i="12"/>
  <c r="B481" i="12"/>
  <c r="B482" i="12"/>
  <c r="B483" i="12"/>
  <c r="B484" i="12"/>
  <c r="B485" i="12"/>
  <c r="B486" i="12"/>
  <c r="B487" i="12"/>
  <c r="B488" i="12"/>
  <c r="B489" i="12"/>
  <c r="B490" i="12"/>
  <c r="B491" i="12"/>
  <c r="B492" i="12"/>
  <c r="B493" i="12"/>
  <c r="B494" i="12"/>
  <c r="B495" i="12"/>
  <c r="B496" i="12"/>
  <c r="B497" i="12"/>
  <c r="B498" i="12"/>
  <c r="B499" i="12"/>
  <c r="B500" i="12"/>
  <c r="B501" i="12"/>
  <c r="B502" i="12"/>
  <c r="B503" i="12"/>
  <c r="B504" i="12"/>
  <c r="B505" i="12"/>
  <c r="B506" i="12"/>
  <c r="B507" i="12"/>
  <c r="B508" i="12"/>
  <c r="B509" i="12"/>
  <c r="B510" i="12"/>
  <c r="B511" i="12"/>
  <c r="B512" i="12"/>
  <c r="B513" i="12"/>
  <c r="B514" i="12"/>
  <c r="B515" i="12"/>
  <c r="B516" i="12"/>
  <c r="B517" i="12"/>
  <c r="B518" i="12"/>
  <c r="B519" i="12"/>
  <c r="B520" i="12"/>
  <c r="B521" i="12"/>
  <c r="B522" i="12"/>
  <c r="B523" i="12"/>
  <c r="B524" i="12"/>
  <c r="B525" i="12"/>
  <c r="B526" i="12"/>
  <c r="B527" i="12"/>
  <c r="B528" i="12"/>
  <c r="B529" i="12"/>
  <c r="B530" i="12"/>
  <c r="B531" i="12"/>
  <c r="B532" i="12"/>
  <c r="B533" i="12"/>
  <c r="B534" i="12"/>
  <c r="B535" i="12"/>
  <c r="B536" i="12"/>
  <c r="B537" i="12"/>
  <c r="B538" i="12"/>
  <c r="B539" i="12"/>
  <c r="B540" i="12"/>
  <c r="B541" i="12"/>
  <c r="B542" i="12"/>
  <c r="B543" i="12"/>
  <c r="B544" i="12"/>
  <c r="B545" i="12"/>
  <c r="B546" i="12"/>
  <c r="B547" i="12"/>
  <c r="B548" i="12"/>
  <c r="B549" i="12"/>
  <c r="B550" i="12"/>
  <c r="B551" i="12"/>
  <c r="B552" i="12"/>
  <c r="B553" i="12"/>
  <c r="B554" i="12"/>
  <c r="B555" i="12"/>
  <c r="B556" i="12"/>
  <c r="B557" i="12"/>
  <c r="B558" i="12"/>
  <c r="B559" i="12"/>
  <c r="B560" i="12"/>
  <c r="B561" i="12"/>
  <c r="B562" i="12"/>
  <c r="B563" i="12"/>
  <c r="B564" i="12"/>
  <c r="B565" i="12"/>
  <c r="B566" i="12"/>
  <c r="B567" i="12"/>
  <c r="B568" i="12"/>
  <c r="B569" i="12"/>
  <c r="B570" i="12"/>
  <c r="B571" i="12"/>
  <c r="B572" i="12"/>
  <c r="B573" i="12"/>
  <c r="B574" i="12"/>
  <c r="B575" i="12"/>
  <c r="B576" i="12"/>
  <c r="B577" i="12"/>
  <c r="B578" i="12"/>
  <c r="B579" i="12"/>
  <c r="B580" i="12"/>
  <c r="B581" i="12"/>
  <c r="B582" i="12"/>
  <c r="B583" i="12"/>
  <c r="B584" i="12"/>
  <c r="B585" i="12"/>
  <c r="B586" i="12"/>
  <c r="B587" i="12"/>
  <c r="B588" i="12"/>
  <c r="B589" i="12"/>
  <c r="B590" i="12"/>
  <c r="B591" i="12"/>
  <c r="B592" i="12"/>
  <c r="B593" i="12"/>
  <c r="B594" i="12"/>
  <c r="B595" i="12"/>
  <c r="B596" i="12"/>
  <c r="B597" i="12"/>
  <c r="B598" i="12"/>
  <c r="B599" i="12"/>
  <c r="B600" i="12"/>
  <c r="B601" i="12"/>
  <c r="B602" i="12"/>
  <c r="B603" i="12"/>
  <c r="B604" i="12"/>
  <c r="B605" i="12"/>
  <c r="B606" i="12"/>
  <c r="B607" i="12"/>
  <c r="B608" i="12"/>
  <c r="B609" i="12"/>
  <c r="B610" i="12"/>
  <c r="B611" i="12"/>
  <c r="B612" i="12"/>
  <c r="B613" i="12"/>
  <c r="B614" i="12"/>
  <c r="B615" i="12"/>
  <c r="B616" i="12"/>
  <c r="B617" i="12"/>
  <c r="B618" i="12"/>
  <c r="B619" i="12"/>
  <c r="B620" i="12"/>
  <c r="B621" i="12"/>
  <c r="B622" i="12"/>
  <c r="B623" i="12"/>
  <c r="B624" i="12"/>
  <c r="B625" i="12"/>
  <c r="B626" i="12"/>
  <c r="B627" i="12"/>
  <c r="B628" i="12"/>
  <c r="B629" i="12"/>
  <c r="B630" i="12"/>
  <c r="B631" i="12"/>
  <c r="B632" i="12"/>
  <c r="B633" i="12"/>
  <c r="B634" i="12"/>
  <c r="B635" i="12"/>
  <c r="B636" i="12"/>
  <c r="B637" i="12"/>
  <c r="B638" i="12"/>
  <c r="B639" i="12"/>
  <c r="B640" i="12"/>
  <c r="B641" i="12"/>
  <c r="B642" i="12"/>
  <c r="B643" i="12"/>
  <c r="B644" i="12"/>
  <c r="B645" i="12"/>
  <c r="B646" i="12"/>
  <c r="B647" i="12"/>
  <c r="B648" i="12"/>
  <c r="B649" i="12"/>
  <c r="B650" i="12"/>
  <c r="B651" i="12"/>
  <c r="B652" i="12"/>
  <c r="B653" i="12"/>
  <c r="B654" i="12"/>
  <c r="B655" i="12"/>
  <c r="B656" i="12"/>
  <c r="B657" i="12"/>
  <c r="B658" i="12"/>
  <c r="B659" i="12"/>
  <c r="B660" i="12"/>
  <c r="B661" i="12"/>
  <c r="B662" i="12"/>
  <c r="B663" i="12"/>
  <c r="B664" i="12"/>
  <c r="B665" i="12"/>
  <c r="B666" i="12"/>
  <c r="B667" i="12"/>
  <c r="B668" i="12"/>
  <c r="B669" i="12"/>
  <c r="B670" i="12"/>
  <c r="B671" i="12"/>
  <c r="B672" i="12"/>
  <c r="B673" i="12"/>
  <c r="B674" i="12"/>
  <c r="B675" i="12"/>
  <c r="B676" i="12"/>
  <c r="B677" i="12"/>
  <c r="B678" i="12"/>
  <c r="B679" i="12"/>
  <c r="B680" i="12"/>
  <c r="B681" i="12"/>
  <c r="B682" i="12"/>
  <c r="B683" i="12"/>
  <c r="B684" i="12"/>
  <c r="B685" i="12"/>
  <c r="B686" i="12"/>
  <c r="B687" i="12"/>
  <c r="B688" i="12"/>
  <c r="B689" i="12"/>
  <c r="B690" i="12"/>
  <c r="B691" i="12"/>
  <c r="B692" i="12"/>
  <c r="B693" i="12"/>
  <c r="B694" i="12"/>
  <c r="B695" i="12"/>
  <c r="B696" i="12"/>
  <c r="B697" i="12"/>
  <c r="B698" i="12"/>
  <c r="B699" i="12"/>
  <c r="B700" i="12"/>
  <c r="B701" i="12"/>
  <c r="B702" i="12"/>
  <c r="B703" i="12"/>
  <c r="B704" i="12"/>
  <c r="B705" i="12"/>
  <c r="B706" i="12"/>
  <c r="B707" i="12"/>
  <c r="B708" i="12"/>
  <c r="B709" i="12"/>
  <c r="B710" i="12"/>
  <c r="B711" i="12"/>
  <c r="B712" i="12"/>
  <c r="B713" i="12"/>
  <c r="B714" i="12"/>
  <c r="B715" i="12"/>
  <c r="B716" i="12"/>
  <c r="B717" i="12"/>
  <c r="B718" i="12"/>
  <c r="B719" i="12"/>
  <c r="B720" i="12"/>
  <c r="B721" i="12"/>
  <c r="B722" i="12"/>
  <c r="B723" i="12"/>
  <c r="B724" i="12"/>
  <c r="B725" i="12"/>
  <c r="B726" i="12"/>
  <c r="B727" i="12"/>
  <c r="B728" i="12"/>
  <c r="B729" i="12"/>
  <c r="B730" i="12"/>
  <c r="B731" i="12"/>
  <c r="B732" i="12"/>
  <c r="B733" i="12"/>
  <c r="B734" i="12"/>
  <c r="B735" i="12"/>
  <c r="B736" i="12"/>
  <c r="B737" i="12"/>
  <c r="B738" i="12"/>
  <c r="B739" i="12"/>
  <c r="B740" i="12"/>
  <c r="B741" i="12"/>
  <c r="B742" i="12"/>
  <c r="B743" i="12"/>
  <c r="B744" i="12"/>
  <c r="B745" i="12"/>
  <c r="B746" i="12"/>
  <c r="B747" i="12"/>
  <c r="B748" i="12"/>
  <c r="B749" i="12"/>
  <c r="B750" i="12"/>
  <c r="B751" i="12"/>
  <c r="B752" i="12"/>
  <c r="B753" i="12"/>
  <c r="B754" i="12"/>
  <c r="B755" i="12"/>
  <c r="B756" i="12"/>
  <c r="B757" i="12"/>
  <c r="B758" i="12"/>
  <c r="B759" i="12"/>
  <c r="B760" i="12"/>
  <c r="B761" i="12"/>
  <c r="B762" i="12"/>
  <c r="B763" i="12"/>
  <c r="B764" i="12"/>
  <c r="B765" i="12"/>
  <c r="B766" i="12"/>
  <c r="B767" i="12"/>
  <c r="B768" i="12"/>
  <c r="B769" i="12"/>
  <c r="B770" i="12"/>
  <c r="B771" i="12"/>
  <c r="B772" i="12"/>
  <c r="B773" i="12"/>
  <c r="B774" i="12"/>
  <c r="B775" i="12"/>
  <c r="B776" i="12"/>
  <c r="B777" i="12"/>
  <c r="B778" i="12"/>
  <c r="B779" i="12"/>
  <c r="B780" i="12"/>
  <c r="B781" i="12"/>
  <c r="B782" i="12"/>
  <c r="B783" i="12"/>
  <c r="B784" i="12"/>
  <c r="B785" i="12"/>
  <c r="B786" i="12"/>
  <c r="B787" i="12"/>
  <c r="B788" i="12"/>
  <c r="B789" i="12"/>
  <c r="B790" i="12"/>
  <c r="B791" i="12"/>
  <c r="B792" i="12"/>
  <c r="B793" i="12"/>
  <c r="B794" i="12"/>
  <c r="B795" i="12"/>
  <c r="B796" i="12"/>
  <c r="B797" i="12"/>
  <c r="B798" i="12"/>
  <c r="B799" i="12"/>
  <c r="B800" i="12"/>
  <c r="B801" i="12"/>
  <c r="B802" i="12"/>
  <c r="B803" i="12"/>
  <c r="B804" i="12"/>
  <c r="B805" i="12"/>
  <c r="B806" i="12"/>
  <c r="B807" i="12"/>
  <c r="B808" i="12"/>
  <c r="B809" i="12"/>
  <c r="B810" i="12"/>
  <c r="B811" i="12"/>
  <c r="B812" i="12"/>
  <c r="B813" i="12"/>
  <c r="B814" i="12"/>
  <c r="B815" i="12"/>
  <c r="B816" i="12"/>
  <c r="B817" i="12"/>
  <c r="B818" i="12"/>
  <c r="B819" i="12"/>
  <c r="B820" i="12"/>
  <c r="B821" i="12"/>
  <c r="B822" i="12"/>
  <c r="B823" i="12"/>
  <c r="B824" i="12"/>
  <c r="B825" i="12"/>
  <c r="B826" i="12"/>
  <c r="B827" i="12"/>
  <c r="B828" i="12"/>
  <c r="B829" i="12"/>
  <c r="B830" i="12"/>
  <c r="B831" i="12"/>
  <c r="B832" i="12"/>
  <c r="B833" i="12"/>
  <c r="B834" i="12"/>
  <c r="B835" i="12"/>
  <c r="B836" i="12"/>
  <c r="B837" i="12"/>
  <c r="B838" i="12"/>
  <c r="B839" i="12"/>
  <c r="B840" i="12"/>
  <c r="B841" i="12"/>
  <c r="B842" i="12"/>
  <c r="B843" i="12"/>
  <c r="B844" i="12"/>
  <c r="B845" i="12"/>
  <c r="B846" i="12"/>
  <c r="B847" i="12"/>
  <c r="B848" i="12"/>
  <c r="B849" i="12"/>
  <c r="B850" i="12"/>
  <c r="B851" i="12"/>
  <c r="B852" i="12"/>
  <c r="B853" i="12"/>
  <c r="B854" i="12"/>
  <c r="B2" i="12"/>
  <c r="B18" i="1" l="1"/>
  <c r="E3" i="5" l="1"/>
  <c r="C7" i="3" l="1"/>
  <c r="B43" i="1" l="1"/>
  <c r="C9" i="4" l="1"/>
  <c r="C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C33" i="4"/>
  <c r="C34" i="4"/>
  <c r="C35" i="4"/>
  <c r="C36" i="4"/>
  <c r="C37" i="4"/>
  <c r="C38" i="4"/>
  <c r="C39" i="4"/>
  <c r="C40" i="4"/>
  <c r="C41" i="4"/>
  <c r="C42" i="4"/>
  <c r="C43" i="4"/>
  <c r="C44" i="4"/>
  <c r="C45" i="4"/>
  <c r="C46" i="4"/>
  <c r="C47" i="4"/>
  <c r="C48" i="4"/>
  <c r="C49" i="4"/>
  <c r="C50" i="4"/>
  <c r="C51" i="4"/>
  <c r="C52" i="4"/>
  <c r="C53" i="4"/>
  <c r="C54" i="4"/>
  <c r="C55" i="4"/>
  <c r="C56" i="4"/>
  <c r="C57" i="4"/>
  <c r="C58" i="4"/>
  <c r="C59" i="4"/>
  <c r="C60" i="4"/>
  <c r="C61" i="4"/>
  <c r="C62" i="4"/>
  <c r="C63" i="4"/>
  <c r="C64" i="4"/>
  <c r="C65" i="4"/>
  <c r="C66" i="4"/>
  <c r="C67" i="4"/>
  <c r="C68" i="4"/>
  <c r="C69" i="4"/>
  <c r="C70" i="4"/>
  <c r="C71" i="4"/>
  <c r="C72" i="4"/>
  <c r="C73" i="4"/>
  <c r="C74" i="4"/>
  <c r="C75" i="4"/>
  <c r="C76" i="4"/>
  <c r="C77" i="4"/>
  <c r="C78" i="4"/>
  <c r="C79" i="4"/>
  <c r="C80" i="4"/>
  <c r="C81" i="4"/>
  <c r="C82" i="4"/>
  <c r="C83" i="4"/>
  <c r="C84" i="4"/>
  <c r="C85" i="4"/>
  <c r="C86" i="4"/>
  <c r="C87" i="4"/>
  <c r="C88" i="4"/>
  <c r="C89" i="4"/>
  <c r="C90" i="4"/>
  <c r="C91" i="4"/>
  <c r="C92" i="4"/>
  <c r="C93" i="4"/>
  <c r="C94" i="4"/>
  <c r="C95" i="4"/>
  <c r="C96" i="4"/>
  <c r="C97" i="4"/>
  <c r="C98" i="4"/>
  <c r="C99" i="4"/>
  <c r="C100" i="4"/>
  <c r="C101" i="4"/>
  <c r="C102" i="4"/>
  <c r="C103" i="4"/>
  <c r="C104" i="4"/>
  <c r="C105" i="4"/>
  <c r="C106" i="4"/>
  <c r="C107" i="4"/>
  <c r="C108" i="4"/>
  <c r="C109" i="4"/>
  <c r="C110" i="4"/>
  <c r="C111" i="4"/>
  <c r="C112" i="4"/>
  <c r="C113" i="4"/>
  <c r="C114" i="4"/>
  <c r="C115" i="4"/>
  <c r="C116" i="4"/>
  <c r="C117" i="4"/>
  <c r="C118" i="4"/>
  <c r="C119" i="4"/>
  <c r="C120" i="4"/>
  <c r="C121" i="4"/>
  <c r="C122" i="4"/>
  <c r="C123" i="4"/>
  <c r="C124" i="4"/>
  <c r="C125" i="4"/>
  <c r="C126" i="4"/>
  <c r="C127" i="4"/>
  <c r="C128" i="4"/>
  <c r="C129" i="4"/>
  <c r="C130" i="4"/>
  <c r="C131" i="4"/>
  <c r="C132" i="4"/>
  <c r="C133" i="4"/>
  <c r="C134" i="4"/>
  <c r="C135" i="4"/>
  <c r="C136" i="4"/>
  <c r="C137" i="4"/>
  <c r="C138" i="4"/>
  <c r="C139" i="4"/>
  <c r="C140" i="4"/>
  <c r="C141" i="4"/>
  <c r="C142" i="4"/>
  <c r="C143" i="4"/>
  <c r="C144" i="4"/>
  <c r="C145" i="4"/>
  <c r="C146" i="4"/>
  <c r="C147" i="4"/>
  <c r="C148" i="4"/>
  <c r="C149" i="4"/>
  <c r="C150" i="4"/>
  <c r="C151" i="4"/>
  <c r="C152" i="4"/>
  <c r="C153" i="4"/>
  <c r="C154" i="4"/>
  <c r="C155" i="4"/>
  <c r="C156" i="4"/>
  <c r="C157" i="4"/>
  <c r="C158" i="4"/>
  <c r="C159" i="4"/>
  <c r="C160" i="4"/>
  <c r="C161" i="4"/>
  <c r="C162" i="4"/>
  <c r="C163" i="4"/>
  <c r="C164" i="4"/>
  <c r="C165" i="4"/>
  <c r="C166" i="4"/>
  <c r="C167" i="4"/>
  <c r="C168" i="4"/>
  <c r="C169" i="4"/>
  <c r="C170" i="4"/>
  <c r="C171" i="4"/>
  <c r="C172" i="4"/>
  <c r="C173" i="4"/>
  <c r="C174" i="4"/>
  <c r="C175" i="4"/>
  <c r="C176" i="4"/>
  <c r="C177" i="4"/>
  <c r="C178" i="4"/>
  <c r="C179" i="4"/>
  <c r="C180" i="4"/>
  <c r="C181" i="4"/>
  <c r="C182" i="4"/>
  <c r="C183" i="4"/>
  <c r="C184" i="4"/>
  <c r="C185" i="4"/>
  <c r="C186" i="4"/>
  <c r="C187" i="4"/>
  <c r="C188" i="4"/>
  <c r="C189" i="4"/>
  <c r="C190" i="4"/>
  <c r="C191" i="4"/>
  <c r="C192" i="4"/>
  <c r="C193" i="4"/>
  <c r="C194" i="4"/>
  <c r="C195" i="4"/>
  <c r="C196" i="4"/>
  <c r="C197" i="4"/>
  <c r="C198" i="4"/>
  <c r="C199" i="4"/>
  <c r="C200" i="4"/>
  <c r="C201" i="4"/>
  <c r="C202" i="4"/>
  <c r="C203" i="4"/>
  <c r="C204" i="4"/>
  <c r="C205" i="4"/>
  <c r="C206" i="4"/>
  <c r="C207" i="4"/>
  <c r="C208" i="4"/>
  <c r="C209" i="4"/>
  <c r="C210" i="4"/>
  <c r="C211" i="4"/>
  <c r="C212" i="4"/>
  <c r="C213" i="4"/>
  <c r="C214" i="4"/>
  <c r="C215" i="4"/>
  <c r="C216" i="4"/>
  <c r="C217" i="4"/>
  <c r="C218" i="4"/>
  <c r="C219" i="4"/>
  <c r="C220" i="4"/>
  <c r="C221" i="4"/>
  <c r="C222" i="4"/>
  <c r="C223" i="4"/>
  <c r="C224" i="4"/>
  <c r="C225" i="4"/>
  <c r="C226" i="4"/>
  <c r="C227" i="4"/>
  <c r="C228" i="4"/>
  <c r="C229" i="4"/>
  <c r="C230" i="4"/>
  <c r="C231" i="4"/>
  <c r="C232" i="4"/>
  <c r="C233" i="4"/>
  <c r="C234" i="4"/>
  <c r="C235" i="4"/>
  <c r="C236" i="4"/>
  <c r="C237" i="4"/>
  <c r="C238" i="4"/>
  <c r="C239" i="4"/>
  <c r="C240" i="4"/>
  <c r="C241" i="4"/>
  <c r="C242" i="4"/>
  <c r="C243" i="4"/>
  <c r="C244" i="4"/>
  <c r="C245" i="4"/>
  <c r="C246" i="4"/>
  <c r="C247" i="4"/>
  <c r="C248" i="4"/>
  <c r="C249" i="4"/>
  <c r="C250" i="4"/>
  <c r="C251" i="4"/>
  <c r="C252" i="4"/>
  <c r="C253" i="4"/>
  <c r="C254" i="4"/>
  <c r="C255" i="4"/>
  <c r="C256" i="4"/>
  <c r="C257" i="4"/>
  <c r="C258" i="4"/>
  <c r="C259" i="4"/>
  <c r="C260" i="4"/>
  <c r="C261" i="4"/>
  <c r="C262" i="4"/>
  <c r="C263" i="4"/>
  <c r="C264" i="4"/>
  <c r="C265" i="4"/>
  <c r="C266" i="4"/>
  <c r="C267" i="4"/>
  <c r="C268" i="4"/>
  <c r="C269" i="4"/>
  <c r="C270" i="4"/>
  <c r="C271" i="4"/>
  <c r="C272" i="4"/>
  <c r="C273" i="4"/>
  <c r="C274" i="4"/>
  <c r="C275" i="4"/>
  <c r="C276" i="4"/>
  <c r="C277" i="4"/>
  <c r="C278" i="4"/>
  <c r="C279" i="4"/>
  <c r="C280" i="4"/>
  <c r="C281" i="4"/>
  <c r="C282" i="4"/>
  <c r="C283" i="4"/>
  <c r="C284" i="4"/>
  <c r="C285" i="4"/>
  <c r="C286" i="4"/>
  <c r="C287" i="4"/>
  <c r="C288" i="4"/>
  <c r="C289" i="4"/>
  <c r="C290" i="4"/>
  <c r="C291" i="4"/>
  <c r="C292" i="4"/>
  <c r="C293" i="4"/>
  <c r="C294" i="4"/>
  <c r="C295" i="4"/>
  <c r="C296" i="4"/>
  <c r="C297" i="4"/>
  <c r="C298" i="4"/>
  <c r="C299" i="4"/>
  <c r="C300" i="4"/>
  <c r="C301" i="4"/>
  <c r="C302" i="4"/>
  <c r="C303" i="4"/>
  <c r="C304" i="4"/>
  <c r="C305" i="4"/>
  <c r="C306" i="4"/>
  <c r="C307" i="4"/>
  <c r="C308" i="4"/>
  <c r="C309" i="4"/>
  <c r="C310" i="4"/>
  <c r="C311" i="4"/>
  <c r="C312" i="4"/>
  <c r="C313" i="4"/>
  <c r="C314" i="4"/>
  <c r="C315" i="4"/>
  <c r="C316" i="4"/>
  <c r="C317" i="4"/>
  <c r="C318" i="4"/>
  <c r="C319" i="4"/>
  <c r="C320" i="4"/>
  <c r="C321" i="4"/>
  <c r="C322" i="4"/>
  <c r="C323" i="4"/>
  <c r="C324" i="4"/>
  <c r="C325" i="4"/>
  <c r="C326" i="4"/>
  <c r="C327" i="4"/>
  <c r="C328" i="4"/>
  <c r="C329" i="4"/>
  <c r="C330" i="4"/>
  <c r="C331" i="4"/>
  <c r="C332" i="4"/>
  <c r="C333" i="4"/>
  <c r="C334" i="4"/>
  <c r="C335" i="4"/>
  <c r="C336" i="4"/>
  <c r="C337" i="4"/>
  <c r="C338" i="4"/>
  <c r="C339" i="4"/>
  <c r="C340" i="4"/>
  <c r="C341" i="4"/>
  <c r="C342" i="4"/>
  <c r="C343" i="4"/>
  <c r="C344" i="4"/>
  <c r="C345" i="4"/>
  <c r="C346" i="4"/>
  <c r="C347" i="4"/>
  <c r="C348" i="4"/>
  <c r="C349" i="4"/>
  <c r="C350" i="4"/>
  <c r="C351" i="4"/>
  <c r="C352" i="4"/>
  <c r="C353" i="4"/>
  <c r="C354" i="4"/>
  <c r="C355" i="4"/>
  <c r="C356" i="4"/>
  <c r="C357" i="4"/>
  <c r="C358" i="4"/>
  <c r="C359" i="4"/>
  <c r="C360" i="4"/>
  <c r="C361" i="4"/>
  <c r="C362" i="4"/>
  <c r="C363" i="4"/>
  <c r="C364" i="4"/>
  <c r="C365" i="4"/>
  <c r="C366" i="4"/>
  <c r="C367" i="4"/>
  <c r="C368" i="4"/>
  <c r="C369" i="4"/>
  <c r="C370" i="4"/>
  <c r="C371" i="4"/>
  <c r="C372" i="4"/>
  <c r="C373" i="4"/>
  <c r="C374" i="4"/>
  <c r="C375" i="4"/>
  <c r="C376" i="4"/>
  <c r="C377" i="4"/>
  <c r="C378" i="4"/>
  <c r="C379" i="4"/>
  <c r="C380" i="4"/>
  <c r="C381" i="4"/>
  <c r="C382" i="4"/>
  <c r="C383" i="4"/>
  <c r="C384" i="4"/>
  <c r="C385" i="4"/>
  <c r="C386" i="4"/>
  <c r="C387" i="4"/>
  <c r="C388" i="4"/>
  <c r="C389" i="4"/>
  <c r="C390" i="4"/>
  <c r="C391" i="4"/>
  <c r="C392" i="4"/>
  <c r="C393" i="4"/>
  <c r="C394" i="4"/>
  <c r="C395" i="4"/>
  <c r="C396" i="4"/>
  <c r="C397" i="4"/>
  <c r="C398" i="4"/>
  <c r="C399" i="4"/>
  <c r="C400" i="4"/>
  <c r="C401" i="4"/>
  <c r="C402" i="4"/>
  <c r="C403" i="4"/>
  <c r="C404" i="4"/>
  <c r="C405" i="4"/>
  <c r="C406" i="4"/>
  <c r="C407" i="4"/>
  <c r="C408" i="4"/>
  <c r="C409" i="4"/>
  <c r="C410" i="4"/>
  <c r="C411" i="4"/>
  <c r="C412" i="4"/>
  <c r="C413" i="4"/>
  <c r="C414" i="4"/>
  <c r="C415" i="4"/>
  <c r="C416" i="4"/>
  <c r="C417" i="4"/>
  <c r="C418" i="4"/>
  <c r="C419" i="4"/>
  <c r="C420" i="4"/>
  <c r="C421" i="4"/>
  <c r="C422" i="4"/>
  <c r="C423" i="4"/>
  <c r="C424" i="4"/>
  <c r="C425" i="4"/>
  <c r="C426" i="4"/>
  <c r="C427" i="4"/>
  <c r="C428" i="4"/>
  <c r="C429" i="4"/>
  <c r="C430" i="4"/>
  <c r="C431" i="4"/>
  <c r="C432" i="4"/>
  <c r="C433" i="4"/>
  <c r="C434" i="4"/>
  <c r="C435" i="4"/>
  <c r="C436" i="4"/>
  <c r="C437" i="4"/>
  <c r="C438" i="4"/>
  <c r="C439" i="4"/>
  <c r="C440" i="4"/>
  <c r="C441" i="4"/>
  <c r="C442" i="4"/>
  <c r="C443" i="4"/>
  <c r="C444" i="4"/>
  <c r="C445" i="4"/>
  <c r="C446" i="4"/>
  <c r="C447" i="4"/>
  <c r="C448" i="4"/>
  <c r="C449" i="4"/>
  <c r="C450" i="4"/>
  <c r="C451" i="4"/>
  <c r="C452" i="4"/>
  <c r="C453" i="4"/>
  <c r="C454" i="4"/>
  <c r="C455" i="4"/>
  <c r="C456" i="4"/>
  <c r="C457" i="4"/>
  <c r="C458" i="4"/>
  <c r="C459" i="4"/>
  <c r="C460" i="4"/>
  <c r="C461" i="4"/>
  <c r="C462" i="4"/>
  <c r="C463" i="4"/>
  <c r="C464" i="4"/>
  <c r="C465" i="4"/>
  <c r="C466" i="4"/>
  <c r="C467" i="4"/>
  <c r="C468" i="4"/>
  <c r="C469" i="4"/>
  <c r="C470" i="4"/>
  <c r="C471" i="4"/>
  <c r="C472" i="4"/>
  <c r="C473" i="4"/>
  <c r="C474" i="4"/>
  <c r="C475" i="4"/>
  <c r="C476" i="4"/>
  <c r="C477" i="4"/>
  <c r="C478" i="4"/>
  <c r="C479" i="4"/>
  <c r="C480" i="4"/>
  <c r="C481" i="4"/>
  <c r="C482" i="4"/>
  <c r="C483" i="4"/>
  <c r="C484" i="4"/>
  <c r="C485" i="4"/>
  <c r="C486" i="4"/>
  <c r="C487" i="4"/>
  <c r="C488" i="4"/>
  <c r="C489" i="4"/>
  <c r="C490" i="4"/>
  <c r="C491" i="4"/>
  <c r="C492" i="4"/>
  <c r="C493" i="4"/>
  <c r="C494" i="4"/>
  <c r="C495" i="4"/>
  <c r="C496" i="4"/>
  <c r="C497" i="4"/>
  <c r="C498" i="4"/>
  <c r="C499" i="4"/>
  <c r="C500" i="4"/>
  <c r="C501" i="4"/>
  <c r="C502" i="4"/>
  <c r="C503" i="4"/>
  <c r="C504" i="4"/>
  <c r="C505" i="4"/>
  <c r="C506" i="4"/>
  <c r="C507" i="4"/>
  <c r="C508" i="4"/>
  <c r="C509" i="4"/>
  <c r="C510" i="4"/>
  <c r="C511" i="4"/>
  <c r="C512" i="4"/>
  <c r="C513" i="4"/>
  <c r="C514" i="4"/>
  <c r="C515" i="4"/>
  <c r="C516" i="4"/>
  <c r="C517" i="4"/>
  <c r="C518" i="4"/>
  <c r="C519" i="4"/>
  <c r="C520" i="4"/>
  <c r="C521" i="4"/>
  <c r="C522" i="4"/>
  <c r="C523" i="4"/>
  <c r="C524" i="4"/>
  <c r="C525" i="4"/>
  <c r="C526" i="4"/>
  <c r="C527" i="4"/>
  <c r="C528" i="4"/>
  <c r="C529" i="4"/>
  <c r="C530" i="4"/>
  <c r="C531" i="4"/>
  <c r="C532" i="4"/>
  <c r="C533" i="4"/>
  <c r="C534" i="4"/>
  <c r="C535" i="4"/>
  <c r="C536" i="4"/>
  <c r="C537" i="4"/>
  <c r="C538" i="4"/>
  <c r="C539" i="4"/>
  <c r="C540" i="4"/>
  <c r="C541" i="4"/>
  <c r="C542" i="4"/>
  <c r="C543" i="4"/>
  <c r="C544" i="4"/>
  <c r="C545" i="4"/>
  <c r="C546" i="4"/>
  <c r="C547" i="4"/>
  <c r="C548" i="4"/>
  <c r="C549" i="4"/>
  <c r="C550" i="4"/>
  <c r="C551" i="4"/>
  <c r="C552" i="4"/>
  <c r="C553" i="4"/>
  <c r="C554" i="4"/>
  <c r="C555" i="4"/>
  <c r="C556" i="4"/>
  <c r="C557" i="4"/>
  <c r="C558" i="4"/>
  <c r="C559" i="4"/>
  <c r="C560" i="4"/>
  <c r="C561" i="4"/>
  <c r="C562" i="4"/>
  <c r="C563" i="4"/>
  <c r="C564" i="4"/>
  <c r="C565" i="4"/>
  <c r="C566" i="4"/>
  <c r="C567" i="4"/>
  <c r="C568" i="4"/>
  <c r="C569" i="4"/>
  <c r="C570" i="4"/>
  <c r="C571" i="4"/>
  <c r="C572" i="4"/>
  <c r="C573" i="4"/>
  <c r="C574" i="4"/>
  <c r="C575" i="4"/>
  <c r="C576" i="4"/>
  <c r="C577" i="4"/>
  <c r="C578" i="4"/>
  <c r="C579" i="4"/>
  <c r="C580" i="4"/>
  <c r="C581" i="4"/>
  <c r="C582" i="4"/>
  <c r="C583" i="4"/>
  <c r="C584" i="4"/>
  <c r="C585" i="4"/>
  <c r="C586" i="4"/>
  <c r="C587" i="4"/>
  <c r="C588" i="4"/>
  <c r="C589" i="4"/>
  <c r="C590" i="4"/>
  <c r="C591" i="4"/>
  <c r="C592" i="4"/>
  <c r="C593" i="4"/>
  <c r="C594" i="4"/>
  <c r="C595" i="4"/>
  <c r="C596" i="4"/>
  <c r="C597" i="4"/>
  <c r="C598" i="4"/>
  <c r="C599" i="4"/>
  <c r="C600" i="4"/>
  <c r="C601" i="4"/>
  <c r="C602" i="4"/>
  <c r="C603" i="4"/>
  <c r="C604" i="4"/>
  <c r="C605" i="4"/>
  <c r="C606" i="4"/>
  <c r="C607" i="4"/>
  <c r="C608" i="4"/>
  <c r="C609" i="4"/>
  <c r="C610" i="4"/>
  <c r="C611" i="4"/>
  <c r="C612" i="4"/>
  <c r="C613" i="4"/>
  <c r="C614" i="4"/>
  <c r="C615" i="4"/>
  <c r="C616" i="4"/>
  <c r="C617" i="4"/>
  <c r="C618" i="4"/>
  <c r="C619" i="4"/>
  <c r="C620" i="4"/>
  <c r="C621" i="4"/>
  <c r="C622" i="4"/>
  <c r="C623" i="4"/>
  <c r="C624" i="4"/>
  <c r="C625" i="4"/>
  <c r="C626" i="4"/>
  <c r="C627" i="4"/>
  <c r="C628" i="4"/>
  <c r="C629" i="4"/>
  <c r="C630" i="4"/>
  <c r="C631" i="4"/>
  <c r="C632" i="4"/>
  <c r="C633" i="4"/>
  <c r="C634" i="4"/>
  <c r="C635" i="4"/>
  <c r="C636" i="4"/>
  <c r="C637" i="4"/>
  <c r="C638" i="4"/>
  <c r="C639" i="4"/>
  <c r="C640" i="4"/>
  <c r="C641" i="4"/>
  <c r="C642" i="4"/>
  <c r="C643" i="4"/>
  <c r="C644" i="4"/>
  <c r="C645" i="4"/>
  <c r="C646" i="4"/>
  <c r="C647" i="4"/>
  <c r="C648" i="4"/>
  <c r="C649" i="4"/>
  <c r="C650" i="4"/>
  <c r="C651" i="4"/>
  <c r="C652" i="4"/>
  <c r="C653" i="4"/>
  <c r="C654" i="4"/>
  <c r="C655" i="4"/>
  <c r="C656" i="4"/>
  <c r="C657" i="4"/>
  <c r="C658" i="4"/>
  <c r="C659" i="4"/>
  <c r="C660" i="4"/>
  <c r="C661" i="4"/>
  <c r="C662" i="4"/>
  <c r="C663" i="4"/>
  <c r="C664" i="4"/>
  <c r="C665" i="4"/>
  <c r="C666" i="4"/>
  <c r="C667" i="4"/>
  <c r="C668" i="4"/>
  <c r="C669" i="4"/>
  <c r="C670" i="4"/>
  <c r="C671" i="4"/>
  <c r="C672" i="4"/>
  <c r="C673" i="4"/>
  <c r="C674" i="4"/>
  <c r="C675" i="4"/>
  <c r="C676" i="4"/>
  <c r="C677" i="4"/>
  <c r="C678" i="4"/>
  <c r="C679" i="4"/>
  <c r="C680" i="4"/>
  <c r="C681" i="4"/>
  <c r="C682" i="4"/>
  <c r="C683" i="4"/>
  <c r="C684" i="4"/>
  <c r="C685" i="4"/>
  <c r="C686" i="4"/>
  <c r="C687" i="4"/>
  <c r="C688" i="4"/>
  <c r="C689" i="4"/>
  <c r="C690" i="4"/>
  <c r="C691" i="4"/>
  <c r="C692" i="4"/>
  <c r="C693" i="4"/>
  <c r="C694" i="4"/>
  <c r="C695" i="4"/>
  <c r="C696" i="4"/>
  <c r="C697" i="4"/>
  <c r="C698" i="4"/>
  <c r="C699" i="4"/>
  <c r="C700" i="4"/>
  <c r="C701" i="4"/>
  <c r="C702" i="4"/>
  <c r="C703" i="4"/>
  <c r="C704" i="4"/>
  <c r="C705" i="4"/>
  <c r="C706" i="4"/>
  <c r="C707" i="4"/>
  <c r="C708" i="4"/>
  <c r="C709" i="4"/>
  <c r="C710" i="4"/>
  <c r="C711" i="4"/>
  <c r="C712" i="4"/>
  <c r="C713" i="4"/>
  <c r="C714" i="4"/>
  <c r="C715" i="4"/>
  <c r="C716" i="4"/>
  <c r="C717" i="4"/>
  <c r="C718" i="4"/>
  <c r="C719" i="4"/>
  <c r="C720" i="4"/>
  <c r="C721" i="4"/>
  <c r="C722" i="4"/>
  <c r="C723" i="4"/>
  <c r="C724" i="4"/>
  <c r="C725" i="4"/>
  <c r="C726" i="4"/>
  <c r="C727" i="4"/>
  <c r="C728" i="4"/>
  <c r="C729" i="4"/>
  <c r="C730" i="4"/>
  <c r="C731" i="4"/>
  <c r="C732" i="4"/>
  <c r="C733" i="4"/>
  <c r="C734" i="4"/>
  <c r="C735" i="4"/>
  <c r="C736" i="4"/>
  <c r="C737" i="4"/>
  <c r="C738" i="4"/>
  <c r="C739" i="4"/>
  <c r="C740" i="4"/>
  <c r="C741" i="4"/>
  <c r="C742" i="4"/>
  <c r="C743" i="4"/>
  <c r="C744" i="4"/>
  <c r="C745" i="4"/>
  <c r="C746" i="4"/>
  <c r="C747" i="4"/>
  <c r="C748" i="4"/>
  <c r="C749" i="4"/>
  <c r="C750" i="4"/>
  <c r="C751" i="4"/>
  <c r="C752" i="4"/>
  <c r="C753" i="4"/>
  <c r="C754" i="4"/>
  <c r="C755" i="4"/>
  <c r="C756" i="4"/>
  <c r="C757" i="4"/>
  <c r="C758" i="4"/>
  <c r="C759" i="4"/>
  <c r="C760" i="4"/>
  <c r="C761" i="4"/>
  <c r="C762" i="4"/>
  <c r="C763" i="4"/>
  <c r="C764" i="4"/>
  <c r="C765" i="4"/>
  <c r="C766" i="4"/>
  <c r="C767" i="4"/>
  <c r="C768" i="4"/>
  <c r="C769" i="4"/>
  <c r="C770" i="4"/>
  <c r="C771" i="4"/>
  <c r="C772" i="4"/>
  <c r="C773" i="4"/>
  <c r="C774" i="4"/>
  <c r="C775" i="4"/>
  <c r="C776" i="4"/>
  <c r="C777" i="4"/>
  <c r="C778" i="4"/>
  <c r="C779" i="4"/>
  <c r="C780" i="4"/>
  <c r="C781" i="4"/>
  <c r="C782" i="4"/>
  <c r="C783" i="4"/>
  <c r="C784" i="4"/>
  <c r="C785" i="4"/>
  <c r="C786" i="4"/>
  <c r="C787" i="4"/>
  <c r="C788" i="4"/>
  <c r="C789" i="4"/>
  <c r="C790" i="4"/>
  <c r="C791" i="4"/>
  <c r="C792" i="4"/>
  <c r="C793" i="4"/>
  <c r="C794" i="4"/>
  <c r="C795" i="4"/>
  <c r="C796" i="4"/>
  <c r="C797" i="4"/>
  <c r="C798" i="4"/>
  <c r="C799" i="4"/>
  <c r="C800" i="4"/>
  <c r="C801" i="4"/>
  <c r="C802" i="4"/>
  <c r="C803" i="4"/>
  <c r="C804" i="4"/>
  <c r="C805" i="4"/>
  <c r="C806" i="4"/>
  <c r="C807" i="4"/>
  <c r="C808" i="4"/>
  <c r="C809" i="4"/>
  <c r="C810" i="4"/>
  <c r="C811" i="4"/>
  <c r="C812" i="4"/>
  <c r="C813" i="4"/>
  <c r="C814" i="4"/>
  <c r="C815" i="4"/>
  <c r="C816" i="4"/>
  <c r="C817" i="4"/>
  <c r="C818" i="4"/>
  <c r="C819" i="4"/>
  <c r="C820" i="4"/>
  <c r="C821" i="4"/>
  <c r="C822" i="4"/>
  <c r="C823" i="4"/>
  <c r="C824" i="4"/>
  <c r="C825" i="4"/>
  <c r="C826" i="4"/>
  <c r="C827" i="4"/>
  <c r="C828" i="4"/>
  <c r="C829" i="4"/>
  <c r="C830" i="4"/>
  <c r="C831" i="4"/>
  <c r="C832" i="4"/>
  <c r="C833" i="4"/>
  <c r="C834" i="4"/>
  <c r="C835" i="4"/>
  <c r="C836" i="4"/>
  <c r="C837" i="4"/>
  <c r="C838" i="4"/>
  <c r="C839" i="4"/>
  <c r="C840" i="4"/>
  <c r="C841" i="4"/>
  <c r="C842" i="4"/>
  <c r="C843" i="4"/>
  <c r="C844" i="4"/>
  <c r="C845" i="4"/>
  <c r="C846" i="4"/>
  <c r="C847" i="4"/>
  <c r="C848" i="4"/>
  <c r="C849" i="4"/>
  <c r="C850" i="4"/>
  <c r="C851" i="4"/>
  <c r="C852" i="4"/>
  <c r="C853" i="4"/>
  <c r="C854" i="4"/>
  <c r="C855" i="4"/>
  <c r="C856" i="4"/>
  <c r="C857" i="4"/>
  <c r="C858" i="4"/>
  <c r="C859" i="4"/>
  <c r="C860" i="4"/>
  <c r="C8" i="4" l="1"/>
  <c r="H8" i="4" l="1"/>
  <c r="H12" i="4"/>
  <c r="H16" i="4"/>
  <c r="H20" i="4"/>
  <c r="H24" i="4"/>
  <c r="H28" i="4"/>
  <c r="H32" i="4"/>
  <c r="H36" i="4"/>
  <c r="H40" i="4"/>
  <c r="H44" i="4"/>
  <c r="H48" i="4"/>
  <c r="H52" i="4"/>
  <c r="H56" i="4"/>
  <c r="H60" i="4"/>
  <c r="H64" i="4"/>
  <c r="H68" i="4"/>
  <c r="H72" i="4"/>
  <c r="H76" i="4"/>
  <c r="H80" i="4"/>
  <c r="H84" i="4"/>
  <c r="H88" i="4"/>
  <c r="H92" i="4"/>
  <c r="H96" i="4"/>
  <c r="H100" i="4"/>
  <c r="H104" i="4"/>
  <c r="H108" i="4"/>
  <c r="H112" i="4"/>
  <c r="H116" i="4"/>
  <c r="H120" i="4"/>
  <c r="H124" i="4"/>
  <c r="H128" i="4"/>
  <c r="H132" i="4"/>
  <c r="H136" i="4"/>
  <c r="H140" i="4"/>
  <c r="H144" i="4"/>
  <c r="H148" i="4"/>
  <c r="H152" i="4"/>
  <c r="H156" i="4"/>
  <c r="H160" i="4"/>
  <c r="H164" i="4"/>
  <c r="H168" i="4"/>
  <c r="H172" i="4"/>
  <c r="H176" i="4"/>
  <c r="H180" i="4"/>
  <c r="H184" i="4"/>
  <c r="H188" i="4"/>
  <c r="H192" i="4"/>
  <c r="H196" i="4"/>
  <c r="H200" i="4"/>
  <c r="H204" i="4"/>
  <c r="H9" i="4"/>
  <c r="H13" i="4"/>
  <c r="H17" i="4"/>
  <c r="H21" i="4"/>
  <c r="H25" i="4"/>
  <c r="H29" i="4"/>
  <c r="H33" i="4"/>
  <c r="H37" i="4"/>
  <c r="H41" i="4"/>
  <c r="H45" i="4"/>
  <c r="H49" i="4"/>
  <c r="H53" i="4"/>
  <c r="H57" i="4"/>
  <c r="H61" i="4"/>
  <c r="H65" i="4"/>
  <c r="H69" i="4"/>
  <c r="H73" i="4"/>
  <c r="H77" i="4"/>
  <c r="H81" i="4"/>
  <c r="H85" i="4"/>
  <c r="H89" i="4"/>
  <c r="H93" i="4"/>
  <c r="H97" i="4"/>
  <c r="H101" i="4"/>
  <c r="H105" i="4"/>
  <c r="H109" i="4"/>
  <c r="H113" i="4"/>
  <c r="H117" i="4"/>
  <c r="H121" i="4"/>
  <c r="H125" i="4"/>
  <c r="H129" i="4"/>
  <c r="H133" i="4"/>
  <c r="H137" i="4"/>
  <c r="H141" i="4"/>
  <c r="H145" i="4"/>
  <c r="H149" i="4"/>
  <c r="H153" i="4"/>
  <c r="H157" i="4"/>
  <c r="H161" i="4"/>
  <c r="H165" i="4"/>
  <c r="H169" i="4"/>
  <c r="H173" i="4"/>
  <c r="H177" i="4"/>
  <c r="H181" i="4"/>
  <c r="H185" i="4"/>
  <c r="H189" i="4"/>
  <c r="H193" i="4"/>
  <c r="H197" i="4"/>
  <c r="H201" i="4"/>
  <c r="H205" i="4"/>
  <c r="H10" i="4"/>
  <c r="H14" i="4"/>
  <c r="H18" i="4"/>
  <c r="H22" i="4"/>
  <c r="H26" i="4"/>
  <c r="H30" i="4"/>
  <c r="H34" i="4"/>
  <c r="H38" i="4"/>
  <c r="H42" i="4"/>
  <c r="H46" i="4"/>
  <c r="H50" i="4"/>
  <c r="H54" i="4"/>
  <c r="H58" i="4"/>
  <c r="H62" i="4"/>
  <c r="H66" i="4"/>
  <c r="H70" i="4"/>
  <c r="H74" i="4"/>
  <c r="H78" i="4"/>
  <c r="H82" i="4"/>
  <c r="H86" i="4"/>
  <c r="H90" i="4"/>
  <c r="H94" i="4"/>
  <c r="H98" i="4"/>
  <c r="H102" i="4"/>
  <c r="H106" i="4"/>
  <c r="H110" i="4"/>
  <c r="H114" i="4"/>
  <c r="H118" i="4"/>
  <c r="H122" i="4"/>
  <c r="H126" i="4"/>
  <c r="H130" i="4"/>
  <c r="H134" i="4"/>
  <c r="H138" i="4"/>
  <c r="H142" i="4"/>
  <c r="H146" i="4"/>
  <c r="H150" i="4"/>
  <c r="H154" i="4"/>
  <c r="H158" i="4"/>
  <c r="H162" i="4"/>
  <c r="H166" i="4"/>
  <c r="H170" i="4"/>
  <c r="H174" i="4"/>
  <c r="H178" i="4"/>
  <c r="H182" i="4"/>
  <c r="H186" i="4"/>
  <c r="H190" i="4"/>
  <c r="H194" i="4"/>
  <c r="H198" i="4"/>
  <c r="H202" i="4"/>
  <c r="H206" i="4"/>
  <c r="H210" i="4"/>
  <c r="H214" i="4"/>
  <c r="H218" i="4"/>
  <c r="H222" i="4"/>
  <c r="H226" i="4"/>
  <c r="H230" i="4"/>
  <c r="H234" i="4"/>
  <c r="H238" i="4"/>
  <c r="H242" i="4"/>
  <c r="H246" i="4"/>
  <c r="H250" i="4"/>
  <c r="H254" i="4"/>
  <c r="H258" i="4"/>
  <c r="H262" i="4"/>
  <c r="H266" i="4"/>
  <c r="H270" i="4"/>
  <c r="H274" i="4"/>
  <c r="H278" i="4"/>
  <c r="H282" i="4"/>
  <c r="H286" i="4"/>
  <c r="H290" i="4"/>
  <c r="H294" i="4"/>
  <c r="H298" i="4"/>
  <c r="H302" i="4"/>
  <c r="H306" i="4"/>
  <c r="H310" i="4"/>
  <c r="H314" i="4"/>
  <c r="H318" i="4"/>
  <c r="H322" i="4"/>
  <c r="H326" i="4"/>
  <c r="H330" i="4"/>
  <c r="H334" i="4"/>
  <c r="H338" i="4"/>
  <c r="H342" i="4"/>
  <c r="H346" i="4"/>
  <c r="H11" i="4"/>
  <c r="H27" i="4"/>
  <c r="H43" i="4"/>
  <c r="H59" i="4"/>
  <c r="H75" i="4"/>
  <c r="H91" i="4"/>
  <c r="H107" i="4"/>
  <c r="H123" i="4"/>
  <c r="H139" i="4"/>
  <c r="H155" i="4"/>
  <c r="H171" i="4"/>
  <c r="H187" i="4"/>
  <c r="H203" i="4"/>
  <c r="H211" i="4"/>
  <c r="H216" i="4"/>
  <c r="H221" i="4"/>
  <c r="H227" i="4"/>
  <c r="H232" i="4"/>
  <c r="H237" i="4"/>
  <c r="H243" i="4"/>
  <c r="H248" i="4"/>
  <c r="H253" i="4"/>
  <c r="H259" i="4"/>
  <c r="H264" i="4"/>
  <c r="H269" i="4"/>
  <c r="H275" i="4"/>
  <c r="H280" i="4"/>
  <c r="H285" i="4"/>
  <c r="H291" i="4"/>
  <c r="H296" i="4"/>
  <c r="H301" i="4"/>
  <c r="H307" i="4"/>
  <c r="H312" i="4"/>
  <c r="H317" i="4"/>
  <c r="H323" i="4"/>
  <c r="H328" i="4"/>
  <c r="H333" i="4"/>
  <c r="H339" i="4"/>
  <c r="H344" i="4"/>
  <c r="H349" i="4"/>
  <c r="H353" i="4"/>
  <c r="H357" i="4"/>
  <c r="H361" i="4"/>
  <c r="H365" i="4"/>
  <c r="H369" i="4"/>
  <c r="H373" i="4"/>
  <c r="H377" i="4"/>
  <c r="H381" i="4"/>
  <c r="H385" i="4"/>
  <c r="H389" i="4"/>
  <c r="H393" i="4"/>
  <c r="H397" i="4"/>
  <c r="H401" i="4"/>
  <c r="H405" i="4"/>
  <c r="H409" i="4"/>
  <c r="H413" i="4"/>
  <c r="H417" i="4"/>
  <c r="H421" i="4"/>
  <c r="H425" i="4"/>
  <c r="H429" i="4"/>
  <c r="H433" i="4"/>
  <c r="H437" i="4"/>
  <c r="H441" i="4"/>
  <c r="H445" i="4"/>
  <c r="H449" i="4"/>
  <c r="H453" i="4"/>
  <c r="H457" i="4"/>
  <c r="H461" i="4"/>
  <c r="H465" i="4"/>
  <c r="H469" i="4"/>
  <c r="H473" i="4"/>
  <c r="H477" i="4"/>
  <c r="H481" i="4"/>
  <c r="H485" i="4"/>
  <c r="H489" i="4"/>
  <c r="H493" i="4"/>
  <c r="H497" i="4"/>
  <c r="H501" i="4"/>
  <c r="H505" i="4"/>
  <c r="H509" i="4"/>
  <c r="H513" i="4"/>
  <c r="H517" i="4"/>
  <c r="H521" i="4"/>
  <c r="H525" i="4"/>
  <c r="H529" i="4"/>
  <c r="H15" i="4"/>
  <c r="H31" i="4"/>
  <c r="H47" i="4"/>
  <c r="H63" i="4"/>
  <c r="H79" i="4"/>
  <c r="H95" i="4"/>
  <c r="H111" i="4"/>
  <c r="H127" i="4"/>
  <c r="H143" i="4"/>
  <c r="H159" i="4"/>
  <c r="H175" i="4"/>
  <c r="H191" i="4"/>
  <c r="H207" i="4"/>
  <c r="H212" i="4"/>
  <c r="H217" i="4"/>
  <c r="H223" i="4"/>
  <c r="H228" i="4"/>
  <c r="H233" i="4"/>
  <c r="H239" i="4"/>
  <c r="H244" i="4"/>
  <c r="H249" i="4"/>
  <c r="H255" i="4"/>
  <c r="H260" i="4"/>
  <c r="H265" i="4"/>
  <c r="H271" i="4"/>
  <c r="H276" i="4"/>
  <c r="H281" i="4"/>
  <c r="H287" i="4"/>
  <c r="H292" i="4"/>
  <c r="H297" i="4"/>
  <c r="H303" i="4"/>
  <c r="H308" i="4"/>
  <c r="H313" i="4"/>
  <c r="H319" i="4"/>
  <c r="H324" i="4"/>
  <c r="H329" i="4"/>
  <c r="H335" i="4"/>
  <c r="H340" i="4"/>
  <c r="H345" i="4"/>
  <c r="H350" i="4"/>
  <c r="H354" i="4"/>
  <c r="H358" i="4"/>
  <c r="H362" i="4"/>
  <c r="H366" i="4"/>
  <c r="H370" i="4"/>
  <c r="H374" i="4"/>
  <c r="H378" i="4"/>
  <c r="H382" i="4"/>
  <c r="H386" i="4"/>
  <c r="H390" i="4"/>
  <c r="H394" i="4"/>
  <c r="H398" i="4"/>
  <c r="H402" i="4"/>
  <c r="H406" i="4"/>
  <c r="H410" i="4"/>
  <c r="H414" i="4"/>
  <c r="H418" i="4"/>
  <c r="H422" i="4"/>
  <c r="H426" i="4"/>
  <c r="H430" i="4"/>
  <c r="H434" i="4"/>
  <c r="H438" i="4"/>
  <c r="H442" i="4"/>
  <c r="H446" i="4"/>
  <c r="H450" i="4"/>
  <c r="H454" i="4"/>
  <c r="H458" i="4"/>
  <c r="H462" i="4"/>
  <c r="H466" i="4"/>
  <c r="H470" i="4"/>
  <c r="H474" i="4"/>
  <c r="H478" i="4"/>
  <c r="H482" i="4"/>
  <c r="H486" i="4"/>
  <c r="H490" i="4"/>
  <c r="H494" i="4"/>
  <c r="H498" i="4"/>
  <c r="H502" i="4"/>
  <c r="H506" i="4"/>
  <c r="H510" i="4"/>
  <c r="H514" i="4"/>
  <c r="H518" i="4"/>
  <c r="H522" i="4"/>
  <c r="H19" i="4"/>
  <c r="H35" i="4"/>
  <c r="H51" i="4"/>
  <c r="H67" i="4"/>
  <c r="H83" i="4"/>
  <c r="H99" i="4"/>
  <c r="H115" i="4"/>
  <c r="H131" i="4"/>
  <c r="H147" i="4"/>
  <c r="H163" i="4"/>
  <c r="H179" i="4"/>
  <c r="H195" i="4"/>
  <c r="H208" i="4"/>
  <c r="H213" i="4"/>
  <c r="H219" i="4"/>
  <c r="H224" i="4"/>
  <c r="H229" i="4"/>
  <c r="H235" i="4"/>
  <c r="H240" i="4"/>
  <c r="H245" i="4"/>
  <c r="H251" i="4"/>
  <c r="H256" i="4"/>
  <c r="H261" i="4"/>
  <c r="H267" i="4"/>
  <c r="H272" i="4"/>
  <c r="H277" i="4"/>
  <c r="H283" i="4"/>
  <c r="H288" i="4"/>
  <c r="H293" i="4"/>
  <c r="H299" i="4"/>
  <c r="H304" i="4"/>
  <c r="H309" i="4"/>
  <c r="H315" i="4"/>
  <c r="H320" i="4"/>
  <c r="H325" i="4"/>
  <c r="H331" i="4"/>
  <c r="H336" i="4"/>
  <c r="H341" i="4"/>
  <c r="H347" i="4"/>
  <c r="H351" i="4"/>
  <c r="H355" i="4"/>
  <c r="H359" i="4"/>
  <c r="H363" i="4"/>
  <c r="H367" i="4"/>
  <c r="H371" i="4"/>
  <c r="H375" i="4"/>
  <c r="H379" i="4"/>
  <c r="H383" i="4"/>
  <c r="H387" i="4"/>
  <c r="H391" i="4"/>
  <c r="H395" i="4"/>
  <c r="H399" i="4"/>
  <c r="H403" i="4"/>
  <c r="H407" i="4"/>
  <c r="H411" i="4"/>
  <c r="H415" i="4"/>
  <c r="H419" i="4"/>
  <c r="H423" i="4"/>
  <c r="H427" i="4"/>
  <c r="H431" i="4"/>
  <c r="H435" i="4"/>
  <c r="H439" i="4"/>
  <c r="H443" i="4"/>
  <c r="H447" i="4"/>
  <c r="H451" i="4"/>
  <c r="H455" i="4"/>
  <c r="H459" i="4"/>
  <c r="H463" i="4"/>
  <c r="H467" i="4"/>
  <c r="H471" i="4"/>
  <c r="H475" i="4"/>
  <c r="H479" i="4"/>
  <c r="H483" i="4"/>
  <c r="H487" i="4"/>
  <c r="H491" i="4"/>
  <c r="H495" i="4"/>
  <c r="H499" i="4"/>
  <c r="H503" i="4"/>
  <c r="H507" i="4"/>
  <c r="H511" i="4"/>
  <c r="H515" i="4"/>
  <c r="H519" i="4"/>
  <c r="H523" i="4"/>
  <c r="H23" i="4"/>
  <c r="H87" i="4"/>
  <c r="H151" i="4"/>
  <c r="H209" i="4"/>
  <c r="H231" i="4"/>
  <c r="H252" i="4"/>
  <c r="H273" i="4"/>
  <c r="H295" i="4"/>
  <c r="H316" i="4"/>
  <c r="H337" i="4"/>
  <c r="H356" i="4"/>
  <c r="H372" i="4"/>
  <c r="H388" i="4"/>
  <c r="H404" i="4"/>
  <c r="H420" i="4"/>
  <c r="H436" i="4"/>
  <c r="H452" i="4"/>
  <c r="H468" i="4"/>
  <c r="H484" i="4"/>
  <c r="H500" i="4"/>
  <c r="H516" i="4"/>
  <c r="H527" i="4"/>
  <c r="H532" i="4"/>
  <c r="H536" i="4"/>
  <c r="H540" i="4"/>
  <c r="H544" i="4"/>
  <c r="H548" i="4"/>
  <c r="H552" i="4"/>
  <c r="H556" i="4"/>
  <c r="H560" i="4"/>
  <c r="H564" i="4"/>
  <c r="H568" i="4"/>
  <c r="H572" i="4"/>
  <c r="H576" i="4"/>
  <c r="H580" i="4"/>
  <c r="H584" i="4"/>
  <c r="H588" i="4"/>
  <c r="H592" i="4"/>
  <c r="H596" i="4"/>
  <c r="H600" i="4"/>
  <c r="H604" i="4"/>
  <c r="H608" i="4"/>
  <c r="H612" i="4"/>
  <c r="H616" i="4"/>
  <c r="H620" i="4"/>
  <c r="H624" i="4"/>
  <c r="H628" i="4"/>
  <c r="H632" i="4"/>
  <c r="H636" i="4"/>
  <c r="H640" i="4"/>
  <c r="H644" i="4"/>
  <c r="H648" i="4"/>
  <c r="H652" i="4"/>
  <c r="H656" i="4"/>
  <c r="H660" i="4"/>
  <c r="H664" i="4"/>
  <c r="H668" i="4"/>
  <c r="H672" i="4"/>
  <c r="H676" i="4"/>
  <c r="H680" i="4"/>
  <c r="H684" i="4"/>
  <c r="H688" i="4"/>
  <c r="H692" i="4"/>
  <c r="H696" i="4"/>
  <c r="H700" i="4"/>
  <c r="H704" i="4"/>
  <c r="H708" i="4"/>
  <c r="H712" i="4"/>
  <c r="H716" i="4"/>
  <c r="H720" i="4"/>
  <c r="H724" i="4"/>
  <c r="H728" i="4"/>
  <c r="H732" i="4"/>
  <c r="H736" i="4"/>
  <c r="H740" i="4"/>
  <c r="H744" i="4"/>
  <c r="H748" i="4"/>
  <c r="H752" i="4"/>
  <c r="H756" i="4"/>
  <c r="H760" i="4"/>
  <c r="H764" i="4"/>
  <c r="H768" i="4"/>
  <c r="H772" i="4"/>
  <c r="H776" i="4"/>
  <c r="H780" i="4"/>
  <c r="H784" i="4"/>
  <c r="H788" i="4"/>
  <c r="H792" i="4"/>
  <c r="H796" i="4"/>
  <c r="H800" i="4"/>
  <c r="H804" i="4"/>
  <c r="H39" i="4"/>
  <c r="H103" i="4"/>
  <c r="H167" i="4"/>
  <c r="H215" i="4"/>
  <c r="H236" i="4"/>
  <c r="H257" i="4"/>
  <c r="H279" i="4"/>
  <c r="H300" i="4"/>
  <c r="H321" i="4"/>
  <c r="H343" i="4"/>
  <c r="H360" i="4"/>
  <c r="H376" i="4"/>
  <c r="H392" i="4"/>
  <c r="H408" i="4"/>
  <c r="H424" i="4"/>
  <c r="H440" i="4"/>
  <c r="H456" i="4"/>
  <c r="H472" i="4"/>
  <c r="H488" i="4"/>
  <c r="H504" i="4"/>
  <c r="H520" i="4"/>
  <c r="H528" i="4"/>
  <c r="H533" i="4"/>
  <c r="H537" i="4"/>
  <c r="H541" i="4"/>
  <c r="H545" i="4"/>
  <c r="H549" i="4"/>
  <c r="H553" i="4"/>
  <c r="H557" i="4"/>
  <c r="H561" i="4"/>
  <c r="H565" i="4"/>
  <c r="H569" i="4"/>
  <c r="H573" i="4"/>
  <c r="H577" i="4"/>
  <c r="H581" i="4"/>
  <c r="H585" i="4"/>
  <c r="H589" i="4"/>
  <c r="H593" i="4"/>
  <c r="H597" i="4"/>
  <c r="H601" i="4"/>
  <c r="H605" i="4"/>
  <c r="H609" i="4"/>
  <c r="H613" i="4"/>
  <c r="H617" i="4"/>
  <c r="H621" i="4"/>
  <c r="H625" i="4"/>
  <c r="H629" i="4"/>
  <c r="H633" i="4"/>
  <c r="H637" i="4"/>
  <c r="H641" i="4"/>
  <c r="H645" i="4"/>
  <c r="H649" i="4"/>
  <c r="H653" i="4"/>
  <c r="H657" i="4"/>
  <c r="H661" i="4"/>
  <c r="H665" i="4"/>
  <c r="H669" i="4"/>
  <c r="H673" i="4"/>
  <c r="H677" i="4"/>
  <c r="H681" i="4"/>
  <c r="H685" i="4"/>
  <c r="H689" i="4"/>
  <c r="H693" i="4"/>
  <c r="H697" i="4"/>
  <c r="H701" i="4"/>
  <c r="H705" i="4"/>
  <c r="H709" i="4"/>
  <c r="H713" i="4"/>
  <c r="H717" i="4"/>
  <c r="H721" i="4"/>
  <c r="H725" i="4"/>
  <c r="H729" i="4"/>
  <c r="H733" i="4"/>
  <c r="H737" i="4"/>
  <c r="H741" i="4"/>
  <c r="H745" i="4"/>
  <c r="H749" i="4"/>
  <c r="H753" i="4"/>
  <c r="H757" i="4"/>
  <c r="H761" i="4"/>
  <c r="H765" i="4"/>
  <c r="H769" i="4"/>
  <c r="H773" i="4"/>
  <c r="H777" i="4"/>
  <c r="H781" i="4"/>
  <c r="H55" i="4"/>
  <c r="H119" i="4"/>
  <c r="H183" i="4"/>
  <c r="H220" i="4"/>
  <c r="H241" i="4"/>
  <c r="H263" i="4"/>
  <c r="H284" i="4"/>
  <c r="H305" i="4"/>
  <c r="H327" i="4"/>
  <c r="H348" i="4"/>
  <c r="H364" i="4"/>
  <c r="H380" i="4"/>
  <c r="H396" i="4"/>
  <c r="H412" i="4"/>
  <c r="H428" i="4"/>
  <c r="H444" i="4"/>
  <c r="H460" i="4"/>
  <c r="H476" i="4"/>
  <c r="H492" i="4"/>
  <c r="H508" i="4"/>
  <c r="H524" i="4"/>
  <c r="H530" i="4"/>
  <c r="H534" i="4"/>
  <c r="H538" i="4"/>
  <c r="H542" i="4"/>
  <c r="H546" i="4"/>
  <c r="H550" i="4"/>
  <c r="H554" i="4"/>
  <c r="H558" i="4"/>
  <c r="H562" i="4"/>
  <c r="H566" i="4"/>
  <c r="H570" i="4"/>
  <c r="H574" i="4"/>
  <c r="H578" i="4"/>
  <c r="H582" i="4"/>
  <c r="H586" i="4"/>
  <c r="H590" i="4"/>
  <c r="H594" i="4"/>
  <c r="H598" i="4"/>
  <c r="H602" i="4"/>
  <c r="H606" i="4"/>
  <c r="H610" i="4"/>
  <c r="H614" i="4"/>
  <c r="H618" i="4"/>
  <c r="H622" i="4"/>
  <c r="H626" i="4"/>
  <c r="H630" i="4"/>
  <c r="H634" i="4"/>
  <c r="H638" i="4"/>
  <c r="H642" i="4"/>
  <c r="H646" i="4"/>
  <c r="H650" i="4"/>
  <c r="H654" i="4"/>
  <c r="H658" i="4"/>
  <c r="H662" i="4"/>
  <c r="H666" i="4"/>
  <c r="H670" i="4"/>
  <c r="H674" i="4"/>
  <c r="H678" i="4"/>
  <c r="H682" i="4"/>
  <c r="H686" i="4"/>
  <c r="H690" i="4"/>
  <c r="H694" i="4"/>
  <c r="H698" i="4"/>
  <c r="H702" i="4"/>
  <c r="H706" i="4"/>
  <c r="H710" i="4"/>
  <c r="H714" i="4"/>
  <c r="H718" i="4"/>
  <c r="H722" i="4"/>
  <c r="H726" i="4"/>
  <c r="H730" i="4"/>
  <c r="H734" i="4"/>
  <c r="H738" i="4"/>
  <c r="H742" i="4"/>
  <c r="H746" i="4"/>
  <c r="H750" i="4"/>
  <c r="H754" i="4"/>
  <c r="H758" i="4"/>
  <c r="H762" i="4"/>
  <c r="H766" i="4"/>
  <c r="H770" i="4"/>
  <c r="H774" i="4"/>
  <c r="H778" i="4"/>
  <c r="H782" i="4"/>
  <c r="H786" i="4"/>
  <c r="H790" i="4"/>
  <c r="H794" i="4"/>
  <c r="H798" i="4"/>
  <c r="H802" i="4"/>
  <c r="H806" i="4"/>
  <c r="H810" i="4"/>
  <c r="H814" i="4"/>
  <c r="H818" i="4"/>
  <c r="H822" i="4"/>
  <c r="H826" i="4"/>
  <c r="H830" i="4"/>
  <c r="H834" i="4"/>
  <c r="H838" i="4"/>
  <c r="H842" i="4"/>
  <c r="H846" i="4"/>
  <c r="H850" i="4"/>
  <c r="H854" i="4"/>
  <c r="H858" i="4"/>
  <c r="H71" i="4"/>
  <c r="H247" i="4"/>
  <c r="H332" i="4"/>
  <c r="H400" i="4"/>
  <c r="H464" i="4"/>
  <c r="H526" i="4"/>
  <c r="H543" i="4"/>
  <c r="H559" i="4"/>
  <c r="H575" i="4"/>
  <c r="H591" i="4"/>
  <c r="H607" i="4"/>
  <c r="H623" i="4"/>
  <c r="H639" i="4"/>
  <c r="H655" i="4"/>
  <c r="H671" i="4"/>
  <c r="H687" i="4"/>
  <c r="H703" i="4"/>
  <c r="H719" i="4"/>
  <c r="H735" i="4"/>
  <c r="H751" i="4"/>
  <c r="H767" i="4"/>
  <c r="H783" i="4"/>
  <c r="H791" i="4"/>
  <c r="H799" i="4"/>
  <c r="H807" i="4"/>
  <c r="H812" i="4"/>
  <c r="H817" i="4"/>
  <c r="H823" i="4"/>
  <c r="H828" i="4"/>
  <c r="H833" i="4"/>
  <c r="H839" i="4"/>
  <c r="H844" i="4"/>
  <c r="H849" i="4"/>
  <c r="H855" i="4"/>
  <c r="H860" i="4"/>
  <c r="H311" i="4"/>
  <c r="H539" i="4"/>
  <c r="H571" i="4"/>
  <c r="H619" i="4"/>
  <c r="H667" i="4"/>
  <c r="H715" i="4"/>
  <c r="H763" i="4"/>
  <c r="H789" i="4"/>
  <c r="H811" i="4"/>
  <c r="H827" i="4"/>
  <c r="H837" i="4"/>
  <c r="H853" i="4"/>
  <c r="H135" i="4"/>
  <c r="H268" i="4"/>
  <c r="H352" i="4"/>
  <c r="H416" i="4"/>
  <c r="H480" i="4"/>
  <c r="H531" i="4"/>
  <c r="H547" i="4"/>
  <c r="H563" i="4"/>
  <c r="H579" i="4"/>
  <c r="H595" i="4"/>
  <c r="H611" i="4"/>
  <c r="H627" i="4"/>
  <c r="H643" i="4"/>
  <c r="H659" i="4"/>
  <c r="H675" i="4"/>
  <c r="H691" i="4"/>
  <c r="H707" i="4"/>
  <c r="H723" i="4"/>
  <c r="H739" i="4"/>
  <c r="H755" i="4"/>
  <c r="H771" i="4"/>
  <c r="H785" i="4"/>
  <c r="H793" i="4"/>
  <c r="H801" i="4"/>
  <c r="H808" i="4"/>
  <c r="H813" i="4"/>
  <c r="H819" i="4"/>
  <c r="H824" i="4"/>
  <c r="H829" i="4"/>
  <c r="H835" i="4"/>
  <c r="H840" i="4"/>
  <c r="H845" i="4"/>
  <c r="H851" i="4"/>
  <c r="H856" i="4"/>
  <c r="H384" i="4"/>
  <c r="H587" i="4"/>
  <c r="H635" i="4"/>
  <c r="H699" i="4"/>
  <c r="H747" i="4"/>
  <c r="H797" i="4"/>
  <c r="H816" i="4"/>
  <c r="H832" i="4"/>
  <c r="H848" i="4"/>
  <c r="H199" i="4"/>
  <c r="H289" i="4"/>
  <c r="H368" i="4"/>
  <c r="H432" i="4"/>
  <c r="H496" i="4"/>
  <c r="H535" i="4"/>
  <c r="H551" i="4"/>
  <c r="H567" i="4"/>
  <c r="H583" i="4"/>
  <c r="H599" i="4"/>
  <c r="H615" i="4"/>
  <c r="H631" i="4"/>
  <c r="H647" i="4"/>
  <c r="H663" i="4"/>
  <c r="H679" i="4"/>
  <c r="H695" i="4"/>
  <c r="H711" i="4"/>
  <c r="H727" i="4"/>
  <c r="H743" i="4"/>
  <c r="H759" i="4"/>
  <c r="H775" i="4"/>
  <c r="H787" i="4"/>
  <c r="H795" i="4"/>
  <c r="H803" i="4"/>
  <c r="H809" i="4"/>
  <c r="H815" i="4"/>
  <c r="H820" i="4"/>
  <c r="H825" i="4"/>
  <c r="H831" i="4"/>
  <c r="H836" i="4"/>
  <c r="H841" i="4"/>
  <c r="H847" i="4"/>
  <c r="H852" i="4"/>
  <c r="H857" i="4"/>
  <c r="H225" i="4"/>
  <c r="H448" i="4"/>
  <c r="H512" i="4"/>
  <c r="H555" i="4"/>
  <c r="H603" i="4"/>
  <c r="H651" i="4"/>
  <c r="H683" i="4"/>
  <c r="H731" i="4"/>
  <c r="H779" i="4"/>
  <c r="H805" i="4"/>
  <c r="H821" i="4"/>
  <c r="H843" i="4"/>
  <c r="H859" i="4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48" i="3"/>
  <c r="C49" i="3"/>
  <c r="C50" i="3"/>
  <c r="C51" i="3"/>
  <c r="C52" i="3"/>
  <c r="C53" i="3"/>
  <c r="C54" i="3"/>
  <c r="C55" i="3"/>
  <c r="C56" i="3"/>
  <c r="C57" i="3"/>
  <c r="C58" i="3"/>
  <c r="C59" i="3"/>
  <c r="C60" i="3"/>
  <c r="C61" i="3"/>
  <c r="C62" i="3"/>
  <c r="C63" i="3"/>
  <c r="C64" i="3"/>
  <c r="C65" i="3"/>
  <c r="C66" i="3"/>
  <c r="C67" i="3"/>
  <c r="C68" i="3"/>
  <c r="C69" i="3"/>
  <c r="C70" i="3"/>
  <c r="C71" i="3"/>
  <c r="C72" i="3"/>
  <c r="C73" i="3"/>
  <c r="C74" i="3"/>
  <c r="C75" i="3"/>
  <c r="C76" i="3"/>
  <c r="C77" i="3"/>
  <c r="C78" i="3"/>
  <c r="C79" i="3"/>
  <c r="C80" i="3"/>
  <c r="C81" i="3"/>
  <c r="C82" i="3"/>
  <c r="C83" i="3"/>
  <c r="C84" i="3"/>
  <c r="C85" i="3"/>
  <c r="C86" i="3"/>
  <c r="C87" i="3"/>
  <c r="C88" i="3"/>
  <c r="C89" i="3"/>
  <c r="C90" i="3"/>
  <c r="C91" i="3"/>
  <c r="C92" i="3"/>
  <c r="C93" i="3"/>
  <c r="C94" i="3"/>
  <c r="C95" i="3"/>
  <c r="C96" i="3"/>
  <c r="C97" i="3"/>
  <c r="C98" i="3"/>
  <c r="C99" i="3"/>
  <c r="C100" i="3"/>
  <c r="C102" i="3"/>
  <c r="C101" i="3"/>
  <c r="C103" i="3"/>
  <c r="C104" i="3"/>
  <c r="C105" i="3"/>
  <c r="C106" i="3"/>
  <c r="C107" i="3"/>
  <c r="C108" i="3"/>
  <c r="C109" i="3"/>
  <c r="C110" i="3"/>
  <c r="C111" i="3"/>
  <c r="C112" i="3"/>
  <c r="C113" i="3"/>
  <c r="C114" i="3"/>
  <c r="C115" i="3"/>
  <c r="C116" i="3"/>
  <c r="C117" i="3"/>
  <c r="C118" i="3"/>
  <c r="C119" i="3"/>
  <c r="C120" i="3"/>
  <c r="C121" i="3"/>
  <c r="C122" i="3"/>
  <c r="C123" i="3"/>
  <c r="C124" i="3"/>
  <c r="C125" i="3"/>
  <c r="C126" i="3"/>
  <c r="C127" i="3"/>
  <c r="C128" i="3"/>
  <c r="C129" i="3"/>
  <c r="C130" i="3"/>
  <c r="C131" i="3"/>
  <c r="C132" i="3"/>
  <c r="C133" i="3"/>
  <c r="C134" i="3"/>
  <c r="C135" i="3"/>
  <c r="C136" i="3"/>
  <c r="C137" i="3"/>
  <c r="C138" i="3"/>
  <c r="C139" i="3"/>
  <c r="C140" i="3"/>
  <c r="C141" i="3"/>
  <c r="C142" i="3"/>
  <c r="C143" i="3"/>
  <c r="C144" i="3"/>
  <c r="C145" i="3"/>
  <c r="C146" i="3"/>
  <c r="C147" i="3"/>
  <c r="C148" i="3"/>
  <c r="C149" i="3"/>
  <c r="C150" i="3"/>
  <c r="C151" i="3"/>
  <c r="C152" i="3"/>
  <c r="C153" i="3"/>
  <c r="C154" i="3"/>
  <c r="C155" i="3"/>
  <c r="C156" i="3"/>
  <c r="C157" i="3"/>
  <c r="C158" i="3"/>
  <c r="C159" i="3"/>
  <c r="C160" i="3"/>
  <c r="C161" i="3"/>
  <c r="C162" i="3"/>
  <c r="C163" i="3"/>
  <c r="C164" i="3"/>
  <c r="C165" i="3"/>
  <c r="C166" i="3"/>
  <c r="C167" i="3"/>
  <c r="C168" i="3"/>
  <c r="C169" i="3"/>
  <c r="C170" i="3"/>
  <c r="C171" i="3"/>
  <c r="C172" i="3"/>
  <c r="C173" i="3"/>
  <c r="C174" i="3"/>
  <c r="C175" i="3"/>
  <c r="C176" i="3"/>
  <c r="C177" i="3"/>
  <c r="C178" i="3"/>
  <c r="C179" i="3"/>
  <c r="C180" i="3"/>
  <c r="C181" i="3"/>
  <c r="C182" i="3"/>
  <c r="C183" i="3"/>
  <c r="C184" i="3"/>
  <c r="C185" i="3"/>
  <c r="C186" i="3"/>
  <c r="C187" i="3"/>
  <c r="C188" i="3"/>
  <c r="C189" i="3"/>
  <c r="C190" i="3"/>
  <c r="C191" i="3"/>
  <c r="C192" i="3"/>
  <c r="C193" i="3"/>
  <c r="C194" i="3"/>
  <c r="C195" i="3"/>
  <c r="C196" i="3"/>
  <c r="C197" i="3"/>
  <c r="C198" i="3"/>
  <c r="C199" i="3"/>
  <c r="C200" i="3"/>
  <c r="C201" i="3"/>
  <c r="C202" i="3"/>
  <c r="C203" i="3"/>
  <c r="C204" i="3"/>
  <c r="C205" i="3"/>
  <c r="C206" i="3"/>
  <c r="C207" i="3"/>
  <c r="C208" i="3"/>
  <c r="C209" i="3"/>
  <c r="C210" i="3"/>
  <c r="C211" i="3"/>
  <c r="C212" i="3"/>
  <c r="C213" i="3"/>
  <c r="C214" i="3"/>
  <c r="C215" i="3"/>
  <c r="C216" i="3"/>
  <c r="C217" i="3"/>
  <c r="C218" i="3"/>
  <c r="C219" i="3"/>
  <c r="C220" i="3"/>
  <c r="C221" i="3"/>
  <c r="C222" i="3"/>
  <c r="C223" i="3"/>
  <c r="C224" i="3"/>
  <c r="C225" i="3"/>
  <c r="C226" i="3"/>
  <c r="C227" i="3"/>
  <c r="C228" i="3"/>
  <c r="C229" i="3"/>
  <c r="C230" i="3"/>
  <c r="C231" i="3"/>
  <c r="C232" i="3"/>
  <c r="C233" i="3"/>
  <c r="C234" i="3"/>
  <c r="C235" i="3"/>
  <c r="C236" i="3"/>
  <c r="C237" i="3"/>
  <c r="C238" i="3"/>
  <c r="C239" i="3"/>
  <c r="C240" i="3"/>
  <c r="C241" i="3"/>
  <c r="C242" i="3"/>
  <c r="C243" i="3"/>
  <c r="C244" i="3"/>
  <c r="C245" i="3"/>
  <c r="C246" i="3"/>
  <c r="C247" i="3"/>
  <c r="C248" i="3"/>
  <c r="C249" i="3"/>
  <c r="C250" i="3"/>
  <c r="C251" i="3"/>
  <c r="C252" i="3"/>
  <c r="C253" i="3"/>
  <c r="C254" i="3"/>
  <c r="C255" i="3"/>
  <c r="C256" i="3"/>
  <c r="C257" i="3"/>
  <c r="C258" i="3"/>
  <c r="C259" i="3"/>
  <c r="C260" i="3"/>
  <c r="C261" i="3"/>
  <c r="C262" i="3"/>
  <c r="C263" i="3"/>
  <c r="C264" i="3"/>
  <c r="C265" i="3"/>
  <c r="C266" i="3"/>
  <c r="C267" i="3"/>
  <c r="C268" i="3"/>
  <c r="C269" i="3"/>
  <c r="C270" i="3"/>
  <c r="C271" i="3"/>
  <c r="C272" i="3"/>
  <c r="C273" i="3"/>
  <c r="C274" i="3"/>
  <c r="C275" i="3"/>
  <c r="C276" i="3"/>
  <c r="C277" i="3"/>
  <c r="C278" i="3"/>
  <c r="C279" i="3"/>
  <c r="C280" i="3"/>
  <c r="C281" i="3"/>
  <c r="C282" i="3"/>
  <c r="C283" i="3"/>
  <c r="C284" i="3"/>
  <c r="C285" i="3"/>
  <c r="C286" i="3"/>
  <c r="C287" i="3"/>
  <c r="C288" i="3"/>
  <c r="C289" i="3"/>
  <c r="C290" i="3"/>
  <c r="C291" i="3"/>
  <c r="C292" i="3"/>
  <c r="C293" i="3"/>
  <c r="C294" i="3"/>
  <c r="C295" i="3"/>
  <c r="C296" i="3"/>
  <c r="C297" i="3"/>
  <c r="C298" i="3"/>
  <c r="C299" i="3"/>
  <c r="C300" i="3"/>
  <c r="C301" i="3"/>
  <c r="C302" i="3"/>
  <c r="C303" i="3"/>
  <c r="C304" i="3"/>
  <c r="C305" i="3"/>
  <c r="C306" i="3"/>
  <c r="C307" i="3"/>
  <c r="C308" i="3"/>
  <c r="C309" i="3"/>
  <c r="C310" i="3"/>
  <c r="C311" i="3"/>
  <c r="C312" i="3"/>
  <c r="C313" i="3"/>
  <c r="C314" i="3"/>
  <c r="C315" i="3"/>
  <c r="C316" i="3"/>
  <c r="C317" i="3"/>
  <c r="C318" i="3"/>
  <c r="C319" i="3"/>
  <c r="C321" i="3"/>
  <c r="C322" i="3"/>
  <c r="C323" i="3"/>
  <c r="C324" i="3"/>
  <c r="C325" i="3"/>
  <c r="C326" i="3"/>
  <c r="C327" i="3"/>
  <c r="C328" i="3"/>
  <c r="C329" i="3"/>
  <c r="C330" i="3"/>
  <c r="C331" i="3"/>
  <c r="C332" i="3"/>
  <c r="C333" i="3"/>
  <c r="C334" i="3"/>
  <c r="C335" i="3"/>
  <c r="C336" i="3"/>
  <c r="C337" i="3"/>
  <c r="C338" i="3"/>
  <c r="C339" i="3"/>
  <c r="C340" i="3"/>
  <c r="C341" i="3"/>
  <c r="C342" i="3"/>
  <c r="C343" i="3"/>
  <c r="C344" i="3"/>
  <c r="C345" i="3"/>
  <c r="C346" i="3"/>
  <c r="C347" i="3"/>
  <c r="C348" i="3"/>
  <c r="C349" i="3"/>
  <c r="C350" i="3"/>
  <c r="C351" i="3"/>
  <c r="C352" i="3"/>
  <c r="C353" i="3"/>
  <c r="C354" i="3"/>
  <c r="C355" i="3"/>
  <c r="C356" i="3"/>
  <c r="C357" i="3"/>
  <c r="C358" i="3"/>
  <c r="C359" i="3"/>
  <c r="C360" i="3"/>
  <c r="C361" i="3"/>
  <c r="C362" i="3"/>
  <c r="C363" i="3"/>
  <c r="C364" i="3"/>
  <c r="C365" i="3"/>
  <c r="C366" i="3"/>
  <c r="C367" i="3"/>
  <c r="C368" i="3"/>
  <c r="C369" i="3"/>
  <c r="C370" i="3"/>
  <c r="C371" i="3"/>
  <c r="C372" i="3"/>
  <c r="C373" i="3"/>
  <c r="C374" i="3"/>
  <c r="C375" i="3"/>
  <c r="C376" i="3"/>
  <c r="C377" i="3"/>
  <c r="C378" i="3"/>
  <c r="C379" i="3"/>
  <c r="C380" i="3"/>
  <c r="C381" i="3"/>
  <c r="C382" i="3"/>
  <c r="C383" i="3"/>
  <c r="C384" i="3"/>
  <c r="C385" i="3"/>
  <c r="C386" i="3"/>
  <c r="C387" i="3"/>
  <c r="C388" i="3"/>
  <c r="C389" i="3"/>
  <c r="C390" i="3"/>
  <c r="C391" i="3"/>
  <c r="C392" i="3"/>
  <c r="C393" i="3"/>
  <c r="C394" i="3"/>
  <c r="C395" i="3"/>
  <c r="C396" i="3"/>
  <c r="C397" i="3"/>
  <c r="C398" i="3"/>
  <c r="C399" i="3"/>
  <c r="C400" i="3"/>
  <c r="C401" i="3"/>
  <c r="C402" i="3"/>
  <c r="C403" i="3"/>
  <c r="C404" i="3"/>
  <c r="C405" i="3"/>
  <c r="C406" i="3"/>
  <c r="C407" i="3"/>
  <c r="C408" i="3"/>
  <c r="C409" i="3"/>
  <c r="C410" i="3"/>
  <c r="C411" i="3"/>
  <c r="C412" i="3"/>
  <c r="C413" i="3"/>
  <c r="C414" i="3"/>
  <c r="C415" i="3"/>
  <c r="C416" i="3"/>
  <c r="C417" i="3"/>
  <c r="C418" i="3"/>
  <c r="C419" i="3"/>
  <c r="C420" i="3"/>
  <c r="C421" i="3"/>
  <c r="C422" i="3"/>
  <c r="C423" i="3"/>
  <c r="C424" i="3"/>
  <c r="C425" i="3"/>
  <c r="C426" i="3"/>
  <c r="C427" i="3"/>
  <c r="C428" i="3"/>
  <c r="C429" i="3"/>
  <c r="C430" i="3"/>
  <c r="C431" i="3"/>
  <c r="C432" i="3"/>
  <c r="C433" i="3"/>
  <c r="C434" i="3"/>
  <c r="C435" i="3"/>
  <c r="C436" i="3"/>
  <c r="C437" i="3"/>
  <c r="C438" i="3"/>
  <c r="C439" i="3"/>
  <c r="C440" i="3"/>
  <c r="C441" i="3"/>
  <c r="C442" i="3"/>
  <c r="C443" i="3"/>
  <c r="C444" i="3"/>
  <c r="C445" i="3"/>
  <c r="C446" i="3"/>
  <c r="C447" i="3"/>
  <c r="C448" i="3"/>
  <c r="C449" i="3"/>
  <c r="C450" i="3"/>
  <c r="C451" i="3"/>
  <c r="C452" i="3"/>
  <c r="C453" i="3"/>
  <c r="C454" i="3"/>
  <c r="C455" i="3"/>
  <c r="C456" i="3"/>
  <c r="C457" i="3"/>
  <c r="C458" i="3"/>
  <c r="C459" i="3"/>
  <c r="C460" i="3"/>
  <c r="C461" i="3"/>
  <c r="C462" i="3"/>
  <c r="C463" i="3"/>
  <c r="C464" i="3"/>
  <c r="C465" i="3"/>
  <c r="C466" i="3"/>
  <c r="C467" i="3"/>
  <c r="C468" i="3"/>
  <c r="C469" i="3"/>
  <c r="C470" i="3"/>
  <c r="C471" i="3"/>
  <c r="C472" i="3"/>
  <c r="C473" i="3"/>
  <c r="C474" i="3"/>
  <c r="C475" i="3"/>
  <c r="C476" i="3"/>
  <c r="C477" i="3"/>
  <c r="C478" i="3"/>
  <c r="C479" i="3"/>
  <c r="C480" i="3"/>
  <c r="C481" i="3"/>
  <c r="C482" i="3"/>
  <c r="C483" i="3"/>
  <c r="C484" i="3"/>
  <c r="C485" i="3"/>
  <c r="C486" i="3"/>
  <c r="C487" i="3"/>
  <c r="C488" i="3"/>
  <c r="C489" i="3"/>
  <c r="C490" i="3"/>
  <c r="C491" i="3"/>
  <c r="C492" i="3"/>
  <c r="C493" i="3"/>
  <c r="C494" i="3"/>
  <c r="C495" i="3"/>
  <c r="C496" i="3"/>
  <c r="C497" i="3"/>
  <c r="C498" i="3"/>
  <c r="C499" i="3"/>
  <c r="C500" i="3"/>
  <c r="C501" i="3"/>
  <c r="C502" i="3"/>
  <c r="C503" i="3"/>
  <c r="C504" i="3"/>
  <c r="C505" i="3"/>
  <c r="C506" i="3"/>
  <c r="C507" i="3"/>
  <c r="C508" i="3"/>
  <c r="C509" i="3"/>
  <c r="C510" i="3"/>
  <c r="C511" i="3"/>
  <c r="C512" i="3"/>
  <c r="C513" i="3"/>
  <c r="C514" i="3"/>
  <c r="C515" i="3"/>
  <c r="C516" i="3"/>
  <c r="C517" i="3"/>
  <c r="C518" i="3"/>
  <c r="C519" i="3"/>
  <c r="C520" i="3"/>
  <c r="C521" i="3"/>
  <c r="C522" i="3"/>
  <c r="C523" i="3"/>
  <c r="C524" i="3"/>
  <c r="C525" i="3"/>
  <c r="C526" i="3"/>
  <c r="C527" i="3"/>
  <c r="C528" i="3"/>
  <c r="C529" i="3"/>
  <c r="C530" i="3"/>
  <c r="C531" i="3"/>
  <c r="C532" i="3"/>
  <c r="C533" i="3"/>
  <c r="C534" i="3"/>
  <c r="C535" i="3"/>
  <c r="C536" i="3"/>
  <c r="C537" i="3"/>
  <c r="C538" i="3"/>
  <c r="C539" i="3"/>
  <c r="C540" i="3"/>
  <c r="C541" i="3"/>
  <c r="C542" i="3"/>
  <c r="C543" i="3"/>
  <c r="C544" i="3"/>
  <c r="C545" i="3"/>
  <c r="C546" i="3"/>
  <c r="C547" i="3"/>
  <c r="C548" i="3"/>
  <c r="C549" i="3"/>
  <c r="C550" i="3"/>
  <c r="C551" i="3"/>
  <c r="C552" i="3"/>
  <c r="C553" i="3"/>
  <c r="C554" i="3"/>
  <c r="C555" i="3"/>
  <c r="C556" i="3"/>
  <c r="C557" i="3"/>
  <c r="C558" i="3"/>
  <c r="C559" i="3"/>
  <c r="C560" i="3"/>
  <c r="C561" i="3"/>
  <c r="C562" i="3"/>
  <c r="C563" i="3"/>
  <c r="C564" i="3"/>
  <c r="C565" i="3"/>
  <c r="C566" i="3"/>
  <c r="C567" i="3"/>
  <c r="C568" i="3"/>
  <c r="C569" i="3"/>
  <c r="C570" i="3"/>
  <c r="C571" i="3"/>
  <c r="C572" i="3"/>
  <c r="C573" i="3"/>
  <c r="C574" i="3"/>
  <c r="C575" i="3"/>
  <c r="C576" i="3"/>
  <c r="C577" i="3"/>
  <c r="C578" i="3"/>
  <c r="C579" i="3"/>
  <c r="C580" i="3"/>
  <c r="C581" i="3"/>
  <c r="C582" i="3"/>
  <c r="C583" i="3"/>
  <c r="C584" i="3"/>
  <c r="C585" i="3"/>
  <c r="C586" i="3"/>
  <c r="C587" i="3"/>
  <c r="C588" i="3"/>
  <c r="C589" i="3"/>
  <c r="C590" i="3"/>
  <c r="C591" i="3"/>
  <c r="C592" i="3"/>
  <c r="C593" i="3"/>
  <c r="C594" i="3"/>
  <c r="C595" i="3"/>
  <c r="C596" i="3"/>
  <c r="C597" i="3"/>
  <c r="C598" i="3"/>
  <c r="C599" i="3"/>
  <c r="C600" i="3"/>
  <c r="C601" i="3"/>
  <c r="C602" i="3"/>
  <c r="C603" i="3"/>
  <c r="C604" i="3"/>
  <c r="C605" i="3"/>
  <c r="C606" i="3"/>
  <c r="C607" i="3"/>
  <c r="C608" i="3"/>
  <c r="C609" i="3"/>
  <c r="C610" i="3"/>
  <c r="C611" i="3"/>
  <c r="C612" i="3"/>
  <c r="C613" i="3"/>
  <c r="C614" i="3"/>
  <c r="C616" i="3"/>
  <c r="C615" i="3"/>
  <c r="C617" i="3"/>
  <c r="C618" i="3"/>
  <c r="C619" i="3"/>
  <c r="C620" i="3"/>
  <c r="C621" i="3"/>
  <c r="C622" i="3"/>
  <c r="C623" i="3"/>
  <c r="C624" i="3"/>
  <c r="C625" i="3"/>
  <c r="C626" i="3"/>
  <c r="C627" i="3"/>
  <c r="C628" i="3"/>
  <c r="C629" i="3"/>
  <c r="C630" i="3"/>
  <c r="C631" i="3"/>
  <c r="C632" i="3"/>
  <c r="C633" i="3"/>
  <c r="C634" i="3"/>
  <c r="C635" i="3"/>
  <c r="C636" i="3"/>
  <c r="C637" i="3"/>
  <c r="C638" i="3"/>
  <c r="C639" i="3"/>
  <c r="C640" i="3"/>
  <c r="C641" i="3"/>
  <c r="C642" i="3"/>
  <c r="C643" i="3"/>
  <c r="C644" i="3"/>
  <c r="C645" i="3"/>
  <c r="C646" i="3"/>
  <c r="C647" i="3"/>
  <c r="C648" i="3"/>
  <c r="C649" i="3"/>
  <c r="C650" i="3"/>
  <c r="C651" i="3"/>
  <c r="C652" i="3"/>
  <c r="C653" i="3"/>
  <c r="C654" i="3"/>
  <c r="C655" i="3"/>
  <c r="C656" i="3"/>
  <c r="C657" i="3"/>
  <c r="C658" i="3"/>
  <c r="C659" i="3"/>
  <c r="C660" i="3"/>
  <c r="C661" i="3"/>
  <c r="C662" i="3"/>
  <c r="C663" i="3"/>
  <c r="C664" i="3"/>
  <c r="C665" i="3"/>
  <c r="C666" i="3"/>
  <c r="C667" i="3"/>
  <c r="C668" i="3"/>
  <c r="C669" i="3"/>
  <c r="C670" i="3"/>
  <c r="C671" i="3"/>
  <c r="C672" i="3"/>
  <c r="C673" i="3"/>
  <c r="C674" i="3"/>
  <c r="C675" i="3"/>
  <c r="C676" i="3"/>
  <c r="C677" i="3"/>
  <c r="C678" i="3"/>
  <c r="C679" i="3"/>
  <c r="C680" i="3"/>
  <c r="C681" i="3"/>
  <c r="C682" i="3"/>
  <c r="C683" i="3"/>
  <c r="C684" i="3"/>
  <c r="C685" i="3"/>
  <c r="C686" i="3"/>
  <c r="C687" i="3"/>
  <c r="C688" i="3"/>
  <c r="C689" i="3"/>
  <c r="C690" i="3"/>
  <c r="C691" i="3"/>
  <c r="C692" i="3"/>
  <c r="C693" i="3"/>
  <c r="C694" i="3"/>
  <c r="C695" i="3"/>
  <c r="C696" i="3"/>
  <c r="C697" i="3"/>
  <c r="C698" i="3"/>
  <c r="C699" i="3"/>
  <c r="C700" i="3"/>
  <c r="C701" i="3"/>
  <c r="C702" i="3"/>
  <c r="C703" i="3"/>
  <c r="C704" i="3"/>
  <c r="C705" i="3"/>
  <c r="C706" i="3"/>
  <c r="C707" i="3"/>
  <c r="C708" i="3"/>
  <c r="C709" i="3"/>
  <c r="C710" i="3"/>
  <c r="C711" i="3"/>
  <c r="C712" i="3"/>
  <c r="C713" i="3"/>
  <c r="C714" i="3"/>
  <c r="C715" i="3"/>
  <c r="C716" i="3"/>
  <c r="C717" i="3"/>
  <c r="C718" i="3"/>
  <c r="C719" i="3"/>
  <c r="C720" i="3"/>
  <c r="C721" i="3"/>
  <c r="C722" i="3"/>
  <c r="C723" i="3"/>
  <c r="C724" i="3"/>
  <c r="C725" i="3"/>
  <c r="C726" i="3"/>
  <c r="C727" i="3"/>
  <c r="C728" i="3"/>
  <c r="C729" i="3"/>
  <c r="C730" i="3"/>
  <c r="C731" i="3"/>
  <c r="C732" i="3"/>
  <c r="C733" i="3"/>
  <c r="C734" i="3"/>
  <c r="C735" i="3"/>
  <c r="C736" i="3"/>
  <c r="C737" i="3"/>
  <c r="C738" i="3"/>
  <c r="C739" i="3"/>
  <c r="C740" i="3"/>
  <c r="C741" i="3"/>
  <c r="C742" i="3"/>
  <c r="C743" i="3"/>
  <c r="C744" i="3"/>
  <c r="C745" i="3"/>
  <c r="C746" i="3"/>
  <c r="C747" i="3"/>
  <c r="C748" i="3"/>
  <c r="C749" i="3"/>
  <c r="C750" i="3"/>
  <c r="C751" i="3"/>
  <c r="C752" i="3"/>
  <c r="C753" i="3"/>
  <c r="C754" i="3"/>
  <c r="C755" i="3"/>
  <c r="C756" i="3"/>
  <c r="C757" i="3"/>
  <c r="C758" i="3"/>
  <c r="C759" i="3"/>
  <c r="C760" i="3"/>
  <c r="C761" i="3"/>
  <c r="C762" i="3"/>
  <c r="C763" i="3"/>
  <c r="C764" i="3"/>
  <c r="C765" i="3"/>
  <c r="C766" i="3"/>
  <c r="C767" i="3"/>
  <c r="C768" i="3"/>
  <c r="C769" i="3"/>
  <c r="C770" i="3"/>
  <c r="C771" i="3"/>
  <c r="C772" i="3"/>
  <c r="C773" i="3"/>
  <c r="C774" i="3"/>
  <c r="C775" i="3"/>
  <c r="C776" i="3"/>
  <c r="C777" i="3"/>
  <c r="C778" i="3"/>
  <c r="C779" i="3"/>
  <c r="C780" i="3"/>
  <c r="C781" i="3"/>
  <c r="C782" i="3"/>
  <c r="C783" i="3"/>
  <c r="C784" i="3"/>
  <c r="C785" i="3"/>
  <c r="C786" i="3"/>
  <c r="C787" i="3"/>
  <c r="C788" i="3"/>
  <c r="C789" i="3"/>
  <c r="C790" i="3"/>
  <c r="C791" i="3"/>
  <c r="C792" i="3"/>
  <c r="C793" i="3"/>
  <c r="C794" i="3"/>
  <c r="C795" i="3"/>
  <c r="C796" i="3"/>
  <c r="C797" i="3"/>
  <c r="C798" i="3"/>
  <c r="C799" i="3"/>
  <c r="C800" i="3"/>
  <c r="C801" i="3"/>
  <c r="C802" i="3"/>
  <c r="C803" i="3"/>
  <c r="C804" i="3"/>
  <c r="C805" i="3"/>
  <c r="C806" i="3"/>
  <c r="C807" i="3"/>
  <c r="C808" i="3"/>
  <c r="C809" i="3"/>
  <c r="C810" i="3"/>
  <c r="C811" i="3"/>
  <c r="C812" i="3"/>
  <c r="C813" i="3"/>
  <c r="C814" i="3"/>
  <c r="C815" i="3"/>
  <c r="C816" i="3"/>
  <c r="C817" i="3"/>
  <c r="C818" i="3"/>
  <c r="C819" i="3"/>
  <c r="C820" i="3"/>
  <c r="C821" i="3"/>
  <c r="C822" i="3"/>
  <c r="C823" i="3"/>
  <c r="C824" i="3"/>
  <c r="C825" i="3"/>
  <c r="C826" i="3"/>
  <c r="C827" i="3"/>
  <c r="C828" i="3"/>
  <c r="C829" i="3"/>
  <c r="C830" i="3"/>
  <c r="C831" i="3"/>
  <c r="C832" i="3"/>
  <c r="C833" i="3"/>
  <c r="C834" i="3"/>
  <c r="C835" i="3"/>
  <c r="C836" i="3"/>
  <c r="C837" i="3"/>
  <c r="C838" i="3"/>
  <c r="C839" i="3"/>
  <c r="C840" i="3"/>
  <c r="C841" i="3"/>
  <c r="C842" i="3"/>
  <c r="C843" i="3"/>
  <c r="C844" i="3"/>
  <c r="C845" i="3"/>
  <c r="C846" i="3"/>
  <c r="C847" i="3"/>
  <c r="C848" i="3"/>
  <c r="C849" i="3"/>
  <c r="C850" i="3"/>
  <c r="C851" i="3"/>
  <c r="C852" i="3"/>
  <c r="C853" i="3"/>
  <c r="C854" i="3"/>
  <c r="C855" i="3"/>
  <c r="C856" i="3"/>
  <c r="C857" i="3"/>
  <c r="C858" i="3"/>
  <c r="C859" i="3"/>
  <c r="B16" i="1" l="1"/>
  <c r="H7" i="3"/>
  <c r="H23" i="3"/>
  <c r="H39" i="3"/>
  <c r="H55" i="3"/>
  <c r="H71" i="3"/>
  <c r="H87" i="3"/>
  <c r="H103" i="3"/>
  <c r="H119" i="3"/>
  <c r="H135" i="3"/>
  <c r="H151" i="3"/>
  <c r="H167" i="3"/>
  <c r="H183" i="3"/>
  <c r="H199" i="3"/>
  <c r="H215" i="3"/>
  <c r="H231" i="3"/>
  <c r="H247" i="3"/>
  <c r="H263" i="3"/>
  <c r="H279" i="3"/>
  <c r="H295" i="3"/>
  <c r="H311" i="3"/>
  <c r="H327" i="3"/>
  <c r="H343" i="3"/>
  <c r="H20" i="3"/>
  <c r="H36" i="3"/>
  <c r="H52" i="3"/>
  <c r="H68" i="3"/>
  <c r="H84" i="3"/>
  <c r="H100" i="3"/>
  <c r="H116" i="3"/>
  <c r="H132" i="3"/>
  <c r="H148" i="3"/>
  <c r="H164" i="3"/>
  <c r="H180" i="3"/>
  <c r="H196" i="3"/>
  <c r="H212" i="3"/>
  <c r="H228" i="3"/>
  <c r="H244" i="3"/>
  <c r="H260" i="3"/>
  <c r="H276" i="3"/>
  <c r="H292" i="3"/>
  <c r="H308" i="3"/>
  <c r="H324" i="3"/>
  <c r="H340" i="3"/>
  <c r="H25" i="3"/>
  <c r="H57" i="3"/>
  <c r="H89" i="3"/>
  <c r="H121" i="3"/>
  <c r="H153" i="3"/>
  <c r="H185" i="3"/>
  <c r="H217" i="3"/>
  <c r="H249" i="3"/>
  <c r="H281" i="3"/>
  <c r="H313" i="3"/>
  <c r="H345" i="3"/>
  <c r="H361" i="3"/>
  <c r="H377" i="3"/>
  <c r="H393" i="3"/>
  <c r="H409" i="3"/>
  <c r="H425" i="3"/>
  <c r="H441" i="3"/>
  <c r="H457" i="3"/>
  <c r="H473" i="3"/>
  <c r="H489" i="3"/>
  <c r="H505" i="3"/>
  <c r="H18" i="3"/>
  <c r="H50" i="3"/>
  <c r="H82" i="3"/>
  <c r="H114" i="3"/>
  <c r="H146" i="3"/>
  <c r="H178" i="3"/>
  <c r="H210" i="3"/>
  <c r="H242" i="3"/>
  <c r="H274" i="3"/>
  <c r="H306" i="3"/>
  <c r="H338" i="3"/>
  <c r="H358" i="3"/>
  <c r="H11" i="3"/>
  <c r="H27" i="3"/>
  <c r="H43" i="3"/>
  <c r="H59" i="3"/>
  <c r="H75" i="3"/>
  <c r="H91" i="3"/>
  <c r="H107" i="3"/>
  <c r="H123" i="3"/>
  <c r="H139" i="3"/>
  <c r="H155" i="3"/>
  <c r="H171" i="3"/>
  <c r="H187" i="3"/>
  <c r="H203" i="3"/>
  <c r="H219" i="3"/>
  <c r="H235" i="3"/>
  <c r="H251" i="3"/>
  <c r="H267" i="3"/>
  <c r="H283" i="3"/>
  <c r="H299" i="3"/>
  <c r="H315" i="3"/>
  <c r="H331" i="3"/>
  <c r="H8" i="3"/>
  <c r="H24" i="3"/>
  <c r="H40" i="3"/>
  <c r="H56" i="3"/>
  <c r="H72" i="3"/>
  <c r="H88" i="3"/>
  <c r="H104" i="3"/>
  <c r="H120" i="3"/>
  <c r="H136" i="3"/>
  <c r="H152" i="3"/>
  <c r="H168" i="3"/>
  <c r="H184" i="3"/>
  <c r="H200" i="3"/>
  <c r="H216" i="3"/>
  <c r="H232" i="3"/>
  <c r="H248" i="3"/>
  <c r="H264" i="3"/>
  <c r="H280" i="3"/>
  <c r="H296" i="3"/>
  <c r="H312" i="3"/>
  <c r="H328" i="3"/>
  <c r="H344" i="3"/>
  <c r="H33" i="3"/>
  <c r="H65" i="3"/>
  <c r="H97" i="3"/>
  <c r="H129" i="3"/>
  <c r="H161" i="3"/>
  <c r="H193" i="3"/>
  <c r="H225" i="3"/>
  <c r="H257" i="3"/>
  <c r="H289" i="3"/>
  <c r="H321" i="3"/>
  <c r="H349" i="3"/>
  <c r="H365" i="3"/>
  <c r="H381" i="3"/>
  <c r="H397" i="3"/>
  <c r="H413" i="3"/>
  <c r="H429" i="3"/>
  <c r="H445" i="3"/>
  <c r="H461" i="3"/>
  <c r="H477" i="3"/>
  <c r="H493" i="3"/>
  <c r="H509" i="3"/>
  <c r="H26" i="3"/>
  <c r="H58" i="3"/>
  <c r="H90" i="3"/>
  <c r="H122" i="3"/>
  <c r="H154" i="3"/>
  <c r="H186" i="3"/>
  <c r="H218" i="3"/>
  <c r="H250" i="3"/>
  <c r="H282" i="3"/>
  <c r="H314" i="3"/>
  <c r="H346" i="3"/>
  <c r="H362" i="3"/>
  <c r="H378" i="3"/>
  <c r="H394" i="3"/>
  <c r="H410" i="3"/>
  <c r="H426" i="3"/>
  <c r="H442" i="3"/>
  <c r="H458" i="3"/>
  <c r="H474" i="3"/>
  <c r="H490" i="3"/>
  <c r="H506" i="3"/>
  <c r="H15" i="3"/>
  <c r="H31" i="3"/>
  <c r="H47" i="3"/>
  <c r="H63" i="3"/>
  <c r="H79" i="3"/>
  <c r="H95" i="3"/>
  <c r="H111" i="3"/>
  <c r="H127" i="3"/>
  <c r="H143" i="3"/>
  <c r="H159" i="3"/>
  <c r="H175" i="3"/>
  <c r="H191" i="3"/>
  <c r="H207" i="3"/>
  <c r="H223" i="3"/>
  <c r="H239" i="3"/>
  <c r="H255" i="3"/>
  <c r="H271" i="3"/>
  <c r="H287" i="3"/>
  <c r="H303" i="3"/>
  <c r="H319" i="3"/>
  <c r="H335" i="3"/>
  <c r="H12" i="3"/>
  <c r="H28" i="3"/>
  <c r="H44" i="3"/>
  <c r="H60" i="3"/>
  <c r="H76" i="3"/>
  <c r="H92" i="3"/>
  <c r="H108" i="3"/>
  <c r="H124" i="3"/>
  <c r="H140" i="3"/>
  <c r="H156" i="3"/>
  <c r="H172" i="3"/>
  <c r="H188" i="3"/>
  <c r="H204" i="3"/>
  <c r="H220" i="3"/>
  <c r="H236" i="3"/>
  <c r="H252" i="3"/>
  <c r="H268" i="3"/>
  <c r="H284" i="3"/>
  <c r="H300" i="3"/>
  <c r="H316" i="3"/>
  <c r="H332" i="3"/>
  <c r="H9" i="3"/>
  <c r="H41" i="3"/>
  <c r="H73" i="3"/>
  <c r="H105" i="3"/>
  <c r="H137" i="3"/>
  <c r="H169" i="3"/>
  <c r="H201" i="3"/>
  <c r="H233" i="3"/>
  <c r="H265" i="3"/>
  <c r="H297" i="3"/>
  <c r="H329" i="3"/>
  <c r="H353" i="3"/>
  <c r="H369" i="3"/>
  <c r="H385" i="3"/>
  <c r="H401" i="3"/>
  <c r="H417" i="3"/>
  <c r="H433" i="3"/>
  <c r="H449" i="3"/>
  <c r="H465" i="3"/>
  <c r="H481" i="3"/>
  <c r="H497" i="3"/>
  <c r="H513" i="3"/>
  <c r="H34" i="3"/>
  <c r="H66" i="3"/>
  <c r="H98" i="3"/>
  <c r="H130" i="3"/>
  <c r="H162" i="3"/>
  <c r="H194" i="3"/>
  <c r="H226" i="3"/>
  <c r="H258" i="3"/>
  <c r="H290" i="3"/>
  <c r="H322" i="3"/>
  <c r="H350" i="3"/>
  <c r="H366" i="3"/>
  <c r="H382" i="3"/>
  <c r="H398" i="3"/>
  <c r="H414" i="3"/>
  <c r="H430" i="3"/>
  <c r="H446" i="3"/>
  <c r="H462" i="3"/>
  <c r="H478" i="3"/>
  <c r="H494" i="3"/>
  <c r="H510" i="3"/>
  <c r="H67" i="3"/>
  <c r="H131" i="3"/>
  <c r="H195" i="3"/>
  <c r="H259" i="3"/>
  <c r="H323" i="3"/>
  <c r="H48" i="3"/>
  <c r="H112" i="3"/>
  <c r="H176" i="3"/>
  <c r="H240" i="3"/>
  <c r="H304" i="3"/>
  <c r="H49" i="3"/>
  <c r="H177" i="3"/>
  <c r="H305" i="3"/>
  <c r="H389" i="3"/>
  <c r="H453" i="3"/>
  <c r="H10" i="3"/>
  <c r="H138" i="3"/>
  <c r="H266" i="3"/>
  <c r="H370" i="3"/>
  <c r="H402" i="3"/>
  <c r="H434" i="3"/>
  <c r="H466" i="3"/>
  <c r="H498" i="3"/>
  <c r="H21" i="3"/>
  <c r="H53" i="3"/>
  <c r="H85" i="3"/>
  <c r="H117" i="3"/>
  <c r="H149" i="3"/>
  <c r="H181" i="3"/>
  <c r="H213" i="3"/>
  <c r="H245" i="3"/>
  <c r="H277" i="3"/>
  <c r="H309" i="3"/>
  <c r="H341" i="3"/>
  <c r="H359" i="3"/>
  <c r="H375" i="3"/>
  <c r="H391" i="3"/>
  <c r="H407" i="3"/>
  <c r="H423" i="3"/>
  <c r="H439" i="3"/>
  <c r="H455" i="3"/>
  <c r="H471" i="3"/>
  <c r="H487" i="3"/>
  <c r="H503" i="3"/>
  <c r="H14" i="3"/>
  <c r="H142" i="3"/>
  <c r="H270" i="3"/>
  <c r="H372" i="3"/>
  <c r="H436" i="3"/>
  <c r="H500" i="3"/>
  <c r="H528" i="3"/>
  <c r="H544" i="3"/>
  <c r="H560" i="3"/>
  <c r="H576" i="3"/>
  <c r="H592" i="3"/>
  <c r="H608" i="3"/>
  <c r="H624" i="3"/>
  <c r="H640" i="3"/>
  <c r="H656" i="3"/>
  <c r="H672" i="3"/>
  <c r="H688" i="3"/>
  <c r="H704" i="3"/>
  <c r="H720" i="3"/>
  <c r="H736" i="3"/>
  <c r="H752" i="3"/>
  <c r="H768" i="3"/>
  <c r="H784" i="3"/>
  <c r="H800" i="3"/>
  <c r="H816" i="3"/>
  <c r="H832" i="3"/>
  <c r="H848" i="3"/>
  <c r="H54" i="3"/>
  <c r="H182" i="3"/>
  <c r="H310" i="3"/>
  <c r="H392" i="3"/>
  <c r="H456" i="3"/>
  <c r="H517" i="3"/>
  <c r="H533" i="3"/>
  <c r="H549" i="3"/>
  <c r="H565" i="3"/>
  <c r="H581" i="3"/>
  <c r="H597" i="3"/>
  <c r="H613" i="3"/>
  <c r="H629" i="3"/>
  <c r="H645" i="3"/>
  <c r="H661" i="3"/>
  <c r="H677" i="3"/>
  <c r="H158" i="3"/>
  <c r="H380" i="3"/>
  <c r="H508" i="3"/>
  <c r="H546" i="3"/>
  <c r="H578" i="3"/>
  <c r="H610" i="3"/>
  <c r="H642" i="3"/>
  <c r="H674" i="3"/>
  <c r="H698" i="3"/>
  <c r="H719" i="3"/>
  <c r="H741" i="3"/>
  <c r="H762" i="3"/>
  <c r="H783" i="3"/>
  <c r="H805" i="3"/>
  <c r="H826" i="3"/>
  <c r="H847" i="3"/>
  <c r="H102" i="3"/>
  <c r="H352" i="3"/>
  <c r="H480" i="3"/>
  <c r="H539" i="3"/>
  <c r="H571" i="3"/>
  <c r="H603" i="3"/>
  <c r="H635" i="3"/>
  <c r="H667" i="3"/>
  <c r="H694" i="3"/>
  <c r="H715" i="3"/>
  <c r="H737" i="3"/>
  <c r="H758" i="3"/>
  <c r="H779" i="3"/>
  <c r="H801" i="3"/>
  <c r="H822" i="3"/>
  <c r="H843" i="3"/>
  <c r="H62" i="3"/>
  <c r="H318" i="3"/>
  <c r="H460" i="3"/>
  <c r="H534" i="3"/>
  <c r="H574" i="3"/>
  <c r="H638" i="3"/>
  <c r="H695" i="3"/>
  <c r="H738" i="3"/>
  <c r="H781" i="3"/>
  <c r="H823" i="3"/>
  <c r="H70" i="3"/>
  <c r="H464" i="3"/>
  <c r="H567" i="3"/>
  <c r="H631" i="3"/>
  <c r="H691" i="3"/>
  <c r="H734" i="3"/>
  <c r="H777" i="3"/>
  <c r="H819" i="3"/>
  <c r="H542" i="3"/>
  <c r="H630" i="3"/>
  <c r="H690" i="3"/>
  <c r="H733" i="3"/>
  <c r="H775" i="3"/>
  <c r="H818" i="3"/>
  <c r="H134" i="3"/>
  <c r="H496" i="3"/>
  <c r="H575" i="3"/>
  <c r="H639" i="3"/>
  <c r="H697" i="3"/>
  <c r="H739" i="3"/>
  <c r="H782" i="3"/>
  <c r="H825" i="3"/>
  <c r="H179" i="3"/>
  <c r="H224" i="3"/>
  <c r="H145" i="3"/>
  <c r="H437" i="3"/>
  <c r="H234" i="3"/>
  <c r="H422" i="3"/>
  <c r="H19" i="3"/>
  <c r="H83" i="3"/>
  <c r="H147" i="3"/>
  <c r="H211" i="3"/>
  <c r="H275" i="3"/>
  <c r="H339" i="3"/>
  <c r="H64" i="3"/>
  <c r="H128" i="3"/>
  <c r="H192" i="3"/>
  <c r="H256" i="3"/>
  <c r="H320" i="3"/>
  <c r="H81" i="3"/>
  <c r="H209" i="3"/>
  <c r="H337" i="3"/>
  <c r="H405" i="3"/>
  <c r="H469" i="3"/>
  <c r="H42" i="3"/>
  <c r="H170" i="3"/>
  <c r="H298" i="3"/>
  <c r="H374" i="3"/>
  <c r="H406" i="3"/>
  <c r="H438" i="3"/>
  <c r="H470" i="3"/>
  <c r="H502" i="3"/>
  <c r="H29" i="3"/>
  <c r="H61" i="3"/>
  <c r="H93" i="3"/>
  <c r="H125" i="3"/>
  <c r="H157" i="3"/>
  <c r="H189" i="3"/>
  <c r="H221" i="3"/>
  <c r="H253" i="3"/>
  <c r="H285" i="3"/>
  <c r="H317" i="3"/>
  <c r="H347" i="3"/>
  <c r="H363" i="3"/>
  <c r="H379" i="3"/>
  <c r="H395" i="3"/>
  <c r="H411" i="3"/>
  <c r="H427" i="3"/>
  <c r="H443" i="3"/>
  <c r="H459" i="3"/>
  <c r="H475" i="3"/>
  <c r="H491" i="3"/>
  <c r="H507" i="3"/>
  <c r="H46" i="3"/>
  <c r="H174" i="3"/>
  <c r="H302" i="3"/>
  <c r="H388" i="3"/>
  <c r="H452" i="3"/>
  <c r="H516" i="3"/>
  <c r="H532" i="3"/>
  <c r="H548" i="3"/>
  <c r="H564" i="3"/>
  <c r="H580" i="3"/>
  <c r="H596" i="3"/>
  <c r="H612" i="3"/>
  <c r="H628" i="3"/>
  <c r="H644" i="3"/>
  <c r="H660" i="3"/>
  <c r="H676" i="3"/>
  <c r="H692" i="3"/>
  <c r="H708" i="3"/>
  <c r="H724" i="3"/>
  <c r="H740" i="3"/>
  <c r="H756" i="3"/>
  <c r="H772" i="3"/>
  <c r="H788" i="3"/>
  <c r="H804" i="3"/>
  <c r="H820" i="3"/>
  <c r="H836" i="3"/>
  <c r="H852" i="3"/>
  <c r="H86" i="3"/>
  <c r="H214" i="3"/>
  <c r="H342" i="3"/>
  <c r="H408" i="3"/>
  <c r="H472" i="3"/>
  <c r="H521" i="3"/>
  <c r="H537" i="3"/>
  <c r="H553" i="3"/>
  <c r="H569" i="3"/>
  <c r="H585" i="3"/>
  <c r="H601" i="3"/>
  <c r="H617" i="3"/>
  <c r="H633" i="3"/>
  <c r="H649" i="3"/>
  <c r="H665" i="3"/>
  <c r="H681" i="3"/>
  <c r="H222" i="3"/>
  <c r="H412" i="3"/>
  <c r="H522" i="3"/>
  <c r="H554" i="3"/>
  <c r="H586" i="3"/>
  <c r="H618" i="3"/>
  <c r="H650" i="3"/>
  <c r="H682" i="3"/>
  <c r="H703" i="3"/>
  <c r="H725" i="3"/>
  <c r="H746" i="3"/>
  <c r="H767" i="3"/>
  <c r="H789" i="3"/>
  <c r="H810" i="3"/>
  <c r="H831" i="3"/>
  <c r="H853" i="3"/>
  <c r="H166" i="3"/>
  <c r="H384" i="3"/>
  <c r="H512" i="3"/>
  <c r="H547" i="3"/>
  <c r="H579" i="3"/>
  <c r="H611" i="3"/>
  <c r="H643" i="3"/>
  <c r="H675" i="3"/>
  <c r="H699" i="3"/>
  <c r="H721" i="3"/>
  <c r="H742" i="3"/>
  <c r="H763" i="3"/>
  <c r="H785" i="3"/>
  <c r="H806" i="3"/>
  <c r="H827" i="3"/>
  <c r="H849" i="3"/>
  <c r="H126" i="3"/>
  <c r="H364" i="3"/>
  <c r="H492" i="3"/>
  <c r="H550" i="3"/>
  <c r="H590" i="3"/>
  <c r="H654" i="3"/>
  <c r="H706" i="3"/>
  <c r="H749" i="3"/>
  <c r="H791" i="3"/>
  <c r="H834" i="3"/>
  <c r="H262" i="3"/>
  <c r="H519" i="3"/>
  <c r="H583" i="3"/>
  <c r="H647" i="3"/>
  <c r="H702" i="3"/>
  <c r="H745" i="3"/>
  <c r="H787" i="3"/>
  <c r="H835" i="3"/>
  <c r="H582" i="3"/>
  <c r="H646" i="3"/>
  <c r="H701" i="3"/>
  <c r="H743" i="3"/>
  <c r="H786" i="3"/>
  <c r="H829" i="3"/>
  <c r="H198" i="3"/>
  <c r="H527" i="3"/>
  <c r="H591" i="3"/>
  <c r="H655" i="3"/>
  <c r="H707" i="3"/>
  <c r="H750" i="3"/>
  <c r="H793" i="3"/>
  <c r="H830" i="3"/>
  <c r="H798" i="3"/>
  <c r="H598" i="3"/>
  <c r="H711" i="3"/>
  <c r="H797" i="3"/>
  <c r="H839" i="3"/>
  <c r="H543" i="3"/>
  <c r="H607" i="3"/>
  <c r="H671" i="3"/>
  <c r="H761" i="3"/>
  <c r="H803" i="3"/>
  <c r="H51" i="3"/>
  <c r="H243" i="3"/>
  <c r="H32" i="3"/>
  <c r="H160" i="3"/>
  <c r="H17" i="3"/>
  <c r="H373" i="3"/>
  <c r="H106" i="3"/>
  <c r="H390" i="3"/>
  <c r="H35" i="3"/>
  <c r="H99" i="3"/>
  <c r="H163" i="3"/>
  <c r="H227" i="3"/>
  <c r="H291" i="3"/>
  <c r="H16" i="3"/>
  <c r="H80" i="3"/>
  <c r="H144" i="3"/>
  <c r="H208" i="3"/>
  <c r="H272" i="3"/>
  <c r="H336" i="3"/>
  <c r="H113" i="3"/>
  <c r="H241" i="3"/>
  <c r="H357" i="3"/>
  <c r="H421" i="3"/>
  <c r="H485" i="3"/>
  <c r="H74" i="3"/>
  <c r="H202" i="3"/>
  <c r="H330" i="3"/>
  <c r="H386" i="3"/>
  <c r="H418" i="3"/>
  <c r="H450" i="3"/>
  <c r="H482" i="3"/>
  <c r="H514" i="3"/>
  <c r="H37" i="3"/>
  <c r="H69" i="3"/>
  <c r="H101" i="3"/>
  <c r="H133" i="3"/>
  <c r="H165" i="3"/>
  <c r="H197" i="3"/>
  <c r="H229" i="3"/>
  <c r="H261" i="3"/>
  <c r="H293" i="3"/>
  <c r="H325" i="3"/>
  <c r="H351" i="3"/>
  <c r="H367" i="3"/>
  <c r="H383" i="3"/>
  <c r="H399" i="3"/>
  <c r="H415" i="3"/>
  <c r="H431" i="3"/>
  <c r="H447" i="3"/>
  <c r="H463" i="3"/>
  <c r="H479" i="3"/>
  <c r="H495" i="3"/>
  <c r="H511" i="3"/>
  <c r="H78" i="3"/>
  <c r="H206" i="3"/>
  <c r="H334" i="3"/>
  <c r="H404" i="3"/>
  <c r="H468" i="3"/>
  <c r="H520" i="3"/>
  <c r="H536" i="3"/>
  <c r="H552" i="3"/>
  <c r="H568" i="3"/>
  <c r="H584" i="3"/>
  <c r="H600" i="3"/>
  <c r="H616" i="3"/>
  <c r="H632" i="3"/>
  <c r="H648" i="3"/>
  <c r="H664" i="3"/>
  <c r="H680" i="3"/>
  <c r="H696" i="3"/>
  <c r="H712" i="3"/>
  <c r="H728" i="3"/>
  <c r="H744" i="3"/>
  <c r="H760" i="3"/>
  <c r="H776" i="3"/>
  <c r="H792" i="3"/>
  <c r="H808" i="3"/>
  <c r="H824" i="3"/>
  <c r="H840" i="3"/>
  <c r="H856" i="3"/>
  <c r="H118" i="3"/>
  <c r="H246" i="3"/>
  <c r="H360" i="3"/>
  <c r="H424" i="3"/>
  <c r="H488" i="3"/>
  <c r="H525" i="3"/>
  <c r="H541" i="3"/>
  <c r="H557" i="3"/>
  <c r="H573" i="3"/>
  <c r="H589" i="3"/>
  <c r="H605" i="3"/>
  <c r="H621" i="3"/>
  <c r="H637" i="3"/>
  <c r="H653" i="3"/>
  <c r="H669" i="3"/>
  <c r="H30" i="3"/>
  <c r="H286" i="3"/>
  <c r="H444" i="3"/>
  <c r="H530" i="3"/>
  <c r="H562" i="3"/>
  <c r="H594" i="3"/>
  <c r="H626" i="3"/>
  <c r="H658" i="3"/>
  <c r="H687" i="3"/>
  <c r="H709" i="3"/>
  <c r="H730" i="3"/>
  <c r="H751" i="3"/>
  <c r="H773" i="3"/>
  <c r="H794" i="3"/>
  <c r="H815" i="3"/>
  <c r="H837" i="3"/>
  <c r="H858" i="3"/>
  <c r="H230" i="3"/>
  <c r="H416" i="3"/>
  <c r="H523" i="3"/>
  <c r="H555" i="3"/>
  <c r="H587" i="3"/>
  <c r="H619" i="3"/>
  <c r="H651" i="3"/>
  <c r="H683" i="3"/>
  <c r="H705" i="3"/>
  <c r="H726" i="3"/>
  <c r="H747" i="3"/>
  <c r="H769" i="3"/>
  <c r="H790" i="3"/>
  <c r="H811" i="3"/>
  <c r="H833" i="3"/>
  <c r="H854" i="3"/>
  <c r="H190" i="3"/>
  <c r="H396" i="3"/>
  <c r="H518" i="3"/>
  <c r="H558" i="3"/>
  <c r="H606" i="3"/>
  <c r="H670" i="3"/>
  <c r="H717" i="3"/>
  <c r="H759" i="3"/>
  <c r="H802" i="3"/>
  <c r="H845" i="3"/>
  <c r="H326" i="3"/>
  <c r="H535" i="3"/>
  <c r="H599" i="3"/>
  <c r="H663" i="3"/>
  <c r="H713" i="3"/>
  <c r="H755" i="3"/>
  <c r="H846" i="3"/>
  <c r="H662" i="3"/>
  <c r="H754" i="3"/>
  <c r="H368" i="3"/>
  <c r="H718" i="3"/>
  <c r="H841" i="3"/>
  <c r="H115" i="3"/>
  <c r="H307" i="3"/>
  <c r="H96" i="3"/>
  <c r="H288" i="3"/>
  <c r="H273" i="3"/>
  <c r="H501" i="3"/>
  <c r="H354" i="3"/>
  <c r="H454" i="3"/>
  <c r="H77" i="3"/>
  <c r="H205" i="3"/>
  <c r="H333" i="3"/>
  <c r="H403" i="3"/>
  <c r="H467" i="3"/>
  <c r="H110" i="3"/>
  <c r="H484" i="3"/>
  <c r="H572" i="3"/>
  <c r="H636" i="3"/>
  <c r="H700" i="3"/>
  <c r="H764" i="3"/>
  <c r="H828" i="3"/>
  <c r="H278" i="3"/>
  <c r="H529" i="3"/>
  <c r="H593" i="3"/>
  <c r="H657" i="3"/>
  <c r="H476" i="3"/>
  <c r="H634" i="3"/>
  <c r="H735" i="3"/>
  <c r="H821" i="3"/>
  <c r="H448" i="3"/>
  <c r="H627" i="3"/>
  <c r="H731" i="3"/>
  <c r="H817" i="3"/>
  <c r="H428" i="3"/>
  <c r="H685" i="3"/>
  <c r="H855" i="3"/>
  <c r="H679" i="3"/>
  <c r="H857" i="3"/>
  <c r="H765" i="3"/>
  <c r="H559" i="3"/>
  <c r="H771" i="3"/>
  <c r="H850" i="3"/>
  <c r="H173" i="3"/>
  <c r="H387" i="3"/>
  <c r="H515" i="3"/>
  <c r="H684" i="3"/>
  <c r="H150" i="3"/>
  <c r="H577" i="3"/>
  <c r="H799" i="3"/>
  <c r="H710" i="3"/>
  <c r="H622" i="3"/>
  <c r="H615" i="3"/>
  <c r="H432" i="3"/>
  <c r="H486" i="3"/>
  <c r="H109" i="3"/>
  <c r="H237" i="3"/>
  <c r="H355" i="3"/>
  <c r="H419" i="3"/>
  <c r="H483" i="3"/>
  <c r="H238" i="3"/>
  <c r="H524" i="3"/>
  <c r="H588" i="3"/>
  <c r="H652" i="3"/>
  <c r="H716" i="3"/>
  <c r="H780" i="3"/>
  <c r="H844" i="3"/>
  <c r="H376" i="3"/>
  <c r="H545" i="3"/>
  <c r="H609" i="3"/>
  <c r="H673" i="3"/>
  <c r="H538" i="3"/>
  <c r="H666" i="3"/>
  <c r="H757" i="3"/>
  <c r="H842" i="3"/>
  <c r="H531" i="3"/>
  <c r="H659" i="3"/>
  <c r="H753" i="3"/>
  <c r="H838" i="3"/>
  <c r="H526" i="3"/>
  <c r="H727" i="3"/>
  <c r="H400" i="3"/>
  <c r="H723" i="3"/>
  <c r="H614" i="3"/>
  <c r="H807" i="3"/>
  <c r="H623" i="3"/>
  <c r="H814" i="3"/>
  <c r="H686" i="3"/>
  <c r="H45" i="3"/>
  <c r="H451" i="3"/>
  <c r="H420" i="3"/>
  <c r="H620" i="3"/>
  <c r="H812" i="3"/>
  <c r="H641" i="3"/>
  <c r="H714" i="3"/>
  <c r="H595" i="3"/>
  <c r="H254" i="3"/>
  <c r="H809" i="3"/>
  <c r="H729" i="3"/>
  <c r="H13" i="3"/>
  <c r="H141" i="3"/>
  <c r="H269" i="3"/>
  <c r="H371" i="3"/>
  <c r="H435" i="3"/>
  <c r="H499" i="3"/>
  <c r="H356" i="3"/>
  <c r="H540" i="3"/>
  <c r="H604" i="3"/>
  <c r="H668" i="3"/>
  <c r="H732" i="3"/>
  <c r="H796" i="3"/>
  <c r="H22" i="3"/>
  <c r="H440" i="3"/>
  <c r="H561" i="3"/>
  <c r="H625" i="3"/>
  <c r="H94" i="3"/>
  <c r="H570" i="3"/>
  <c r="H693" i="3"/>
  <c r="H778" i="3"/>
  <c r="H38" i="3"/>
  <c r="H563" i="3"/>
  <c r="H689" i="3"/>
  <c r="H774" i="3"/>
  <c r="H859" i="3"/>
  <c r="H566" i="3"/>
  <c r="H770" i="3"/>
  <c r="H551" i="3"/>
  <c r="H766" i="3"/>
  <c r="H678" i="3"/>
  <c r="H851" i="3"/>
  <c r="H301" i="3"/>
  <c r="H556" i="3"/>
  <c r="H748" i="3"/>
  <c r="H504" i="3"/>
  <c r="H348" i="3"/>
  <c r="H602" i="3"/>
  <c r="H294" i="3"/>
  <c r="H795" i="3"/>
  <c r="H813" i="3"/>
  <c r="H722" i="3"/>
  <c r="B20" i="1"/>
  <c r="B14" i="1" l="1"/>
  <c r="B22" i="1"/>
  <c r="C854" i="6"/>
  <c r="B854" i="6"/>
  <c r="C853" i="6"/>
  <c r="B853" i="6"/>
  <c r="C852" i="6"/>
  <c r="B852" i="6"/>
  <c r="C851" i="6"/>
  <c r="B851" i="6"/>
  <c r="C850" i="6"/>
  <c r="B850" i="6"/>
  <c r="C849" i="6"/>
  <c r="B849" i="6"/>
  <c r="C848" i="6"/>
  <c r="B848" i="6"/>
  <c r="C847" i="6"/>
  <c r="B847" i="6"/>
  <c r="C846" i="6"/>
  <c r="B846" i="6"/>
  <c r="C845" i="6"/>
  <c r="B845" i="6"/>
  <c r="C844" i="6"/>
  <c r="B844" i="6"/>
  <c r="C843" i="6"/>
  <c r="B843" i="6"/>
  <c r="C842" i="6"/>
  <c r="B842" i="6"/>
  <c r="C841" i="6"/>
  <c r="B841" i="6"/>
  <c r="C840" i="6"/>
  <c r="B840" i="6"/>
  <c r="C839" i="6"/>
  <c r="B839" i="6"/>
  <c r="C838" i="6"/>
  <c r="B838" i="6"/>
  <c r="C837" i="6"/>
  <c r="B837" i="6"/>
  <c r="C836" i="6"/>
  <c r="B836" i="6"/>
  <c r="C835" i="6"/>
  <c r="B835" i="6"/>
  <c r="C834" i="6"/>
  <c r="B834" i="6"/>
  <c r="C833" i="6"/>
  <c r="B833" i="6"/>
  <c r="C832" i="6"/>
  <c r="B832" i="6"/>
  <c r="C831" i="6"/>
  <c r="B831" i="6"/>
  <c r="C830" i="6"/>
  <c r="B830" i="6"/>
  <c r="C829" i="6"/>
  <c r="B829" i="6"/>
  <c r="C828" i="6"/>
  <c r="B828" i="6"/>
  <c r="C827" i="6"/>
  <c r="B827" i="6"/>
  <c r="C826" i="6"/>
  <c r="B826" i="6"/>
  <c r="C825" i="6"/>
  <c r="B825" i="6"/>
  <c r="C824" i="6"/>
  <c r="B824" i="6"/>
  <c r="C823" i="6"/>
  <c r="B823" i="6"/>
  <c r="C822" i="6"/>
  <c r="B822" i="6"/>
  <c r="C821" i="6"/>
  <c r="B821" i="6"/>
  <c r="C820" i="6"/>
  <c r="B820" i="6"/>
  <c r="C819" i="6"/>
  <c r="B819" i="6"/>
  <c r="C818" i="6"/>
  <c r="B818" i="6"/>
  <c r="C817" i="6"/>
  <c r="B817" i="6"/>
  <c r="C816" i="6"/>
  <c r="B816" i="6"/>
  <c r="C815" i="6"/>
  <c r="B815" i="6"/>
  <c r="C814" i="6"/>
  <c r="B814" i="6"/>
  <c r="C813" i="6"/>
  <c r="B813" i="6"/>
  <c r="C812" i="6"/>
  <c r="B812" i="6"/>
  <c r="C811" i="6"/>
  <c r="B811" i="6"/>
  <c r="C810" i="6"/>
  <c r="B810" i="6"/>
  <c r="C809" i="6"/>
  <c r="B809" i="6"/>
  <c r="C808" i="6"/>
  <c r="B808" i="6"/>
  <c r="C807" i="6"/>
  <c r="B807" i="6"/>
  <c r="C806" i="6"/>
  <c r="B806" i="6"/>
  <c r="C805" i="6"/>
  <c r="B805" i="6"/>
  <c r="C804" i="6"/>
  <c r="B804" i="6"/>
  <c r="C803" i="6"/>
  <c r="B803" i="6"/>
  <c r="C802" i="6"/>
  <c r="B802" i="6"/>
  <c r="C801" i="6"/>
  <c r="B801" i="6"/>
  <c r="C800" i="6"/>
  <c r="B800" i="6"/>
  <c r="C799" i="6"/>
  <c r="B799" i="6"/>
  <c r="C798" i="6"/>
  <c r="B798" i="6"/>
  <c r="C797" i="6"/>
  <c r="B797" i="6"/>
  <c r="C796" i="6"/>
  <c r="B796" i="6"/>
  <c r="C795" i="6"/>
  <c r="B795" i="6"/>
  <c r="C794" i="6"/>
  <c r="B794" i="6"/>
  <c r="C793" i="6"/>
  <c r="B793" i="6"/>
  <c r="C792" i="6"/>
  <c r="B792" i="6"/>
  <c r="C791" i="6"/>
  <c r="B791" i="6"/>
  <c r="C790" i="6"/>
  <c r="B790" i="6"/>
  <c r="C789" i="6"/>
  <c r="B789" i="6"/>
  <c r="C788" i="6"/>
  <c r="B788" i="6"/>
  <c r="C787" i="6"/>
  <c r="B787" i="6"/>
  <c r="C786" i="6"/>
  <c r="B786" i="6"/>
  <c r="C785" i="6"/>
  <c r="B785" i="6"/>
  <c r="C784" i="6"/>
  <c r="B784" i="6"/>
  <c r="C783" i="6"/>
  <c r="B783" i="6"/>
  <c r="C782" i="6"/>
  <c r="B782" i="6"/>
  <c r="C781" i="6"/>
  <c r="B781" i="6"/>
  <c r="C780" i="6"/>
  <c r="B780" i="6"/>
  <c r="C779" i="6"/>
  <c r="B779" i="6"/>
  <c r="C778" i="6"/>
  <c r="B778" i="6"/>
  <c r="C777" i="6"/>
  <c r="B777" i="6"/>
  <c r="C776" i="6"/>
  <c r="B776" i="6"/>
  <c r="C775" i="6"/>
  <c r="B775" i="6"/>
  <c r="C774" i="6"/>
  <c r="B774" i="6"/>
  <c r="C773" i="6"/>
  <c r="B773" i="6"/>
  <c r="C772" i="6"/>
  <c r="B772" i="6"/>
  <c r="C771" i="6"/>
  <c r="B771" i="6"/>
  <c r="C770" i="6"/>
  <c r="B770" i="6"/>
  <c r="C769" i="6"/>
  <c r="B769" i="6"/>
  <c r="C768" i="6"/>
  <c r="B768" i="6"/>
  <c r="C767" i="6"/>
  <c r="B767" i="6"/>
  <c r="C766" i="6"/>
  <c r="B766" i="6"/>
  <c r="C765" i="6"/>
  <c r="B765" i="6"/>
  <c r="C764" i="6"/>
  <c r="B764" i="6"/>
  <c r="C763" i="6"/>
  <c r="B763" i="6"/>
  <c r="C762" i="6"/>
  <c r="B762" i="6"/>
  <c r="C761" i="6"/>
  <c r="B761" i="6"/>
  <c r="C760" i="6"/>
  <c r="B760" i="6"/>
  <c r="C759" i="6"/>
  <c r="B759" i="6"/>
  <c r="C758" i="6"/>
  <c r="B758" i="6"/>
  <c r="C757" i="6"/>
  <c r="B757" i="6"/>
  <c r="C756" i="6"/>
  <c r="B756" i="6"/>
  <c r="C755" i="6"/>
  <c r="B755" i="6"/>
  <c r="C754" i="6"/>
  <c r="B754" i="6"/>
  <c r="C753" i="6"/>
  <c r="B753" i="6"/>
  <c r="C752" i="6"/>
  <c r="B752" i="6"/>
  <c r="C751" i="6"/>
  <c r="B751" i="6"/>
  <c r="C750" i="6"/>
  <c r="B750" i="6"/>
  <c r="C749" i="6"/>
  <c r="B749" i="6"/>
  <c r="C748" i="6"/>
  <c r="B748" i="6"/>
  <c r="C747" i="6"/>
  <c r="B747" i="6"/>
  <c r="C746" i="6"/>
  <c r="B746" i="6"/>
  <c r="C745" i="6"/>
  <c r="B745" i="6"/>
  <c r="C744" i="6"/>
  <c r="B744" i="6"/>
  <c r="C743" i="6"/>
  <c r="B743" i="6"/>
  <c r="C742" i="6"/>
  <c r="B742" i="6"/>
  <c r="C741" i="6"/>
  <c r="B741" i="6"/>
  <c r="C740" i="6"/>
  <c r="B740" i="6"/>
  <c r="C739" i="6"/>
  <c r="B739" i="6"/>
  <c r="C738" i="6"/>
  <c r="B738" i="6"/>
  <c r="C737" i="6"/>
  <c r="B737" i="6"/>
  <c r="C736" i="6"/>
  <c r="B736" i="6"/>
  <c r="C735" i="6"/>
  <c r="B735" i="6"/>
  <c r="C734" i="6"/>
  <c r="B734" i="6"/>
  <c r="C733" i="6"/>
  <c r="B733" i="6"/>
  <c r="C732" i="6"/>
  <c r="B732" i="6"/>
  <c r="C731" i="6"/>
  <c r="B731" i="6"/>
  <c r="C730" i="6"/>
  <c r="B730" i="6"/>
  <c r="C729" i="6"/>
  <c r="B729" i="6"/>
  <c r="C728" i="6"/>
  <c r="B728" i="6"/>
  <c r="C727" i="6"/>
  <c r="B727" i="6"/>
  <c r="C726" i="6"/>
  <c r="B726" i="6"/>
  <c r="C725" i="6"/>
  <c r="B725" i="6"/>
  <c r="C724" i="6"/>
  <c r="B724" i="6"/>
  <c r="C723" i="6"/>
  <c r="B723" i="6"/>
  <c r="C722" i="6"/>
  <c r="B722" i="6"/>
  <c r="C721" i="6"/>
  <c r="B721" i="6"/>
  <c r="C720" i="6"/>
  <c r="B720" i="6"/>
  <c r="C719" i="6"/>
  <c r="B719" i="6"/>
  <c r="C718" i="6"/>
  <c r="B718" i="6"/>
  <c r="C717" i="6"/>
  <c r="B717" i="6"/>
  <c r="C716" i="6"/>
  <c r="B716" i="6"/>
  <c r="C715" i="6"/>
  <c r="B715" i="6"/>
  <c r="C714" i="6"/>
  <c r="B714" i="6"/>
  <c r="C713" i="6"/>
  <c r="B713" i="6"/>
  <c r="C712" i="6"/>
  <c r="B712" i="6"/>
  <c r="C711" i="6"/>
  <c r="B711" i="6"/>
  <c r="C710" i="6"/>
  <c r="B710" i="6"/>
  <c r="C709" i="6"/>
  <c r="B709" i="6"/>
  <c r="C708" i="6"/>
  <c r="B708" i="6"/>
  <c r="C707" i="6"/>
  <c r="B707" i="6"/>
  <c r="C706" i="6"/>
  <c r="B706" i="6"/>
  <c r="C705" i="6"/>
  <c r="B705" i="6"/>
  <c r="C704" i="6"/>
  <c r="B704" i="6"/>
  <c r="C703" i="6"/>
  <c r="B703" i="6"/>
  <c r="C702" i="6"/>
  <c r="B702" i="6"/>
  <c r="C701" i="6"/>
  <c r="B701" i="6"/>
  <c r="C700" i="6"/>
  <c r="B700" i="6"/>
  <c r="C699" i="6"/>
  <c r="B699" i="6"/>
  <c r="C698" i="6"/>
  <c r="B698" i="6"/>
  <c r="C697" i="6"/>
  <c r="B697" i="6"/>
  <c r="C696" i="6"/>
  <c r="B696" i="6"/>
  <c r="C695" i="6"/>
  <c r="B695" i="6"/>
  <c r="C694" i="6"/>
  <c r="B694" i="6"/>
  <c r="C693" i="6"/>
  <c r="B693" i="6"/>
  <c r="C692" i="6"/>
  <c r="B692" i="6"/>
  <c r="C691" i="6"/>
  <c r="B691" i="6"/>
  <c r="C690" i="6"/>
  <c r="B690" i="6"/>
  <c r="C689" i="6"/>
  <c r="B689" i="6"/>
  <c r="C688" i="6"/>
  <c r="B688" i="6"/>
  <c r="C687" i="6"/>
  <c r="B687" i="6"/>
  <c r="C686" i="6"/>
  <c r="B686" i="6"/>
  <c r="C685" i="6"/>
  <c r="B685" i="6"/>
  <c r="C684" i="6"/>
  <c r="B684" i="6"/>
  <c r="C683" i="6"/>
  <c r="B683" i="6"/>
  <c r="C682" i="6"/>
  <c r="B682" i="6"/>
  <c r="C681" i="6"/>
  <c r="B681" i="6"/>
  <c r="C680" i="6"/>
  <c r="B680" i="6"/>
  <c r="C679" i="6"/>
  <c r="B679" i="6"/>
  <c r="C678" i="6"/>
  <c r="B678" i="6"/>
  <c r="C677" i="6"/>
  <c r="B677" i="6"/>
  <c r="C676" i="6"/>
  <c r="B676" i="6"/>
  <c r="C675" i="6"/>
  <c r="B675" i="6"/>
  <c r="C674" i="6"/>
  <c r="B674" i="6"/>
  <c r="C673" i="6"/>
  <c r="B673" i="6"/>
  <c r="C672" i="6"/>
  <c r="B672" i="6"/>
  <c r="C671" i="6"/>
  <c r="B671" i="6"/>
  <c r="C670" i="6"/>
  <c r="B670" i="6"/>
  <c r="C669" i="6"/>
  <c r="B669" i="6"/>
  <c r="C668" i="6"/>
  <c r="B668" i="6"/>
  <c r="C667" i="6"/>
  <c r="B667" i="6"/>
  <c r="C666" i="6"/>
  <c r="B666" i="6"/>
  <c r="C665" i="6"/>
  <c r="B665" i="6"/>
  <c r="C664" i="6"/>
  <c r="B664" i="6"/>
  <c r="C663" i="6"/>
  <c r="B663" i="6"/>
  <c r="C662" i="6"/>
  <c r="B662" i="6"/>
  <c r="C661" i="6"/>
  <c r="B661" i="6"/>
  <c r="C660" i="6"/>
  <c r="B660" i="6"/>
  <c r="C659" i="6"/>
  <c r="B659" i="6"/>
  <c r="C658" i="6"/>
  <c r="B658" i="6"/>
  <c r="C657" i="6"/>
  <c r="B657" i="6"/>
  <c r="C656" i="6"/>
  <c r="B656" i="6"/>
  <c r="C655" i="6"/>
  <c r="B655" i="6"/>
  <c r="C654" i="6"/>
  <c r="B654" i="6"/>
  <c r="C653" i="6"/>
  <c r="B653" i="6"/>
  <c r="C652" i="6"/>
  <c r="B652" i="6"/>
  <c r="C651" i="6"/>
  <c r="B651" i="6"/>
  <c r="C650" i="6"/>
  <c r="B650" i="6"/>
  <c r="C649" i="6"/>
  <c r="B649" i="6"/>
  <c r="C648" i="6"/>
  <c r="B648" i="6"/>
  <c r="C647" i="6"/>
  <c r="B647" i="6"/>
  <c r="C646" i="6"/>
  <c r="B646" i="6"/>
  <c r="C645" i="6"/>
  <c r="B645" i="6"/>
  <c r="C644" i="6"/>
  <c r="B644" i="6"/>
  <c r="C643" i="6"/>
  <c r="B643" i="6"/>
  <c r="C642" i="6"/>
  <c r="B642" i="6"/>
  <c r="C641" i="6"/>
  <c r="B641" i="6"/>
  <c r="C640" i="6"/>
  <c r="B640" i="6"/>
  <c r="C639" i="6"/>
  <c r="B639" i="6"/>
  <c r="C638" i="6"/>
  <c r="B638" i="6"/>
  <c r="C637" i="6"/>
  <c r="B637" i="6"/>
  <c r="C636" i="6"/>
  <c r="B636" i="6"/>
  <c r="C635" i="6"/>
  <c r="B635" i="6"/>
  <c r="C634" i="6"/>
  <c r="B634" i="6"/>
  <c r="C633" i="6"/>
  <c r="B633" i="6"/>
  <c r="C632" i="6"/>
  <c r="B632" i="6"/>
  <c r="C631" i="6"/>
  <c r="B631" i="6"/>
  <c r="C630" i="6"/>
  <c r="B630" i="6"/>
  <c r="C629" i="6"/>
  <c r="B629" i="6"/>
  <c r="C628" i="6"/>
  <c r="B628" i="6"/>
  <c r="C627" i="6"/>
  <c r="B627" i="6"/>
  <c r="C626" i="6"/>
  <c r="B626" i="6"/>
  <c r="C625" i="6"/>
  <c r="B625" i="6"/>
  <c r="C624" i="6"/>
  <c r="B624" i="6"/>
  <c r="C623" i="6"/>
  <c r="B623" i="6"/>
  <c r="C622" i="6"/>
  <c r="B622" i="6"/>
  <c r="C621" i="6"/>
  <c r="B621" i="6"/>
  <c r="C620" i="6"/>
  <c r="B620" i="6"/>
  <c r="C619" i="6"/>
  <c r="B619" i="6"/>
  <c r="C618" i="6"/>
  <c r="B618" i="6"/>
  <c r="C617" i="6"/>
  <c r="B617" i="6"/>
  <c r="C616" i="6"/>
  <c r="B616" i="6"/>
  <c r="C615" i="6"/>
  <c r="B615" i="6"/>
  <c r="C614" i="6"/>
  <c r="B614" i="6"/>
  <c r="C613" i="6"/>
  <c r="B613" i="6"/>
  <c r="C612" i="6"/>
  <c r="B612" i="6"/>
  <c r="C611" i="6"/>
  <c r="B611" i="6"/>
  <c r="C610" i="6"/>
  <c r="B610" i="6"/>
  <c r="C609" i="6"/>
  <c r="B609" i="6"/>
  <c r="C608" i="6"/>
  <c r="B608" i="6"/>
  <c r="C607" i="6"/>
  <c r="B607" i="6"/>
  <c r="C606" i="6"/>
  <c r="B606" i="6"/>
  <c r="C605" i="6"/>
  <c r="B605" i="6"/>
  <c r="C604" i="6"/>
  <c r="B604" i="6"/>
  <c r="C603" i="6"/>
  <c r="B603" i="6"/>
  <c r="C602" i="6"/>
  <c r="B602" i="6"/>
  <c r="C601" i="6"/>
  <c r="B601" i="6"/>
  <c r="C600" i="6"/>
  <c r="B600" i="6"/>
  <c r="C599" i="6"/>
  <c r="B599" i="6"/>
  <c r="C598" i="6"/>
  <c r="B598" i="6"/>
  <c r="C597" i="6"/>
  <c r="B597" i="6"/>
  <c r="C596" i="6"/>
  <c r="B596" i="6"/>
  <c r="C595" i="6"/>
  <c r="B595" i="6"/>
  <c r="C594" i="6"/>
  <c r="B594" i="6"/>
  <c r="C593" i="6"/>
  <c r="B593" i="6"/>
  <c r="C592" i="6"/>
  <c r="B592" i="6"/>
  <c r="C591" i="6"/>
  <c r="B591" i="6"/>
  <c r="C590" i="6"/>
  <c r="B590" i="6"/>
  <c r="C589" i="6"/>
  <c r="B589" i="6"/>
  <c r="C588" i="6"/>
  <c r="B588" i="6"/>
  <c r="C587" i="6"/>
  <c r="B587" i="6"/>
  <c r="C586" i="6"/>
  <c r="B586" i="6"/>
  <c r="C585" i="6"/>
  <c r="B585" i="6"/>
  <c r="C584" i="6"/>
  <c r="B584" i="6"/>
  <c r="C583" i="6"/>
  <c r="B583" i="6"/>
  <c r="C582" i="6"/>
  <c r="B582" i="6"/>
  <c r="C581" i="6"/>
  <c r="B581" i="6"/>
  <c r="C580" i="6"/>
  <c r="B580" i="6"/>
  <c r="C579" i="6"/>
  <c r="B579" i="6"/>
  <c r="C578" i="6"/>
  <c r="B578" i="6"/>
  <c r="C577" i="6"/>
  <c r="B577" i="6"/>
  <c r="C576" i="6"/>
  <c r="B576" i="6"/>
  <c r="C575" i="6"/>
  <c r="B575" i="6"/>
  <c r="C574" i="6"/>
  <c r="B574" i="6"/>
  <c r="C573" i="6"/>
  <c r="B573" i="6"/>
  <c r="C572" i="6"/>
  <c r="B572" i="6"/>
  <c r="C571" i="6"/>
  <c r="B571" i="6"/>
  <c r="C570" i="6"/>
  <c r="B570" i="6"/>
  <c r="C569" i="6"/>
  <c r="B569" i="6"/>
  <c r="C568" i="6"/>
  <c r="B568" i="6"/>
  <c r="C567" i="6"/>
  <c r="B567" i="6"/>
  <c r="C566" i="6"/>
  <c r="B566" i="6"/>
  <c r="C565" i="6"/>
  <c r="B565" i="6"/>
  <c r="C564" i="6"/>
  <c r="B564" i="6"/>
  <c r="C563" i="6"/>
  <c r="B563" i="6"/>
  <c r="C562" i="6"/>
  <c r="B562" i="6"/>
  <c r="C561" i="6"/>
  <c r="B561" i="6"/>
  <c r="C560" i="6"/>
  <c r="B560" i="6"/>
  <c r="C559" i="6"/>
  <c r="B559" i="6"/>
  <c r="C558" i="6"/>
  <c r="B558" i="6"/>
  <c r="C557" i="6"/>
  <c r="B557" i="6"/>
  <c r="C556" i="6"/>
  <c r="B556" i="6"/>
  <c r="C555" i="6"/>
  <c r="B555" i="6"/>
  <c r="C554" i="6"/>
  <c r="B554" i="6"/>
  <c r="C553" i="6"/>
  <c r="B553" i="6"/>
  <c r="C552" i="6"/>
  <c r="B552" i="6"/>
  <c r="C551" i="6"/>
  <c r="B551" i="6"/>
  <c r="C550" i="6"/>
  <c r="B550" i="6"/>
  <c r="C549" i="6"/>
  <c r="B549" i="6"/>
  <c r="C548" i="6"/>
  <c r="B548" i="6"/>
  <c r="C547" i="6"/>
  <c r="B547" i="6"/>
  <c r="C546" i="6"/>
  <c r="B546" i="6"/>
  <c r="C545" i="6"/>
  <c r="B545" i="6"/>
  <c r="C544" i="6"/>
  <c r="B544" i="6"/>
  <c r="C543" i="6"/>
  <c r="B543" i="6"/>
  <c r="C542" i="6"/>
  <c r="B542" i="6"/>
  <c r="C541" i="6"/>
  <c r="B541" i="6"/>
  <c r="C540" i="6"/>
  <c r="B540" i="6"/>
  <c r="C539" i="6"/>
  <c r="B539" i="6"/>
  <c r="C538" i="6"/>
  <c r="B538" i="6"/>
  <c r="C537" i="6"/>
  <c r="B537" i="6"/>
  <c r="C536" i="6"/>
  <c r="B536" i="6"/>
  <c r="C535" i="6"/>
  <c r="B535" i="6"/>
  <c r="C534" i="6"/>
  <c r="B534" i="6"/>
  <c r="C533" i="6"/>
  <c r="B533" i="6"/>
  <c r="C532" i="6"/>
  <c r="B532" i="6"/>
  <c r="C531" i="6"/>
  <c r="B531" i="6"/>
  <c r="C530" i="6"/>
  <c r="B530" i="6"/>
  <c r="C529" i="6"/>
  <c r="B529" i="6"/>
  <c r="C528" i="6"/>
  <c r="B528" i="6"/>
  <c r="C527" i="6"/>
  <c r="B527" i="6"/>
  <c r="C526" i="6"/>
  <c r="B526" i="6"/>
  <c r="C525" i="6"/>
  <c r="B525" i="6"/>
  <c r="C524" i="6"/>
  <c r="B524" i="6"/>
  <c r="C523" i="6"/>
  <c r="B523" i="6"/>
  <c r="C522" i="6"/>
  <c r="B522" i="6"/>
  <c r="C521" i="6"/>
  <c r="B521" i="6"/>
  <c r="C520" i="6"/>
  <c r="B520" i="6"/>
  <c r="C519" i="6"/>
  <c r="B519" i="6"/>
  <c r="C518" i="6"/>
  <c r="B518" i="6"/>
  <c r="C517" i="6"/>
  <c r="B517" i="6"/>
  <c r="C516" i="6"/>
  <c r="B516" i="6"/>
  <c r="C515" i="6"/>
  <c r="B515" i="6"/>
  <c r="C514" i="6"/>
  <c r="B514" i="6"/>
  <c r="C513" i="6"/>
  <c r="B513" i="6"/>
  <c r="C512" i="6"/>
  <c r="B512" i="6"/>
  <c r="C511" i="6"/>
  <c r="B511" i="6"/>
  <c r="C510" i="6"/>
  <c r="B510" i="6"/>
  <c r="C509" i="6"/>
  <c r="B509" i="6"/>
  <c r="C508" i="6"/>
  <c r="B508" i="6"/>
  <c r="C507" i="6"/>
  <c r="B507" i="6"/>
  <c r="C506" i="6"/>
  <c r="B506" i="6"/>
  <c r="C505" i="6"/>
  <c r="B505" i="6"/>
  <c r="C504" i="6"/>
  <c r="B504" i="6"/>
  <c r="C503" i="6"/>
  <c r="B503" i="6"/>
  <c r="C502" i="6"/>
  <c r="B502" i="6"/>
  <c r="C501" i="6"/>
  <c r="B501" i="6"/>
  <c r="C500" i="6"/>
  <c r="B500" i="6"/>
  <c r="C499" i="6"/>
  <c r="B499" i="6"/>
  <c r="C498" i="6"/>
  <c r="B498" i="6"/>
  <c r="C497" i="6"/>
  <c r="B497" i="6"/>
  <c r="C496" i="6"/>
  <c r="B496" i="6"/>
  <c r="C495" i="6"/>
  <c r="B495" i="6"/>
  <c r="C494" i="6"/>
  <c r="B494" i="6"/>
  <c r="C493" i="6"/>
  <c r="B493" i="6"/>
  <c r="C492" i="6"/>
  <c r="B492" i="6"/>
  <c r="C491" i="6"/>
  <c r="B491" i="6"/>
  <c r="C490" i="6"/>
  <c r="B490" i="6"/>
  <c r="C489" i="6"/>
  <c r="B489" i="6"/>
  <c r="C488" i="6"/>
  <c r="B488" i="6"/>
  <c r="C487" i="6"/>
  <c r="B487" i="6"/>
  <c r="C486" i="6"/>
  <c r="B486" i="6"/>
  <c r="C485" i="6"/>
  <c r="B485" i="6"/>
  <c r="C484" i="6"/>
  <c r="B484" i="6"/>
  <c r="C483" i="6"/>
  <c r="B483" i="6"/>
  <c r="C482" i="6"/>
  <c r="B482" i="6"/>
  <c r="C481" i="6"/>
  <c r="B481" i="6"/>
  <c r="C480" i="6"/>
  <c r="B480" i="6"/>
  <c r="C479" i="6"/>
  <c r="B479" i="6"/>
  <c r="C478" i="6"/>
  <c r="B478" i="6"/>
  <c r="C477" i="6"/>
  <c r="B477" i="6"/>
  <c r="C476" i="6"/>
  <c r="B476" i="6"/>
  <c r="C475" i="6"/>
  <c r="B475" i="6"/>
  <c r="C474" i="6"/>
  <c r="B474" i="6"/>
  <c r="C473" i="6"/>
  <c r="B473" i="6"/>
  <c r="C472" i="6"/>
  <c r="B472" i="6"/>
  <c r="C471" i="6"/>
  <c r="B471" i="6"/>
  <c r="C470" i="6"/>
  <c r="B470" i="6"/>
  <c r="C469" i="6"/>
  <c r="B469" i="6"/>
  <c r="C468" i="6"/>
  <c r="B468" i="6"/>
  <c r="C467" i="6"/>
  <c r="B467" i="6"/>
  <c r="C466" i="6"/>
  <c r="B466" i="6"/>
  <c r="C465" i="6"/>
  <c r="B465" i="6"/>
  <c r="C464" i="6"/>
  <c r="B464" i="6"/>
  <c r="C463" i="6"/>
  <c r="B463" i="6"/>
  <c r="C462" i="6"/>
  <c r="B462" i="6"/>
  <c r="C461" i="6"/>
  <c r="B461" i="6"/>
  <c r="C460" i="6"/>
  <c r="B460" i="6"/>
  <c r="C459" i="6"/>
  <c r="B459" i="6"/>
  <c r="C458" i="6"/>
  <c r="B458" i="6"/>
  <c r="C457" i="6"/>
  <c r="B457" i="6"/>
  <c r="C456" i="6"/>
  <c r="B456" i="6"/>
  <c r="C455" i="6"/>
  <c r="B455" i="6"/>
  <c r="C454" i="6"/>
  <c r="B454" i="6"/>
  <c r="C453" i="6"/>
  <c r="B453" i="6"/>
  <c r="C452" i="6"/>
  <c r="B452" i="6"/>
  <c r="C451" i="6"/>
  <c r="B451" i="6"/>
  <c r="C450" i="6"/>
  <c r="B450" i="6"/>
  <c r="C449" i="6"/>
  <c r="B449" i="6"/>
  <c r="C448" i="6"/>
  <c r="B448" i="6"/>
  <c r="C447" i="6"/>
  <c r="B447" i="6"/>
  <c r="C446" i="6"/>
  <c r="B446" i="6"/>
  <c r="C445" i="6"/>
  <c r="B445" i="6"/>
  <c r="C444" i="6"/>
  <c r="B444" i="6"/>
  <c r="C443" i="6"/>
  <c r="B443" i="6"/>
  <c r="C442" i="6"/>
  <c r="B442" i="6"/>
  <c r="C441" i="6"/>
  <c r="B441" i="6"/>
  <c r="C440" i="6"/>
  <c r="B440" i="6"/>
  <c r="C439" i="6"/>
  <c r="B439" i="6"/>
  <c r="C438" i="6"/>
  <c r="B438" i="6"/>
  <c r="C437" i="6"/>
  <c r="B437" i="6"/>
  <c r="C436" i="6"/>
  <c r="B436" i="6"/>
  <c r="C435" i="6"/>
  <c r="B435" i="6"/>
  <c r="C434" i="6"/>
  <c r="B434" i="6"/>
  <c r="C433" i="6"/>
  <c r="B433" i="6"/>
  <c r="C432" i="6"/>
  <c r="B432" i="6"/>
  <c r="C431" i="6"/>
  <c r="B431" i="6"/>
  <c r="C430" i="6"/>
  <c r="B430" i="6"/>
  <c r="C429" i="6"/>
  <c r="B429" i="6"/>
  <c r="C428" i="6"/>
  <c r="B428" i="6"/>
  <c r="C427" i="6"/>
  <c r="B427" i="6"/>
  <c r="C426" i="6"/>
  <c r="B426" i="6"/>
  <c r="C425" i="6"/>
  <c r="B425" i="6"/>
  <c r="C424" i="6"/>
  <c r="B424" i="6"/>
  <c r="C423" i="6"/>
  <c r="B423" i="6"/>
  <c r="C422" i="6"/>
  <c r="B422" i="6"/>
  <c r="C421" i="6"/>
  <c r="B421" i="6"/>
  <c r="C420" i="6"/>
  <c r="B420" i="6"/>
  <c r="C419" i="6"/>
  <c r="B419" i="6"/>
  <c r="C418" i="6"/>
  <c r="B418" i="6"/>
  <c r="C417" i="6"/>
  <c r="B417" i="6"/>
  <c r="C416" i="6"/>
  <c r="B416" i="6"/>
  <c r="C415" i="6"/>
  <c r="B415" i="6"/>
  <c r="C414" i="6"/>
  <c r="B414" i="6"/>
  <c r="C413" i="6"/>
  <c r="B413" i="6"/>
  <c r="C412" i="6"/>
  <c r="B412" i="6"/>
  <c r="C411" i="6"/>
  <c r="B411" i="6"/>
  <c r="C410" i="6"/>
  <c r="B410" i="6"/>
  <c r="C409" i="6"/>
  <c r="B409" i="6"/>
  <c r="C408" i="6"/>
  <c r="B408" i="6"/>
  <c r="C407" i="6"/>
  <c r="B407" i="6"/>
  <c r="C406" i="6"/>
  <c r="B406" i="6"/>
  <c r="C405" i="6"/>
  <c r="B405" i="6"/>
  <c r="C404" i="6"/>
  <c r="B404" i="6"/>
  <c r="C403" i="6"/>
  <c r="B403" i="6"/>
  <c r="C402" i="6"/>
  <c r="B402" i="6"/>
  <c r="C401" i="6"/>
  <c r="B401" i="6"/>
  <c r="C400" i="6"/>
  <c r="B400" i="6"/>
  <c r="C399" i="6"/>
  <c r="B399" i="6"/>
  <c r="C398" i="6"/>
  <c r="B398" i="6"/>
  <c r="C397" i="6"/>
  <c r="B397" i="6"/>
  <c r="C396" i="6"/>
  <c r="B396" i="6"/>
  <c r="C395" i="6"/>
  <c r="B395" i="6"/>
  <c r="C394" i="6"/>
  <c r="B394" i="6"/>
  <c r="C393" i="6"/>
  <c r="B393" i="6"/>
  <c r="C392" i="6"/>
  <c r="B392" i="6"/>
  <c r="C391" i="6"/>
  <c r="B391" i="6"/>
  <c r="C390" i="6"/>
  <c r="B390" i="6"/>
  <c r="C389" i="6"/>
  <c r="B389" i="6"/>
  <c r="C388" i="6"/>
  <c r="B388" i="6"/>
  <c r="C387" i="6"/>
  <c r="B387" i="6"/>
  <c r="C386" i="6"/>
  <c r="B386" i="6"/>
  <c r="C385" i="6"/>
  <c r="B385" i="6"/>
  <c r="C384" i="6"/>
  <c r="B384" i="6"/>
  <c r="C383" i="6"/>
  <c r="B383" i="6"/>
  <c r="C382" i="6"/>
  <c r="B382" i="6"/>
  <c r="C381" i="6"/>
  <c r="B381" i="6"/>
  <c r="C380" i="6"/>
  <c r="B380" i="6"/>
  <c r="C379" i="6"/>
  <c r="B379" i="6"/>
  <c r="C378" i="6"/>
  <c r="B378" i="6"/>
  <c r="C377" i="6"/>
  <c r="B377" i="6"/>
  <c r="C376" i="6"/>
  <c r="B376" i="6"/>
  <c r="C375" i="6"/>
  <c r="B375" i="6"/>
  <c r="C374" i="6"/>
  <c r="B374" i="6"/>
  <c r="C373" i="6"/>
  <c r="B373" i="6"/>
  <c r="C372" i="6"/>
  <c r="B372" i="6"/>
  <c r="C371" i="6"/>
  <c r="B371" i="6"/>
  <c r="C370" i="6"/>
  <c r="B370" i="6"/>
  <c r="C369" i="6"/>
  <c r="B369" i="6"/>
  <c r="C368" i="6"/>
  <c r="B368" i="6"/>
  <c r="C367" i="6"/>
  <c r="B367" i="6"/>
  <c r="C366" i="6"/>
  <c r="B366" i="6"/>
  <c r="C365" i="6"/>
  <c r="B365" i="6"/>
  <c r="C364" i="6"/>
  <c r="B364" i="6"/>
  <c r="C363" i="6"/>
  <c r="B363" i="6"/>
  <c r="C362" i="6"/>
  <c r="B362" i="6"/>
  <c r="C361" i="6"/>
  <c r="B361" i="6"/>
  <c r="C360" i="6"/>
  <c r="B360" i="6"/>
  <c r="C359" i="6"/>
  <c r="B359" i="6"/>
  <c r="C358" i="6"/>
  <c r="B358" i="6"/>
  <c r="C357" i="6"/>
  <c r="B357" i="6"/>
  <c r="C356" i="6"/>
  <c r="B356" i="6"/>
  <c r="C355" i="6"/>
  <c r="B355" i="6"/>
  <c r="C354" i="6"/>
  <c r="B354" i="6"/>
  <c r="C353" i="6"/>
  <c r="B353" i="6"/>
  <c r="C352" i="6"/>
  <c r="B352" i="6"/>
  <c r="C351" i="6"/>
  <c r="B351" i="6"/>
  <c r="C350" i="6"/>
  <c r="B350" i="6"/>
  <c r="C349" i="6"/>
  <c r="B349" i="6"/>
  <c r="C348" i="6"/>
  <c r="B348" i="6"/>
  <c r="C347" i="6"/>
  <c r="B347" i="6"/>
  <c r="C346" i="6"/>
  <c r="B346" i="6"/>
  <c r="C345" i="6"/>
  <c r="B345" i="6"/>
  <c r="C344" i="6"/>
  <c r="B344" i="6"/>
  <c r="C343" i="6"/>
  <c r="B343" i="6"/>
  <c r="C342" i="6"/>
  <c r="B342" i="6"/>
  <c r="C341" i="6"/>
  <c r="B341" i="6"/>
  <c r="C340" i="6"/>
  <c r="B340" i="6"/>
  <c r="C339" i="6"/>
  <c r="B339" i="6"/>
  <c r="C338" i="6"/>
  <c r="B338" i="6"/>
  <c r="C337" i="6"/>
  <c r="B337" i="6"/>
  <c r="C336" i="6"/>
  <c r="B336" i="6"/>
  <c r="C335" i="6"/>
  <c r="B335" i="6"/>
  <c r="C334" i="6"/>
  <c r="B334" i="6"/>
  <c r="C333" i="6"/>
  <c r="B333" i="6"/>
  <c r="C332" i="6"/>
  <c r="B332" i="6"/>
  <c r="C331" i="6"/>
  <c r="B331" i="6"/>
  <c r="C330" i="6"/>
  <c r="B330" i="6"/>
  <c r="C329" i="6"/>
  <c r="B329" i="6"/>
  <c r="C328" i="6"/>
  <c r="B328" i="6"/>
  <c r="C327" i="6"/>
  <c r="B327" i="6"/>
  <c r="C326" i="6"/>
  <c r="B326" i="6"/>
  <c r="C325" i="6"/>
  <c r="B325" i="6"/>
  <c r="C324" i="6"/>
  <c r="B324" i="6"/>
  <c r="C323" i="6"/>
  <c r="B323" i="6"/>
  <c r="C322" i="6"/>
  <c r="B322" i="6"/>
  <c r="C321" i="6"/>
  <c r="B321" i="6"/>
  <c r="C320" i="6"/>
  <c r="B320" i="6"/>
  <c r="C319" i="6"/>
  <c r="B319" i="6"/>
  <c r="C318" i="6"/>
  <c r="B318" i="6"/>
  <c r="C317" i="6"/>
  <c r="B317" i="6"/>
  <c r="C316" i="6"/>
  <c r="B316" i="6"/>
  <c r="C315" i="6"/>
  <c r="B315" i="6"/>
  <c r="C314" i="6"/>
  <c r="B314" i="6"/>
  <c r="C313" i="6"/>
  <c r="B313" i="6"/>
  <c r="C312" i="6"/>
  <c r="B312" i="6"/>
  <c r="C311" i="6"/>
  <c r="B311" i="6"/>
  <c r="C310" i="6"/>
  <c r="B310" i="6"/>
  <c r="C309" i="6"/>
  <c r="B309" i="6"/>
  <c r="C308" i="6"/>
  <c r="B308" i="6"/>
  <c r="C307" i="6"/>
  <c r="B307" i="6"/>
  <c r="C306" i="6"/>
  <c r="B306" i="6"/>
  <c r="C305" i="6"/>
  <c r="B305" i="6"/>
  <c r="C304" i="6"/>
  <c r="B304" i="6"/>
  <c r="C303" i="6"/>
  <c r="B303" i="6"/>
  <c r="C302" i="6"/>
  <c r="B302" i="6"/>
  <c r="C301" i="6"/>
  <c r="B301" i="6"/>
  <c r="C300" i="6"/>
  <c r="B300" i="6"/>
  <c r="C299" i="6"/>
  <c r="B299" i="6"/>
  <c r="C298" i="6"/>
  <c r="B298" i="6"/>
  <c r="C297" i="6"/>
  <c r="B297" i="6"/>
  <c r="C296" i="6"/>
  <c r="B296" i="6"/>
  <c r="C295" i="6"/>
  <c r="B295" i="6"/>
  <c r="C294" i="6"/>
  <c r="B294" i="6"/>
  <c r="C293" i="6"/>
  <c r="B293" i="6"/>
  <c r="C292" i="6"/>
  <c r="B292" i="6"/>
  <c r="C291" i="6"/>
  <c r="B291" i="6"/>
  <c r="C290" i="6"/>
  <c r="B290" i="6"/>
  <c r="C289" i="6"/>
  <c r="B289" i="6"/>
  <c r="C288" i="6"/>
  <c r="B288" i="6"/>
  <c r="C287" i="6"/>
  <c r="B287" i="6"/>
  <c r="C286" i="6"/>
  <c r="B286" i="6"/>
  <c r="C285" i="6"/>
  <c r="B285" i="6"/>
  <c r="C284" i="6"/>
  <c r="B284" i="6"/>
  <c r="C283" i="6"/>
  <c r="B283" i="6"/>
  <c r="C282" i="6"/>
  <c r="B282" i="6"/>
  <c r="C281" i="6"/>
  <c r="B281" i="6"/>
  <c r="C280" i="6"/>
  <c r="B280" i="6"/>
  <c r="C279" i="6"/>
  <c r="B279" i="6"/>
  <c r="C278" i="6"/>
  <c r="B278" i="6"/>
  <c r="C277" i="6"/>
  <c r="B277" i="6"/>
  <c r="C276" i="6"/>
  <c r="B276" i="6"/>
  <c r="C275" i="6"/>
  <c r="B275" i="6"/>
  <c r="C274" i="6"/>
  <c r="B274" i="6"/>
  <c r="C273" i="6"/>
  <c r="B273" i="6"/>
  <c r="C272" i="6"/>
  <c r="B272" i="6"/>
  <c r="C271" i="6"/>
  <c r="B271" i="6"/>
  <c r="C270" i="6"/>
  <c r="B270" i="6"/>
  <c r="C269" i="6"/>
  <c r="B269" i="6"/>
  <c r="C268" i="6"/>
  <c r="B268" i="6"/>
  <c r="C267" i="6"/>
  <c r="B267" i="6"/>
  <c r="C266" i="6"/>
  <c r="B266" i="6"/>
  <c r="C265" i="6"/>
  <c r="B265" i="6"/>
  <c r="C264" i="6"/>
  <c r="B264" i="6"/>
  <c r="C263" i="6"/>
  <c r="B263" i="6"/>
  <c r="C262" i="6"/>
  <c r="B262" i="6"/>
  <c r="C261" i="6"/>
  <c r="B261" i="6"/>
  <c r="C260" i="6"/>
  <c r="B260" i="6"/>
  <c r="C259" i="6"/>
  <c r="B259" i="6"/>
  <c r="C258" i="6"/>
  <c r="B258" i="6"/>
  <c r="C257" i="6"/>
  <c r="B257" i="6"/>
  <c r="C256" i="6"/>
  <c r="B256" i="6"/>
  <c r="C255" i="6"/>
  <c r="B255" i="6"/>
  <c r="C254" i="6"/>
  <c r="B254" i="6"/>
  <c r="C253" i="6"/>
  <c r="B253" i="6"/>
  <c r="C252" i="6"/>
  <c r="B252" i="6"/>
  <c r="C251" i="6"/>
  <c r="B251" i="6"/>
  <c r="C250" i="6"/>
  <c r="B250" i="6"/>
  <c r="C249" i="6"/>
  <c r="B249" i="6"/>
  <c r="C248" i="6"/>
  <c r="B248" i="6"/>
  <c r="C247" i="6"/>
  <c r="B247" i="6"/>
  <c r="C246" i="6"/>
  <c r="B246" i="6"/>
  <c r="C245" i="6"/>
  <c r="B245" i="6"/>
  <c r="C244" i="6"/>
  <c r="B244" i="6"/>
  <c r="C243" i="6"/>
  <c r="B243" i="6"/>
  <c r="C242" i="6"/>
  <c r="B242" i="6"/>
  <c r="C241" i="6"/>
  <c r="B241" i="6"/>
  <c r="C240" i="6"/>
  <c r="B240" i="6"/>
  <c r="C239" i="6"/>
  <c r="B239" i="6"/>
  <c r="C238" i="6"/>
  <c r="B238" i="6"/>
  <c r="C237" i="6"/>
  <c r="B237" i="6"/>
  <c r="C236" i="6"/>
  <c r="B236" i="6"/>
  <c r="C235" i="6"/>
  <c r="B235" i="6"/>
  <c r="C234" i="6"/>
  <c r="B234" i="6"/>
  <c r="C233" i="6"/>
  <c r="B233" i="6"/>
  <c r="C232" i="6"/>
  <c r="B232" i="6"/>
  <c r="C231" i="6"/>
  <c r="B231" i="6"/>
  <c r="C230" i="6"/>
  <c r="B230" i="6"/>
  <c r="C229" i="6"/>
  <c r="B229" i="6"/>
  <c r="C228" i="6"/>
  <c r="B228" i="6"/>
  <c r="C227" i="6"/>
  <c r="B227" i="6"/>
  <c r="C226" i="6"/>
  <c r="B226" i="6"/>
  <c r="C225" i="6"/>
  <c r="B225" i="6"/>
  <c r="C224" i="6"/>
  <c r="B224" i="6"/>
  <c r="C223" i="6"/>
  <c r="B223" i="6"/>
  <c r="C222" i="6"/>
  <c r="B222" i="6"/>
  <c r="C221" i="6"/>
  <c r="B221" i="6"/>
  <c r="C220" i="6"/>
  <c r="B220" i="6"/>
  <c r="C219" i="6"/>
  <c r="B219" i="6"/>
  <c r="C218" i="6"/>
  <c r="B218" i="6"/>
  <c r="C217" i="6"/>
  <c r="B217" i="6"/>
  <c r="C216" i="6"/>
  <c r="B216" i="6"/>
  <c r="C215" i="6"/>
  <c r="B215" i="6"/>
  <c r="C214" i="6"/>
  <c r="B214" i="6"/>
  <c r="C213" i="6"/>
  <c r="B213" i="6"/>
  <c r="C212" i="6"/>
  <c r="B212" i="6"/>
  <c r="C211" i="6"/>
  <c r="B211" i="6"/>
  <c r="C210" i="6"/>
  <c r="B210" i="6"/>
  <c r="C209" i="6"/>
  <c r="B209" i="6"/>
  <c r="C208" i="6"/>
  <c r="B208" i="6"/>
  <c r="C207" i="6"/>
  <c r="B207" i="6"/>
  <c r="C206" i="6"/>
  <c r="B206" i="6"/>
  <c r="C205" i="6"/>
  <c r="B205" i="6"/>
  <c r="C204" i="6"/>
  <c r="B204" i="6"/>
  <c r="C203" i="6"/>
  <c r="B203" i="6"/>
  <c r="C202" i="6"/>
  <c r="B202" i="6"/>
  <c r="C201" i="6"/>
  <c r="B201" i="6"/>
  <c r="C200" i="6"/>
  <c r="B200" i="6"/>
  <c r="C199" i="6"/>
  <c r="B199" i="6"/>
  <c r="C198" i="6"/>
  <c r="B198" i="6"/>
  <c r="C197" i="6"/>
  <c r="B197" i="6"/>
  <c r="C196" i="6"/>
  <c r="B196" i="6"/>
  <c r="C195" i="6"/>
  <c r="B195" i="6"/>
  <c r="C194" i="6"/>
  <c r="B194" i="6"/>
  <c r="C193" i="6"/>
  <c r="B193" i="6"/>
  <c r="C192" i="6"/>
  <c r="B192" i="6"/>
  <c r="C191" i="6"/>
  <c r="B191" i="6"/>
  <c r="C190" i="6"/>
  <c r="B190" i="6"/>
  <c r="C189" i="6"/>
  <c r="B189" i="6"/>
  <c r="C188" i="6"/>
  <c r="B188" i="6"/>
  <c r="C187" i="6"/>
  <c r="B187" i="6"/>
  <c r="C186" i="6"/>
  <c r="B186" i="6"/>
  <c r="C185" i="6"/>
  <c r="B185" i="6"/>
  <c r="C184" i="6"/>
  <c r="B184" i="6"/>
  <c r="C183" i="6"/>
  <c r="B183" i="6"/>
  <c r="C182" i="6"/>
  <c r="B182" i="6"/>
  <c r="C181" i="6"/>
  <c r="B181" i="6"/>
  <c r="C180" i="6"/>
  <c r="B180" i="6"/>
  <c r="C179" i="6"/>
  <c r="B179" i="6"/>
  <c r="C178" i="6"/>
  <c r="B178" i="6"/>
  <c r="C177" i="6"/>
  <c r="B177" i="6"/>
  <c r="C176" i="6"/>
  <c r="B176" i="6"/>
  <c r="C175" i="6"/>
  <c r="B175" i="6"/>
  <c r="C174" i="6"/>
  <c r="B174" i="6"/>
  <c r="C173" i="6"/>
  <c r="B173" i="6"/>
  <c r="C172" i="6"/>
  <c r="B172" i="6"/>
  <c r="C171" i="6"/>
  <c r="B171" i="6"/>
  <c r="C170" i="6"/>
  <c r="B170" i="6"/>
  <c r="C169" i="6"/>
  <c r="B169" i="6"/>
  <c r="C168" i="6"/>
  <c r="B168" i="6"/>
  <c r="C167" i="6"/>
  <c r="B167" i="6"/>
  <c r="C166" i="6"/>
  <c r="B166" i="6"/>
  <c r="C165" i="6"/>
  <c r="B165" i="6"/>
  <c r="C164" i="6"/>
  <c r="B164" i="6"/>
  <c r="C163" i="6"/>
  <c r="B163" i="6"/>
  <c r="C162" i="6"/>
  <c r="B162" i="6"/>
  <c r="C161" i="6"/>
  <c r="B161" i="6"/>
  <c r="C160" i="6"/>
  <c r="B160" i="6"/>
  <c r="C159" i="6"/>
  <c r="B159" i="6"/>
  <c r="C158" i="6"/>
  <c r="B158" i="6"/>
  <c r="C157" i="6"/>
  <c r="B157" i="6"/>
  <c r="C156" i="6"/>
  <c r="B156" i="6"/>
  <c r="C155" i="6"/>
  <c r="B155" i="6"/>
  <c r="C154" i="6"/>
  <c r="B154" i="6"/>
  <c r="C153" i="6"/>
  <c r="B153" i="6"/>
  <c r="C152" i="6"/>
  <c r="B152" i="6"/>
  <c r="C151" i="6"/>
  <c r="B151" i="6"/>
  <c r="C150" i="6"/>
  <c r="B150" i="6"/>
  <c r="C149" i="6"/>
  <c r="B149" i="6"/>
  <c r="C148" i="6"/>
  <c r="B148" i="6"/>
  <c r="C147" i="6"/>
  <c r="B147" i="6"/>
  <c r="C146" i="6"/>
  <c r="B146" i="6"/>
  <c r="C145" i="6"/>
  <c r="B145" i="6"/>
  <c r="C144" i="6"/>
  <c r="B144" i="6"/>
  <c r="C143" i="6"/>
  <c r="B143" i="6"/>
  <c r="C142" i="6"/>
  <c r="B142" i="6"/>
  <c r="C141" i="6"/>
  <c r="B141" i="6"/>
  <c r="C140" i="6"/>
  <c r="B140" i="6"/>
  <c r="C139" i="6"/>
  <c r="B139" i="6"/>
  <c r="C138" i="6"/>
  <c r="B138" i="6"/>
  <c r="C137" i="6"/>
  <c r="B137" i="6"/>
  <c r="C136" i="6"/>
  <c r="B136" i="6"/>
  <c r="C135" i="6"/>
  <c r="B135" i="6"/>
  <c r="C134" i="6"/>
  <c r="B134" i="6"/>
  <c r="C133" i="6"/>
  <c r="B133" i="6"/>
  <c r="C132" i="6"/>
  <c r="B132" i="6"/>
  <c r="C131" i="6"/>
  <c r="B131" i="6"/>
  <c r="C130" i="6"/>
  <c r="B130" i="6"/>
  <c r="C129" i="6"/>
  <c r="B129" i="6"/>
  <c r="C128" i="6"/>
  <c r="B128" i="6"/>
  <c r="C127" i="6"/>
  <c r="B127" i="6"/>
  <c r="C126" i="6"/>
  <c r="B126" i="6"/>
  <c r="C125" i="6"/>
  <c r="B125" i="6"/>
  <c r="C124" i="6"/>
  <c r="B124" i="6"/>
  <c r="C123" i="6"/>
  <c r="B123" i="6"/>
  <c r="C122" i="6"/>
  <c r="B122" i="6"/>
  <c r="C121" i="6"/>
  <c r="B121" i="6"/>
  <c r="C120" i="6"/>
  <c r="B120" i="6"/>
  <c r="C119" i="6"/>
  <c r="B119" i="6"/>
  <c r="C118" i="6"/>
  <c r="B118" i="6"/>
  <c r="C117" i="6"/>
  <c r="B117" i="6"/>
  <c r="C116" i="6"/>
  <c r="B116" i="6"/>
  <c r="C115" i="6"/>
  <c r="B115" i="6"/>
  <c r="C114" i="6"/>
  <c r="B114" i="6"/>
  <c r="C113" i="6"/>
  <c r="B113" i="6"/>
  <c r="C112" i="6"/>
  <c r="B112" i="6"/>
  <c r="C111" i="6"/>
  <c r="B111" i="6"/>
  <c r="C110" i="6"/>
  <c r="B110" i="6"/>
  <c r="C109" i="6"/>
  <c r="B109" i="6"/>
  <c r="C108" i="6"/>
  <c r="B108" i="6"/>
  <c r="C107" i="6"/>
  <c r="B107" i="6"/>
  <c r="C106" i="6"/>
  <c r="B106" i="6"/>
  <c r="C105" i="6"/>
  <c r="B105" i="6"/>
  <c r="C104" i="6"/>
  <c r="B104" i="6"/>
  <c r="C103" i="6"/>
  <c r="B103" i="6"/>
  <c r="C102" i="6"/>
  <c r="B102" i="6"/>
  <c r="C101" i="6"/>
  <c r="B101" i="6"/>
  <c r="C100" i="6"/>
  <c r="B100" i="6"/>
  <c r="C99" i="6"/>
  <c r="B99" i="6"/>
  <c r="C98" i="6"/>
  <c r="B98" i="6"/>
  <c r="C97" i="6"/>
  <c r="B97" i="6"/>
  <c r="C96" i="6"/>
  <c r="B96" i="6"/>
  <c r="C95" i="6"/>
  <c r="B95" i="6"/>
  <c r="C94" i="6"/>
  <c r="B94" i="6"/>
  <c r="C93" i="6"/>
  <c r="B93" i="6"/>
  <c r="C92" i="6"/>
  <c r="B92" i="6"/>
  <c r="C91" i="6"/>
  <c r="B91" i="6"/>
  <c r="C90" i="6"/>
  <c r="B90" i="6"/>
  <c r="C89" i="6"/>
  <c r="B89" i="6"/>
  <c r="C88" i="6"/>
  <c r="B88" i="6"/>
  <c r="C87" i="6"/>
  <c r="B87" i="6"/>
  <c r="C86" i="6"/>
  <c r="B86" i="6"/>
  <c r="C85" i="6"/>
  <c r="B85" i="6"/>
  <c r="C84" i="6"/>
  <c r="B84" i="6"/>
  <c r="C83" i="6"/>
  <c r="B83" i="6"/>
  <c r="C82" i="6"/>
  <c r="B82" i="6"/>
  <c r="C81" i="6"/>
  <c r="B81" i="6"/>
  <c r="C80" i="6"/>
  <c r="B80" i="6"/>
  <c r="C79" i="6"/>
  <c r="B79" i="6"/>
  <c r="C78" i="6"/>
  <c r="B78" i="6"/>
  <c r="C77" i="6"/>
  <c r="B77" i="6"/>
  <c r="C76" i="6"/>
  <c r="B76" i="6"/>
  <c r="C75" i="6"/>
  <c r="B75" i="6"/>
  <c r="C74" i="6"/>
  <c r="B74" i="6"/>
  <c r="C73" i="6"/>
  <c r="B73" i="6"/>
  <c r="C72" i="6"/>
  <c r="B72" i="6"/>
  <c r="C71" i="6"/>
  <c r="B71" i="6"/>
  <c r="C70" i="6"/>
  <c r="B70" i="6"/>
  <c r="C69" i="6"/>
  <c r="B69" i="6"/>
  <c r="C68" i="6"/>
  <c r="B68" i="6"/>
  <c r="C67" i="6"/>
  <c r="B67" i="6"/>
  <c r="C66" i="6"/>
  <c r="B66" i="6"/>
  <c r="C65" i="6"/>
  <c r="B65" i="6"/>
  <c r="C64" i="6"/>
  <c r="B64" i="6"/>
  <c r="C63" i="6"/>
  <c r="B63" i="6"/>
  <c r="C62" i="6"/>
  <c r="B62" i="6"/>
  <c r="C61" i="6"/>
  <c r="B61" i="6"/>
  <c r="C60" i="6"/>
  <c r="B60" i="6"/>
  <c r="C59" i="6"/>
  <c r="B59" i="6"/>
  <c r="C58" i="6"/>
  <c r="B58" i="6"/>
  <c r="C57" i="6"/>
  <c r="B57" i="6"/>
  <c r="C56" i="6"/>
  <c r="B56" i="6"/>
  <c r="C55" i="6"/>
  <c r="B55" i="6"/>
  <c r="C54" i="6"/>
  <c r="B54" i="6"/>
  <c r="C53" i="6"/>
  <c r="B53" i="6"/>
  <c r="C52" i="6"/>
  <c r="B52" i="6"/>
  <c r="C51" i="6"/>
  <c r="B51" i="6"/>
  <c r="C50" i="6"/>
  <c r="B50" i="6"/>
  <c r="C49" i="6"/>
  <c r="B49" i="6"/>
  <c r="C48" i="6"/>
  <c r="B48" i="6"/>
  <c r="C47" i="6"/>
  <c r="B47" i="6"/>
  <c r="C46" i="6"/>
  <c r="B46" i="6"/>
  <c r="C45" i="6"/>
  <c r="B45" i="6"/>
  <c r="C44" i="6"/>
  <c r="B44" i="6"/>
  <c r="C43" i="6"/>
  <c r="B43" i="6"/>
  <c r="C42" i="6"/>
  <c r="B42" i="6"/>
  <c r="C41" i="6"/>
  <c r="B41" i="6"/>
  <c r="C40" i="6"/>
  <c r="B40" i="6"/>
  <c r="C39" i="6"/>
  <c r="B39" i="6"/>
  <c r="C38" i="6"/>
  <c r="B38" i="6"/>
  <c r="C37" i="6"/>
  <c r="B37" i="6"/>
  <c r="C36" i="6"/>
  <c r="B36" i="6"/>
  <c r="C35" i="6"/>
  <c r="B35" i="6"/>
  <c r="C34" i="6"/>
  <c r="B34" i="6"/>
  <c r="C33" i="6"/>
  <c r="B33" i="6"/>
  <c r="C32" i="6"/>
  <c r="B32" i="6"/>
  <c r="C31" i="6"/>
  <c r="B31" i="6"/>
  <c r="C30" i="6"/>
  <c r="B30" i="6"/>
  <c r="C29" i="6"/>
  <c r="B29" i="6"/>
  <c r="C28" i="6"/>
  <c r="B28" i="6"/>
  <c r="C27" i="6"/>
  <c r="B27" i="6"/>
  <c r="C26" i="6"/>
  <c r="B26" i="6"/>
  <c r="C25" i="6"/>
  <c r="B25" i="6"/>
  <c r="C24" i="6"/>
  <c r="B24" i="6"/>
  <c r="C23" i="6"/>
  <c r="B23" i="6"/>
  <c r="C22" i="6"/>
  <c r="B22" i="6"/>
  <c r="C21" i="6"/>
  <c r="B21" i="6"/>
  <c r="C20" i="6"/>
  <c r="B20" i="6"/>
  <c r="C19" i="6"/>
  <c r="B19" i="6"/>
  <c r="C18" i="6"/>
  <c r="B18" i="6"/>
  <c r="C17" i="6"/>
  <c r="B17" i="6"/>
  <c r="C16" i="6"/>
  <c r="B16" i="6"/>
  <c r="C15" i="6"/>
  <c r="B15" i="6"/>
  <c r="C14" i="6"/>
  <c r="B14" i="6"/>
  <c r="C13" i="6"/>
  <c r="B13" i="6"/>
  <c r="C12" i="6"/>
  <c r="B12" i="6"/>
  <c r="C11" i="6"/>
  <c r="B11" i="6"/>
  <c r="C10" i="6"/>
  <c r="B10" i="6"/>
  <c r="F9" i="6"/>
  <c r="C9" i="6"/>
  <c r="B9" i="6"/>
  <c r="F8" i="6"/>
  <c r="C8" i="6"/>
  <c r="B8" i="6"/>
  <c r="C7" i="6"/>
  <c r="B7" i="6"/>
  <c r="C6" i="6"/>
  <c r="B6" i="6"/>
  <c r="C5" i="6"/>
  <c r="B5" i="6"/>
  <c r="C4" i="6"/>
  <c r="B4" i="6"/>
  <c r="C3" i="6"/>
  <c r="B3" i="6"/>
  <c r="C2" i="6"/>
  <c r="B2" i="6"/>
  <c r="E857" i="5"/>
  <c r="E855" i="5"/>
  <c r="E854" i="5"/>
  <c r="E853" i="5"/>
  <c r="E852" i="5"/>
  <c r="E851" i="5"/>
  <c r="E850" i="5"/>
  <c r="E849" i="5"/>
  <c r="E848" i="5"/>
  <c r="E847" i="5"/>
  <c r="E846" i="5"/>
  <c r="E845" i="5"/>
  <c r="E844" i="5"/>
  <c r="E843" i="5"/>
  <c r="E842" i="5"/>
  <c r="E841" i="5"/>
  <c r="E840" i="5"/>
  <c r="E839" i="5"/>
  <c r="E838" i="5"/>
  <c r="E837" i="5"/>
  <c r="E836" i="5"/>
  <c r="E835" i="5"/>
  <c r="E834" i="5"/>
  <c r="E833" i="5"/>
  <c r="E832" i="5"/>
  <c r="E831" i="5"/>
  <c r="E830" i="5"/>
  <c r="E829" i="5"/>
  <c r="E828" i="5"/>
  <c r="E827" i="5"/>
  <c r="E826" i="5"/>
  <c r="E825" i="5"/>
  <c r="E824" i="5"/>
  <c r="E823" i="5"/>
  <c r="E822" i="5"/>
  <c r="E821" i="5"/>
  <c r="E820" i="5"/>
  <c r="E819" i="5"/>
  <c r="E818" i="5"/>
  <c r="E817" i="5"/>
  <c r="E816" i="5"/>
  <c r="E815" i="5"/>
  <c r="E814" i="5"/>
  <c r="E813" i="5"/>
  <c r="E812" i="5"/>
  <c r="E811" i="5"/>
  <c r="E810" i="5"/>
  <c r="E809" i="5"/>
  <c r="E808" i="5"/>
  <c r="E807" i="5"/>
  <c r="E806" i="5"/>
  <c r="E805" i="5"/>
  <c r="E804" i="5"/>
  <c r="E803" i="5"/>
  <c r="E802" i="5"/>
  <c r="E801" i="5"/>
  <c r="E800" i="5"/>
  <c r="E799" i="5"/>
  <c r="E798" i="5"/>
  <c r="E797" i="5"/>
  <c r="E796" i="5"/>
  <c r="E795" i="5"/>
  <c r="E794" i="5"/>
  <c r="E793" i="5"/>
  <c r="E792" i="5"/>
  <c r="E791" i="5"/>
  <c r="E790" i="5"/>
  <c r="E789" i="5"/>
  <c r="E788" i="5"/>
  <c r="E787" i="5"/>
  <c r="E786" i="5"/>
  <c r="E785" i="5"/>
  <c r="E784" i="5"/>
  <c r="E783" i="5"/>
  <c r="E782" i="5"/>
  <c r="E781" i="5"/>
  <c r="E780" i="5"/>
  <c r="E779" i="5"/>
  <c r="E778" i="5"/>
  <c r="E777" i="5"/>
  <c r="E776" i="5"/>
  <c r="E775" i="5"/>
  <c r="E774" i="5"/>
  <c r="E773" i="5"/>
  <c r="E772" i="5"/>
  <c r="E771" i="5"/>
  <c r="E770" i="5"/>
  <c r="E769" i="5"/>
  <c r="E768" i="5"/>
  <c r="E767" i="5"/>
  <c r="E766" i="5"/>
  <c r="E765" i="5"/>
  <c r="E764" i="5"/>
  <c r="E763" i="5"/>
  <c r="E762" i="5"/>
  <c r="E761" i="5"/>
  <c r="E760" i="5"/>
  <c r="E759" i="5"/>
  <c r="E758" i="5"/>
  <c r="E757" i="5"/>
  <c r="E756" i="5"/>
  <c r="E755" i="5"/>
  <c r="E754" i="5"/>
  <c r="E753" i="5"/>
  <c r="E752" i="5"/>
  <c r="E751" i="5"/>
  <c r="E750" i="5"/>
  <c r="E749" i="5"/>
  <c r="E748" i="5"/>
  <c r="E747" i="5"/>
  <c r="E746" i="5"/>
  <c r="E745" i="5"/>
  <c r="E744" i="5"/>
  <c r="E743" i="5"/>
  <c r="E742" i="5"/>
  <c r="E741" i="5"/>
  <c r="E740" i="5"/>
  <c r="E739" i="5"/>
  <c r="E738" i="5"/>
  <c r="E737" i="5"/>
  <c r="E736" i="5"/>
  <c r="E735" i="5"/>
  <c r="E734" i="5"/>
  <c r="E733" i="5"/>
  <c r="E732" i="5"/>
  <c r="E731" i="5"/>
  <c r="E730" i="5"/>
  <c r="E729" i="5"/>
  <c r="E728" i="5"/>
  <c r="E727" i="5"/>
  <c r="E726" i="5"/>
  <c r="E725" i="5"/>
  <c r="E724" i="5"/>
  <c r="E723" i="5"/>
  <c r="E722" i="5"/>
  <c r="E721" i="5"/>
  <c r="E720" i="5"/>
  <c r="E719" i="5"/>
  <c r="E718" i="5"/>
  <c r="E717" i="5"/>
  <c r="E716" i="5"/>
  <c r="E715" i="5"/>
  <c r="E714" i="5"/>
  <c r="E713" i="5"/>
  <c r="E712" i="5"/>
  <c r="E711" i="5"/>
  <c r="E710" i="5"/>
  <c r="E709" i="5"/>
  <c r="E708" i="5"/>
  <c r="E707" i="5"/>
  <c r="E706" i="5"/>
  <c r="E705" i="5"/>
  <c r="E704" i="5"/>
  <c r="E703" i="5"/>
  <c r="E702" i="5"/>
  <c r="E701" i="5"/>
  <c r="E700" i="5"/>
  <c r="E699" i="5"/>
  <c r="E698" i="5"/>
  <c r="E697" i="5"/>
  <c r="E696" i="5"/>
  <c r="E695" i="5"/>
  <c r="E694" i="5"/>
  <c r="E693" i="5"/>
  <c r="E692" i="5"/>
  <c r="E691" i="5"/>
  <c r="E690" i="5"/>
  <c r="E689" i="5"/>
  <c r="E688" i="5"/>
  <c r="E687" i="5"/>
  <c r="E686" i="5"/>
  <c r="E685" i="5"/>
  <c r="E684" i="5"/>
  <c r="E683" i="5"/>
  <c r="E682" i="5"/>
  <c r="E681" i="5"/>
  <c r="E680" i="5"/>
  <c r="E679" i="5"/>
  <c r="E678" i="5"/>
  <c r="E677" i="5"/>
  <c r="E676" i="5"/>
  <c r="E675" i="5"/>
  <c r="E674" i="5"/>
  <c r="E673" i="5"/>
  <c r="E672" i="5"/>
  <c r="E671" i="5"/>
  <c r="E670" i="5"/>
  <c r="E669" i="5"/>
  <c r="E668" i="5"/>
  <c r="E667" i="5"/>
  <c r="E666" i="5"/>
  <c r="E665" i="5"/>
  <c r="E664" i="5"/>
  <c r="E663" i="5"/>
  <c r="E662" i="5"/>
  <c r="E661" i="5"/>
  <c r="E660" i="5"/>
  <c r="E659" i="5"/>
  <c r="E658" i="5"/>
  <c r="E657" i="5"/>
  <c r="E656" i="5"/>
  <c r="E655" i="5"/>
  <c r="E654" i="5"/>
  <c r="E653" i="5"/>
  <c r="E652" i="5"/>
  <c r="E651" i="5"/>
  <c r="E650" i="5"/>
  <c r="E649" i="5"/>
  <c r="E648" i="5"/>
  <c r="E647" i="5"/>
  <c r="E646" i="5"/>
  <c r="E645" i="5"/>
  <c r="E644" i="5"/>
  <c r="E643" i="5"/>
  <c r="E642" i="5"/>
  <c r="E641" i="5"/>
  <c r="E640" i="5"/>
  <c r="E639" i="5"/>
  <c r="E638" i="5"/>
  <c r="E637" i="5"/>
  <c r="E636" i="5"/>
  <c r="E635" i="5"/>
  <c r="E634" i="5"/>
  <c r="E633" i="5"/>
  <c r="E632" i="5"/>
  <c r="E631" i="5"/>
  <c r="E630" i="5"/>
  <c r="E629" i="5"/>
  <c r="E628" i="5"/>
  <c r="E627" i="5"/>
  <c r="E626" i="5"/>
  <c r="E625" i="5"/>
  <c r="E624" i="5"/>
  <c r="E623" i="5"/>
  <c r="E622" i="5"/>
  <c r="E621" i="5"/>
  <c r="E620" i="5"/>
  <c r="E619" i="5"/>
  <c r="E618" i="5"/>
  <c r="E617" i="5"/>
  <c r="E616" i="5"/>
  <c r="E615" i="5"/>
  <c r="E614" i="5"/>
  <c r="E613" i="5"/>
  <c r="E612" i="5"/>
  <c r="E611" i="5"/>
  <c r="E610" i="5"/>
  <c r="E609" i="5"/>
  <c r="E608" i="5"/>
  <c r="E607" i="5"/>
  <c r="E606" i="5"/>
  <c r="E605" i="5"/>
  <c r="E604" i="5"/>
  <c r="E603" i="5"/>
  <c r="E602" i="5"/>
  <c r="E601" i="5"/>
  <c r="E600" i="5"/>
  <c r="E599" i="5"/>
  <c r="E598" i="5"/>
  <c r="E597" i="5"/>
  <c r="E596" i="5"/>
  <c r="E595" i="5"/>
  <c r="E594" i="5"/>
  <c r="E593" i="5"/>
  <c r="E592" i="5"/>
  <c r="E591" i="5"/>
  <c r="E590" i="5"/>
  <c r="E589" i="5"/>
  <c r="E588" i="5"/>
  <c r="E587" i="5"/>
  <c r="E586" i="5"/>
  <c r="E585" i="5"/>
  <c r="E584" i="5"/>
  <c r="E583" i="5"/>
  <c r="E582" i="5"/>
  <c r="E581" i="5"/>
  <c r="E580" i="5"/>
  <c r="E579" i="5"/>
  <c r="E578" i="5"/>
  <c r="E577" i="5"/>
  <c r="E576" i="5"/>
  <c r="E575" i="5"/>
  <c r="E574" i="5"/>
  <c r="E573" i="5"/>
  <c r="E572" i="5"/>
  <c r="E571" i="5"/>
  <c r="E570" i="5"/>
  <c r="E569" i="5"/>
  <c r="E568" i="5"/>
  <c r="E567" i="5"/>
  <c r="E566" i="5"/>
  <c r="E565" i="5"/>
  <c r="E564" i="5"/>
  <c r="E563" i="5"/>
  <c r="E562" i="5"/>
  <c r="E561" i="5"/>
  <c r="E560" i="5"/>
  <c r="E559" i="5"/>
  <c r="E558" i="5"/>
  <c r="E557" i="5"/>
  <c r="E556" i="5"/>
  <c r="E555" i="5"/>
  <c r="E554" i="5"/>
  <c r="E553" i="5"/>
  <c r="E552" i="5"/>
  <c r="E551" i="5"/>
  <c r="E550" i="5"/>
  <c r="E549" i="5"/>
  <c r="E548" i="5"/>
  <c r="E547" i="5"/>
  <c r="E546" i="5"/>
  <c r="E545" i="5"/>
  <c r="E544" i="5"/>
  <c r="E543" i="5"/>
  <c r="E542" i="5"/>
  <c r="E541" i="5"/>
  <c r="E540" i="5"/>
  <c r="E539" i="5"/>
  <c r="E538" i="5"/>
  <c r="E537" i="5"/>
  <c r="E536" i="5"/>
  <c r="E535" i="5"/>
  <c r="E534" i="5"/>
  <c r="E533" i="5"/>
  <c r="E532" i="5"/>
  <c r="E531" i="5"/>
  <c r="E530" i="5"/>
  <c r="E529" i="5"/>
  <c r="E528" i="5"/>
  <c r="E527" i="5"/>
  <c r="E526" i="5"/>
  <c r="E525" i="5"/>
  <c r="E524" i="5"/>
  <c r="E523" i="5"/>
  <c r="E522" i="5"/>
  <c r="E521" i="5"/>
  <c r="E520" i="5"/>
  <c r="E519" i="5"/>
  <c r="E518" i="5"/>
  <c r="E517" i="5"/>
  <c r="E516" i="5"/>
  <c r="E515" i="5"/>
  <c r="E514" i="5"/>
  <c r="E513" i="5"/>
  <c r="E512" i="5"/>
  <c r="E511" i="5"/>
  <c r="E510" i="5"/>
  <c r="E509" i="5"/>
  <c r="E508" i="5"/>
  <c r="E507" i="5"/>
  <c r="E506" i="5"/>
  <c r="E505" i="5"/>
  <c r="E504" i="5"/>
  <c r="E503" i="5"/>
  <c r="E502" i="5"/>
  <c r="E501" i="5"/>
  <c r="E500" i="5"/>
  <c r="E499" i="5"/>
  <c r="E498" i="5"/>
  <c r="E497" i="5"/>
  <c r="E496" i="5"/>
  <c r="E495" i="5"/>
  <c r="E494" i="5"/>
  <c r="E493" i="5"/>
  <c r="E492" i="5"/>
  <c r="E491" i="5"/>
  <c r="E490" i="5"/>
  <c r="E489" i="5"/>
  <c r="E488" i="5"/>
  <c r="E487" i="5"/>
  <c r="E486" i="5"/>
  <c r="E485" i="5"/>
  <c r="E484" i="5"/>
  <c r="E483" i="5"/>
  <c r="E482" i="5"/>
  <c r="E481" i="5"/>
  <c r="E480" i="5"/>
  <c r="E479" i="5"/>
  <c r="E478" i="5"/>
  <c r="E477" i="5"/>
  <c r="E476" i="5"/>
  <c r="E475" i="5"/>
  <c r="E474" i="5"/>
  <c r="E473" i="5"/>
  <c r="E472" i="5"/>
  <c r="E471" i="5"/>
  <c r="E470" i="5"/>
  <c r="E469" i="5"/>
  <c r="E468" i="5"/>
  <c r="E467" i="5"/>
  <c r="E466" i="5"/>
  <c r="E465" i="5"/>
  <c r="E464" i="5"/>
  <c r="E463" i="5"/>
  <c r="E462" i="5"/>
  <c r="E461" i="5"/>
  <c r="E460" i="5"/>
  <c r="E459" i="5"/>
  <c r="E458" i="5"/>
  <c r="E457" i="5"/>
  <c r="E456" i="5"/>
  <c r="E455" i="5"/>
  <c r="E454" i="5"/>
  <c r="E453" i="5"/>
  <c r="E452" i="5"/>
  <c r="E451" i="5"/>
  <c r="E450" i="5"/>
  <c r="E449" i="5"/>
  <c r="E448" i="5"/>
  <c r="E447" i="5"/>
  <c r="E446" i="5"/>
  <c r="E445" i="5"/>
  <c r="E444" i="5"/>
  <c r="E443" i="5"/>
  <c r="E442" i="5"/>
  <c r="E441" i="5"/>
  <c r="E440" i="5"/>
  <c r="E439" i="5"/>
  <c r="E438" i="5"/>
  <c r="E437" i="5"/>
  <c r="E436" i="5"/>
  <c r="E435" i="5"/>
  <c r="E434" i="5"/>
  <c r="E433" i="5"/>
  <c r="E432" i="5"/>
  <c r="E431" i="5"/>
  <c r="E430" i="5"/>
  <c r="E429" i="5"/>
  <c r="E428" i="5"/>
  <c r="E427" i="5"/>
  <c r="E426" i="5"/>
  <c r="E425" i="5"/>
  <c r="E424" i="5"/>
  <c r="E423" i="5"/>
  <c r="E422" i="5"/>
  <c r="E421" i="5"/>
  <c r="E420" i="5"/>
  <c r="E419" i="5"/>
  <c r="E418" i="5"/>
  <c r="E417" i="5"/>
  <c r="E416" i="5"/>
  <c r="E415" i="5"/>
  <c r="E414" i="5"/>
  <c r="E413" i="5"/>
  <c r="E412" i="5"/>
  <c r="E411" i="5"/>
  <c r="E410" i="5"/>
  <c r="E409" i="5"/>
  <c r="E408" i="5"/>
  <c r="E407" i="5"/>
  <c r="E406" i="5"/>
  <c r="E405" i="5"/>
  <c r="E404" i="5"/>
  <c r="E403" i="5"/>
  <c r="E402" i="5"/>
  <c r="E401" i="5"/>
  <c r="E400" i="5"/>
  <c r="E399" i="5"/>
  <c r="E398" i="5"/>
  <c r="E397" i="5"/>
  <c r="E396" i="5"/>
  <c r="E395" i="5"/>
  <c r="E394" i="5"/>
  <c r="E393" i="5"/>
  <c r="E392" i="5"/>
  <c r="E391" i="5"/>
  <c r="E390" i="5"/>
  <c r="E389" i="5"/>
  <c r="E388" i="5"/>
  <c r="E387" i="5"/>
  <c r="E386" i="5"/>
  <c r="E385" i="5"/>
  <c r="E384" i="5"/>
  <c r="E383" i="5"/>
  <c r="E382" i="5"/>
  <c r="E381" i="5"/>
  <c r="E380" i="5"/>
  <c r="E379" i="5"/>
  <c r="E378" i="5"/>
  <c r="E377" i="5"/>
  <c r="E376" i="5"/>
  <c r="E375" i="5"/>
  <c r="E374" i="5"/>
  <c r="E373" i="5"/>
  <c r="E372" i="5"/>
  <c r="E371" i="5"/>
  <c r="E370" i="5"/>
  <c r="E369" i="5"/>
  <c r="E368" i="5"/>
  <c r="E367" i="5"/>
  <c r="E366" i="5"/>
  <c r="E365" i="5"/>
  <c r="E364" i="5"/>
  <c r="E363" i="5"/>
  <c r="E362" i="5"/>
  <c r="E361" i="5"/>
  <c r="E360" i="5"/>
  <c r="E359" i="5"/>
  <c r="E358" i="5"/>
  <c r="E357" i="5"/>
  <c r="E356" i="5"/>
  <c r="E355" i="5"/>
  <c r="E354" i="5"/>
  <c r="E353" i="5"/>
  <c r="E352" i="5"/>
  <c r="E351" i="5"/>
  <c r="E350" i="5"/>
  <c r="E349" i="5"/>
  <c r="E348" i="5"/>
  <c r="E347" i="5"/>
  <c r="E346" i="5"/>
  <c r="E345" i="5"/>
  <c r="E344" i="5"/>
  <c r="E343" i="5"/>
  <c r="E342" i="5"/>
  <c r="E341" i="5"/>
  <c r="E340" i="5"/>
  <c r="E339" i="5"/>
  <c r="E338" i="5"/>
  <c r="E337" i="5"/>
  <c r="E336" i="5"/>
  <c r="E335" i="5"/>
  <c r="E334" i="5"/>
  <c r="E333" i="5"/>
  <c r="E332" i="5"/>
  <c r="E331" i="5"/>
  <c r="E330" i="5"/>
  <c r="E329" i="5"/>
  <c r="E328" i="5"/>
  <c r="E327" i="5"/>
  <c r="E326" i="5"/>
  <c r="E325" i="5"/>
  <c r="E324" i="5"/>
  <c r="E323" i="5"/>
  <c r="E322" i="5"/>
  <c r="E321" i="5"/>
  <c r="E320" i="5"/>
  <c r="E319" i="5"/>
  <c r="E318" i="5"/>
  <c r="E317" i="5"/>
  <c r="E316" i="5"/>
  <c r="E315" i="5"/>
  <c r="E314" i="5"/>
  <c r="E313" i="5"/>
  <c r="E312" i="5"/>
  <c r="E311" i="5"/>
  <c r="E310" i="5"/>
  <c r="E309" i="5"/>
  <c r="E308" i="5"/>
  <c r="E307" i="5"/>
  <c r="E306" i="5"/>
  <c r="E305" i="5"/>
  <c r="E304" i="5"/>
  <c r="E303" i="5"/>
  <c r="E302" i="5"/>
  <c r="E301" i="5"/>
  <c r="E300" i="5"/>
  <c r="E299" i="5"/>
  <c r="E298" i="5"/>
  <c r="E297" i="5"/>
  <c r="E296" i="5"/>
  <c r="E295" i="5"/>
  <c r="E294" i="5"/>
  <c r="E293" i="5"/>
  <c r="E292" i="5"/>
  <c r="E291" i="5"/>
  <c r="E290" i="5"/>
  <c r="E289" i="5"/>
  <c r="E288" i="5"/>
  <c r="E287" i="5"/>
  <c r="E286" i="5"/>
  <c r="E285" i="5"/>
  <c r="E284" i="5"/>
  <c r="E283" i="5"/>
  <c r="E282" i="5"/>
  <c r="E281" i="5"/>
  <c r="E280" i="5"/>
  <c r="E279" i="5"/>
  <c r="E278" i="5"/>
  <c r="E277" i="5"/>
  <c r="E276" i="5"/>
  <c r="E275" i="5"/>
  <c r="E274" i="5"/>
  <c r="E273" i="5"/>
  <c r="E272" i="5"/>
  <c r="E271" i="5"/>
  <c r="E270" i="5"/>
  <c r="E269" i="5"/>
  <c r="E268" i="5"/>
  <c r="E267" i="5"/>
  <c r="E266" i="5"/>
  <c r="E265" i="5"/>
  <c r="E264" i="5"/>
  <c r="E263" i="5"/>
  <c r="E262" i="5"/>
  <c r="E261" i="5"/>
  <c r="E260" i="5"/>
  <c r="E259" i="5"/>
  <c r="E258" i="5"/>
  <c r="E257" i="5"/>
  <c r="E256" i="5"/>
  <c r="E255" i="5"/>
  <c r="E254" i="5"/>
  <c r="E253" i="5"/>
  <c r="E252" i="5"/>
  <c r="E251" i="5"/>
  <c r="E250" i="5"/>
  <c r="E249" i="5"/>
  <c r="E248" i="5"/>
  <c r="E247" i="5"/>
  <c r="E246" i="5"/>
  <c r="E245" i="5"/>
  <c r="E244" i="5"/>
  <c r="E243" i="5"/>
  <c r="E242" i="5"/>
  <c r="E241" i="5"/>
  <c r="E240" i="5"/>
  <c r="E239" i="5"/>
  <c r="E238" i="5"/>
  <c r="E237" i="5"/>
  <c r="E236" i="5"/>
  <c r="E235" i="5"/>
  <c r="E234" i="5"/>
  <c r="E233" i="5"/>
  <c r="E232" i="5"/>
  <c r="E231" i="5"/>
  <c r="E230" i="5"/>
  <c r="E229" i="5"/>
  <c r="E228" i="5"/>
  <c r="E227" i="5"/>
  <c r="E226" i="5"/>
  <c r="E225" i="5"/>
  <c r="E224" i="5"/>
  <c r="E223" i="5"/>
  <c r="E222" i="5"/>
  <c r="E221" i="5"/>
  <c r="E220" i="5"/>
  <c r="E219" i="5"/>
  <c r="E218" i="5"/>
  <c r="E217" i="5"/>
  <c r="E216" i="5"/>
  <c r="E215" i="5"/>
  <c r="E214" i="5"/>
  <c r="E213" i="5"/>
  <c r="E212" i="5"/>
  <c r="E211" i="5"/>
  <c r="E210" i="5"/>
  <c r="E209" i="5"/>
  <c r="E208" i="5"/>
  <c r="E207" i="5"/>
  <c r="E206" i="5"/>
  <c r="E205" i="5"/>
  <c r="E204" i="5"/>
  <c r="E203" i="5"/>
  <c r="E202" i="5"/>
  <c r="E201" i="5"/>
  <c r="E200" i="5"/>
  <c r="E199" i="5"/>
  <c r="E198" i="5"/>
  <c r="E197" i="5"/>
  <c r="E196" i="5"/>
  <c r="E195" i="5"/>
  <c r="E194" i="5"/>
  <c r="E193" i="5"/>
  <c r="E192" i="5"/>
  <c r="E191" i="5"/>
  <c r="E190" i="5"/>
  <c r="E189" i="5"/>
  <c r="E188" i="5"/>
  <c r="E187" i="5"/>
  <c r="E186" i="5"/>
  <c r="E185" i="5"/>
  <c r="E184" i="5"/>
  <c r="E183" i="5"/>
  <c r="E182" i="5"/>
  <c r="E181" i="5"/>
  <c r="E180" i="5"/>
  <c r="E179" i="5"/>
  <c r="E178" i="5"/>
  <c r="E177" i="5"/>
  <c r="E176" i="5"/>
  <c r="E175" i="5"/>
  <c r="E174" i="5"/>
  <c r="E173" i="5"/>
  <c r="E172" i="5"/>
  <c r="E171" i="5"/>
  <c r="E170" i="5"/>
  <c r="E169" i="5"/>
  <c r="E168" i="5"/>
  <c r="E167" i="5"/>
  <c r="E166" i="5"/>
  <c r="E165" i="5"/>
  <c r="E164" i="5"/>
  <c r="E163" i="5"/>
  <c r="E162" i="5"/>
  <c r="E161" i="5"/>
  <c r="E160" i="5"/>
  <c r="E159" i="5"/>
  <c r="E158" i="5"/>
  <c r="E157" i="5"/>
  <c r="E156" i="5"/>
  <c r="E155" i="5"/>
  <c r="E154" i="5"/>
  <c r="E153" i="5"/>
  <c r="E152" i="5"/>
  <c r="E151" i="5"/>
  <c r="E150" i="5"/>
  <c r="E149" i="5"/>
  <c r="E148" i="5"/>
  <c r="E147" i="5"/>
  <c r="E146" i="5"/>
  <c r="E145" i="5"/>
  <c r="E144" i="5"/>
  <c r="E143" i="5"/>
  <c r="E142" i="5"/>
  <c r="E141" i="5"/>
  <c r="E140" i="5"/>
  <c r="E139" i="5"/>
  <c r="E138" i="5"/>
  <c r="E137" i="5"/>
  <c r="E136" i="5"/>
  <c r="E135" i="5"/>
  <c r="E134" i="5"/>
  <c r="E133" i="5"/>
  <c r="E132" i="5"/>
  <c r="E131" i="5"/>
  <c r="E130" i="5"/>
  <c r="E129" i="5"/>
  <c r="E128" i="5"/>
  <c r="E127" i="5"/>
  <c r="E126" i="5"/>
  <c r="E125" i="5"/>
  <c r="E124" i="5"/>
  <c r="E123" i="5"/>
  <c r="E122" i="5"/>
  <c r="E121" i="5"/>
  <c r="E120" i="5"/>
  <c r="E119" i="5"/>
  <c r="E118" i="5"/>
  <c r="E117" i="5"/>
  <c r="E116" i="5"/>
  <c r="E115" i="5"/>
  <c r="E114" i="5"/>
  <c r="E113" i="5"/>
  <c r="E112" i="5"/>
  <c r="E111" i="5"/>
  <c r="E110" i="5"/>
  <c r="E109" i="5"/>
  <c r="E108" i="5"/>
  <c r="E107" i="5"/>
  <c r="E106" i="5"/>
  <c r="E105" i="5"/>
  <c r="E104" i="5"/>
  <c r="E103" i="5"/>
  <c r="E102" i="5"/>
  <c r="E101" i="5"/>
  <c r="E100" i="5"/>
  <c r="E99" i="5"/>
  <c r="E97" i="5"/>
  <c r="E98" i="5"/>
  <c r="E96" i="5"/>
  <c r="E95" i="5"/>
  <c r="E94" i="5"/>
  <c r="E93" i="5"/>
  <c r="E92" i="5"/>
  <c r="E91" i="5"/>
  <c r="E90" i="5"/>
  <c r="E89" i="5"/>
  <c r="E88" i="5"/>
  <c r="E87" i="5"/>
  <c r="E86" i="5"/>
  <c r="E85" i="5"/>
  <c r="E84" i="5"/>
  <c r="E83" i="5"/>
  <c r="E82" i="5"/>
  <c r="E81" i="5"/>
  <c r="E80" i="5"/>
  <c r="E79" i="5"/>
  <c r="E78" i="5"/>
  <c r="E77" i="5"/>
  <c r="E76" i="5"/>
  <c r="E75" i="5"/>
  <c r="E74" i="5"/>
  <c r="E73" i="5"/>
  <c r="E72" i="5"/>
  <c r="E71" i="5"/>
  <c r="E70" i="5"/>
  <c r="E69" i="5"/>
  <c r="E68" i="5"/>
  <c r="E67" i="5"/>
  <c r="E66" i="5"/>
  <c r="E65" i="5"/>
  <c r="E64" i="5"/>
  <c r="E63" i="5"/>
  <c r="E62" i="5"/>
  <c r="E61" i="5"/>
  <c r="E60" i="5"/>
  <c r="E59" i="5"/>
  <c r="E58" i="5"/>
  <c r="E57" i="5"/>
  <c r="E56" i="5"/>
  <c r="E55" i="5"/>
  <c r="E54" i="5"/>
  <c r="E53" i="5"/>
  <c r="E52" i="5"/>
  <c r="E51" i="5"/>
  <c r="E50" i="5"/>
  <c r="E49" i="5"/>
  <c r="E48" i="5"/>
  <c r="E47" i="5"/>
  <c r="E46" i="5"/>
  <c r="E45" i="5"/>
  <c r="E44" i="5"/>
  <c r="E43" i="5"/>
  <c r="E42" i="5"/>
  <c r="E41" i="5"/>
  <c r="E40" i="5"/>
  <c r="E39" i="5"/>
  <c r="E38" i="5"/>
  <c r="E37" i="5"/>
  <c r="E36" i="5"/>
  <c r="E35" i="5"/>
  <c r="E34" i="5"/>
  <c r="E33" i="5"/>
  <c r="E32" i="5"/>
  <c r="E31" i="5"/>
  <c r="E30" i="5"/>
  <c r="E29" i="5"/>
  <c r="E28" i="5"/>
  <c r="E27" i="5"/>
  <c r="E26" i="5"/>
  <c r="E25" i="5"/>
  <c r="E24" i="5"/>
  <c r="E23" i="5"/>
  <c r="E22" i="5"/>
  <c r="E21" i="5"/>
  <c r="E20" i="5"/>
  <c r="E19" i="5"/>
  <c r="E18" i="5"/>
  <c r="E17" i="5"/>
  <c r="E16" i="5"/>
  <c r="E15" i="5"/>
  <c r="E14" i="5"/>
  <c r="E13" i="5"/>
  <c r="E12" i="5"/>
  <c r="E11" i="5"/>
  <c r="E10" i="5"/>
  <c r="E9" i="5"/>
  <c r="E8" i="5"/>
  <c r="E7" i="5"/>
  <c r="E6" i="5"/>
  <c r="E5" i="5"/>
  <c r="E4" i="5"/>
  <c r="E16" i="1" l="1"/>
  <c r="D461" i="6"/>
  <c r="D462" i="6"/>
  <c r="D463" i="6"/>
  <c r="D464" i="6"/>
  <c r="D465" i="6"/>
  <c r="D466" i="6"/>
  <c r="D467" i="6"/>
  <c r="D468" i="6"/>
  <c r="D469" i="6"/>
  <c r="D470" i="6"/>
  <c r="D471" i="6"/>
  <c r="D472" i="6"/>
  <c r="D2" i="6"/>
  <c r="D3" i="6"/>
  <c r="D4" i="6"/>
  <c r="D5" i="6"/>
  <c r="D6" i="6"/>
  <c r="D7" i="6"/>
  <c r="D8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27" i="6"/>
  <c r="D28" i="6"/>
  <c r="D29" i="6"/>
  <c r="D30" i="6"/>
  <c r="D31" i="6"/>
  <c r="D32" i="6"/>
  <c r="D33" i="6"/>
  <c r="D34" i="6"/>
  <c r="D35" i="6"/>
  <c r="D36" i="6"/>
  <c r="D37" i="6"/>
  <c r="D38" i="6"/>
  <c r="D39" i="6"/>
  <c r="D40" i="6"/>
  <c r="D41" i="6"/>
  <c r="D42" i="6"/>
  <c r="D43" i="6"/>
  <c r="D44" i="6"/>
  <c r="D45" i="6"/>
  <c r="D46" i="6"/>
  <c r="D47" i="6"/>
  <c r="D48" i="6"/>
  <c r="D49" i="6"/>
  <c r="D50" i="6"/>
  <c r="D51" i="6"/>
  <c r="D52" i="6"/>
  <c r="D53" i="6"/>
  <c r="D54" i="6"/>
  <c r="D55" i="6"/>
  <c r="D56" i="6"/>
  <c r="D57" i="6"/>
  <c r="D58" i="6"/>
  <c r="D59" i="6"/>
  <c r="D60" i="6"/>
  <c r="D61" i="6"/>
  <c r="D62" i="6"/>
  <c r="D63" i="6"/>
  <c r="D64" i="6"/>
  <c r="D65" i="6"/>
  <c r="D66" i="6"/>
  <c r="D67" i="6"/>
  <c r="D68" i="6"/>
  <c r="D69" i="6"/>
  <c r="D70" i="6"/>
  <c r="D71" i="6"/>
  <c r="D72" i="6"/>
  <c r="D73" i="6"/>
  <c r="D74" i="6"/>
  <c r="D75" i="6"/>
  <c r="D76" i="6"/>
  <c r="D77" i="6"/>
  <c r="D78" i="6"/>
  <c r="D79" i="6"/>
  <c r="D80" i="6"/>
  <c r="D81" i="6"/>
  <c r="D82" i="6"/>
  <c r="D83" i="6"/>
  <c r="D84" i="6"/>
  <c r="D85" i="6"/>
  <c r="D86" i="6"/>
  <c r="D87" i="6"/>
  <c r="D88" i="6"/>
  <c r="D89" i="6"/>
  <c r="D90" i="6"/>
  <c r="D91" i="6"/>
  <c r="D92" i="6"/>
  <c r="D93" i="6"/>
  <c r="D94" i="6"/>
  <c r="D95" i="6"/>
  <c r="D96" i="6"/>
  <c r="D97" i="6"/>
  <c r="D98" i="6"/>
  <c r="D99" i="6"/>
  <c r="D100" i="6"/>
  <c r="D101" i="6"/>
  <c r="D102" i="6"/>
  <c r="D103" i="6"/>
  <c r="D104" i="6"/>
  <c r="D105" i="6"/>
  <c r="D106" i="6"/>
  <c r="D107" i="6"/>
  <c r="D108" i="6"/>
  <c r="D109" i="6"/>
  <c r="D110" i="6"/>
  <c r="D111" i="6"/>
  <c r="D112" i="6"/>
  <c r="D113" i="6"/>
  <c r="D114" i="6"/>
  <c r="D115" i="6"/>
  <c r="D116" i="6"/>
  <c r="D117" i="6"/>
  <c r="D118" i="6"/>
  <c r="D119" i="6"/>
  <c r="D120" i="6"/>
  <c r="D121" i="6"/>
  <c r="D122" i="6"/>
  <c r="D123" i="6"/>
  <c r="D124" i="6"/>
  <c r="D125" i="6"/>
  <c r="D126" i="6"/>
  <c r="D127" i="6"/>
  <c r="D128" i="6"/>
  <c r="D129" i="6"/>
  <c r="D130" i="6"/>
  <c r="D131" i="6"/>
  <c r="D132" i="6"/>
  <c r="D133" i="6"/>
  <c r="D134" i="6"/>
  <c r="D135" i="6"/>
  <c r="D136" i="6"/>
  <c r="D137" i="6"/>
  <c r="D138" i="6"/>
  <c r="D139" i="6"/>
  <c r="D140" i="6"/>
  <c r="D141" i="6"/>
  <c r="D142" i="6"/>
  <c r="D143" i="6"/>
  <c r="D144" i="6"/>
  <c r="D145" i="6"/>
  <c r="D146" i="6"/>
  <c r="D147" i="6"/>
  <c r="D148" i="6"/>
  <c r="D149" i="6"/>
  <c r="D150" i="6"/>
  <c r="D151" i="6"/>
  <c r="D152" i="6"/>
  <c r="D153" i="6"/>
  <c r="D154" i="6"/>
  <c r="D155" i="6"/>
  <c r="D156" i="6"/>
  <c r="D157" i="6"/>
  <c r="D158" i="6"/>
  <c r="D159" i="6"/>
  <c r="D160" i="6"/>
  <c r="D161" i="6"/>
  <c r="D162" i="6"/>
  <c r="D163" i="6"/>
  <c r="D164" i="6"/>
  <c r="D165" i="6"/>
  <c r="D166" i="6"/>
  <c r="D167" i="6"/>
  <c r="D168" i="6"/>
  <c r="D169" i="6"/>
  <c r="D170" i="6"/>
  <c r="D171" i="6"/>
  <c r="D172" i="6"/>
  <c r="D173" i="6"/>
  <c r="D174" i="6"/>
  <c r="D175" i="6"/>
  <c r="D176" i="6"/>
  <c r="D177" i="6"/>
  <c r="D178" i="6"/>
  <c r="D179" i="6"/>
  <c r="D180" i="6"/>
  <c r="D181" i="6"/>
  <c r="D182" i="6"/>
  <c r="D183" i="6"/>
  <c r="D184" i="6"/>
  <c r="D185" i="6"/>
  <c r="D186" i="6"/>
  <c r="D187" i="6"/>
  <c r="D188" i="6"/>
  <c r="D189" i="6"/>
  <c r="D190" i="6"/>
  <c r="D191" i="6"/>
  <c r="D192" i="6"/>
  <c r="D193" i="6"/>
  <c r="D194" i="6"/>
  <c r="D195" i="6"/>
  <c r="D196" i="6"/>
  <c r="D197" i="6"/>
  <c r="D198" i="6"/>
  <c r="D199" i="6"/>
  <c r="D200" i="6"/>
  <c r="D201" i="6"/>
  <c r="D202" i="6"/>
  <c r="D203" i="6"/>
  <c r="D204" i="6"/>
  <c r="D205" i="6"/>
  <c r="D206" i="6"/>
  <c r="D207" i="6"/>
  <c r="D208" i="6"/>
  <c r="D209" i="6"/>
  <c r="D210" i="6"/>
  <c r="D211" i="6"/>
  <c r="D212" i="6"/>
  <c r="D213" i="6"/>
  <c r="D214" i="6"/>
  <c r="D215" i="6"/>
  <c r="D216" i="6"/>
  <c r="D217" i="6"/>
  <c r="D218" i="6"/>
  <c r="D219" i="6"/>
  <c r="D220" i="6"/>
  <c r="D221" i="6"/>
  <c r="D222" i="6"/>
  <c r="D223" i="6"/>
  <c r="D224" i="6"/>
  <c r="D225" i="6"/>
  <c r="D226" i="6"/>
  <c r="D227" i="6"/>
  <c r="D228" i="6"/>
  <c r="D229" i="6"/>
  <c r="D230" i="6"/>
  <c r="D231" i="6"/>
  <c r="D232" i="6"/>
  <c r="D233" i="6"/>
  <c r="D234" i="6"/>
  <c r="D235" i="6"/>
  <c r="D236" i="6"/>
  <c r="D238" i="6"/>
  <c r="D239" i="6"/>
  <c r="D240" i="6"/>
  <c r="D242" i="6"/>
  <c r="D243" i="6"/>
  <c r="D244" i="6"/>
  <c r="D246" i="6"/>
  <c r="D247" i="6"/>
  <c r="D248" i="6"/>
  <c r="D250" i="6"/>
  <c r="D251" i="6"/>
  <c r="D252" i="6"/>
  <c r="D253" i="6"/>
  <c r="D254" i="6"/>
  <c r="D256" i="6"/>
  <c r="D257" i="6"/>
  <c r="D258" i="6"/>
  <c r="D260" i="6"/>
  <c r="D261" i="6"/>
  <c r="D262" i="6"/>
  <c r="D263" i="6"/>
  <c r="D264" i="6"/>
  <c r="D265" i="6"/>
  <c r="D266" i="6"/>
  <c r="D267" i="6"/>
  <c r="D268" i="6"/>
  <c r="D269" i="6"/>
  <c r="D270" i="6"/>
  <c r="D271" i="6"/>
  <c r="D272" i="6"/>
  <c r="D273" i="6"/>
  <c r="D274" i="6"/>
  <c r="D275" i="6"/>
  <c r="D276" i="6"/>
  <c r="D277" i="6"/>
  <c r="D278" i="6"/>
  <c r="D279" i="6"/>
  <c r="D280" i="6"/>
  <c r="D281" i="6"/>
  <c r="D282" i="6"/>
  <c r="D283" i="6"/>
  <c r="D284" i="6"/>
  <c r="D285" i="6"/>
  <c r="D286" i="6"/>
  <c r="D287" i="6"/>
  <c r="D288" i="6"/>
  <c r="D289" i="6"/>
  <c r="D290" i="6"/>
  <c r="D291" i="6"/>
  <c r="D292" i="6"/>
  <c r="D293" i="6"/>
  <c r="D294" i="6"/>
  <c r="D295" i="6"/>
  <c r="D296" i="6"/>
  <c r="D297" i="6"/>
  <c r="D298" i="6"/>
  <c r="D299" i="6"/>
  <c r="D300" i="6"/>
  <c r="D301" i="6"/>
  <c r="D302" i="6"/>
  <c r="D303" i="6"/>
  <c r="D304" i="6"/>
  <c r="D305" i="6"/>
  <c r="D306" i="6"/>
  <c r="D307" i="6"/>
  <c r="D308" i="6"/>
  <c r="D309" i="6"/>
  <c r="D310" i="6"/>
  <c r="D311" i="6"/>
  <c r="D312" i="6"/>
  <c r="D313" i="6"/>
  <c r="D314" i="6"/>
  <c r="D315" i="6"/>
  <c r="D316" i="6"/>
  <c r="D317" i="6"/>
  <c r="D318" i="6"/>
  <c r="D319" i="6"/>
  <c r="D320" i="6"/>
  <c r="D321" i="6"/>
  <c r="D322" i="6"/>
  <c r="D323" i="6"/>
  <c r="D324" i="6"/>
  <c r="D325" i="6"/>
  <c r="D326" i="6"/>
  <c r="D327" i="6"/>
  <c r="D328" i="6"/>
  <c r="D329" i="6"/>
  <c r="D330" i="6"/>
  <c r="D331" i="6"/>
  <c r="D332" i="6"/>
  <c r="D333" i="6"/>
  <c r="D334" i="6"/>
  <c r="D335" i="6"/>
  <c r="D336" i="6"/>
  <c r="D337" i="6"/>
  <c r="D338" i="6"/>
  <c r="D339" i="6"/>
  <c r="D340" i="6"/>
  <c r="D341" i="6"/>
  <c r="D342" i="6"/>
  <c r="D343" i="6"/>
  <c r="D344" i="6"/>
  <c r="D345" i="6"/>
  <c r="D346" i="6"/>
  <c r="D347" i="6"/>
  <c r="D348" i="6"/>
  <c r="D349" i="6"/>
  <c r="D350" i="6"/>
  <c r="D351" i="6"/>
  <c r="D352" i="6"/>
  <c r="D353" i="6"/>
  <c r="D354" i="6"/>
  <c r="D355" i="6"/>
  <c r="D356" i="6"/>
  <c r="D357" i="6"/>
  <c r="D358" i="6"/>
  <c r="D359" i="6"/>
  <c r="D360" i="6"/>
  <c r="D361" i="6"/>
  <c r="D362" i="6"/>
  <c r="D363" i="6"/>
  <c r="D364" i="6"/>
  <c r="D365" i="6"/>
  <c r="D366" i="6"/>
  <c r="D367" i="6"/>
  <c r="D368" i="6"/>
  <c r="D369" i="6"/>
  <c r="D370" i="6"/>
  <c r="D371" i="6"/>
  <c r="D372" i="6"/>
  <c r="D373" i="6"/>
  <c r="D374" i="6"/>
  <c r="D375" i="6"/>
  <c r="D376" i="6"/>
  <c r="D377" i="6"/>
  <c r="D378" i="6"/>
  <c r="D379" i="6"/>
  <c r="D380" i="6"/>
  <c r="D381" i="6"/>
  <c r="D382" i="6"/>
  <c r="D383" i="6"/>
  <c r="D384" i="6"/>
  <c r="D385" i="6"/>
  <c r="D386" i="6"/>
  <c r="D387" i="6"/>
  <c r="D388" i="6"/>
  <c r="D389" i="6"/>
  <c r="D390" i="6"/>
  <c r="D391" i="6"/>
  <c r="D392" i="6"/>
  <c r="D393" i="6"/>
  <c r="D394" i="6"/>
  <c r="D395" i="6"/>
  <c r="D396" i="6"/>
  <c r="D397" i="6"/>
  <c r="D398" i="6"/>
  <c r="D399" i="6"/>
  <c r="D400" i="6"/>
  <c r="D401" i="6"/>
  <c r="D402" i="6"/>
  <c r="D403" i="6"/>
  <c r="D404" i="6"/>
  <c r="D405" i="6"/>
  <c r="D406" i="6"/>
  <c r="D407" i="6"/>
  <c r="D408" i="6"/>
  <c r="D409" i="6"/>
  <c r="D410" i="6"/>
  <c r="D411" i="6"/>
  <c r="D412" i="6"/>
  <c r="D413" i="6"/>
  <c r="D414" i="6"/>
  <c r="D415" i="6"/>
  <c r="D416" i="6"/>
  <c r="D417" i="6"/>
  <c r="D418" i="6"/>
  <c r="D419" i="6"/>
  <c r="D420" i="6"/>
  <c r="D421" i="6"/>
  <c r="D422" i="6"/>
  <c r="D423" i="6"/>
  <c r="D424" i="6"/>
  <c r="D425" i="6"/>
  <c r="D426" i="6"/>
  <c r="D427" i="6"/>
  <c r="D428" i="6"/>
  <c r="D429" i="6"/>
  <c r="D430" i="6"/>
  <c r="D431" i="6"/>
  <c r="D432" i="6"/>
  <c r="D433" i="6"/>
  <c r="D434" i="6"/>
  <c r="D435" i="6"/>
  <c r="D436" i="6"/>
  <c r="D437" i="6"/>
  <c r="D438" i="6"/>
  <c r="D439" i="6"/>
  <c r="D440" i="6"/>
  <c r="D441" i="6"/>
  <c r="D442" i="6"/>
  <c r="D443" i="6"/>
  <c r="D444" i="6"/>
  <c r="D445" i="6"/>
  <c r="D446" i="6"/>
  <c r="D447" i="6"/>
  <c r="D448" i="6"/>
  <c r="D449" i="6"/>
  <c r="D450" i="6"/>
  <c r="D451" i="6"/>
  <c r="D452" i="6"/>
  <c r="D453" i="6"/>
  <c r="D454" i="6"/>
  <c r="D455" i="6"/>
  <c r="D456" i="6"/>
  <c r="D457" i="6"/>
  <c r="D458" i="6"/>
  <c r="D459" i="6"/>
  <c r="D460" i="6"/>
  <c r="D604" i="6"/>
  <c r="D605" i="6"/>
  <c r="D606" i="6"/>
  <c r="D607" i="6"/>
  <c r="D608" i="6"/>
  <c r="D609" i="6"/>
  <c r="D610" i="6"/>
  <c r="D611" i="6"/>
  <c r="D612" i="6"/>
  <c r="D613" i="6"/>
  <c r="D614" i="6"/>
  <c r="D615" i="6"/>
  <c r="D616" i="6"/>
  <c r="D617" i="6"/>
  <c r="D618" i="6"/>
  <c r="D619" i="6"/>
  <c r="D620" i="6"/>
  <c r="D621" i="6"/>
  <c r="D622" i="6"/>
  <c r="D623" i="6"/>
  <c r="D624" i="6"/>
  <c r="D625" i="6"/>
  <c r="D626" i="6"/>
  <c r="D627" i="6"/>
  <c r="D628" i="6"/>
  <c r="D629" i="6"/>
  <c r="D630" i="6"/>
  <c r="D631" i="6"/>
  <c r="D632" i="6"/>
  <c r="D633" i="6"/>
  <c r="D634" i="6"/>
  <c r="D635" i="6"/>
  <c r="D636" i="6"/>
  <c r="D637" i="6"/>
  <c r="D638" i="6"/>
  <c r="D639" i="6"/>
  <c r="D640" i="6"/>
  <c r="D641" i="6"/>
  <c r="D642" i="6"/>
  <c r="D643" i="6"/>
  <c r="D644" i="6"/>
  <c r="D645" i="6"/>
  <c r="D646" i="6"/>
  <c r="D647" i="6"/>
  <c r="D648" i="6"/>
  <c r="D649" i="6"/>
  <c r="D650" i="6"/>
  <c r="D651" i="6"/>
  <c r="D652" i="6"/>
  <c r="D653" i="6"/>
  <c r="D654" i="6"/>
  <c r="D655" i="6"/>
  <c r="D656" i="6"/>
  <c r="D657" i="6"/>
  <c r="D658" i="6"/>
  <c r="D659" i="6"/>
  <c r="D660" i="6"/>
  <c r="D661" i="6"/>
  <c r="D662" i="6"/>
  <c r="D663" i="6"/>
  <c r="D664" i="6"/>
  <c r="D665" i="6"/>
  <c r="D666" i="6"/>
  <c r="D667" i="6"/>
  <c r="D668" i="6"/>
  <c r="D669" i="6"/>
  <c r="D670" i="6"/>
  <c r="D671" i="6"/>
  <c r="D672" i="6"/>
  <c r="D673" i="6"/>
  <c r="D674" i="6"/>
  <c r="D675" i="6"/>
  <c r="D676" i="6"/>
  <c r="D677" i="6"/>
  <c r="D678" i="6"/>
  <c r="D679" i="6"/>
  <c r="D680" i="6"/>
  <c r="D681" i="6"/>
  <c r="D682" i="6"/>
  <c r="D683" i="6"/>
  <c r="D684" i="6"/>
  <c r="D685" i="6"/>
  <c r="D687" i="6"/>
  <c r="D688" i="6"/>
  <c r="D689" i="6"/>
  <c r="D691" i="6"/>
  <c r="D692" i="6"/>
  <c r="D693" i="6"/>
  <c r="D695" i="6"/>
  <c r="D696" i="6"/>
  <c r="D697" i="6"/>
  <c r="D699" i="6"/>
  <c r="D700" i="6"/>
  <c r="D701" i="6"/>
  <c r="D703" i="6"/>
  <c r="D704" i="6"/>
  <c r="D705" i="6"/>
  <c r="D707" i="6"/>
  <c r="D708" i="6"/>
  <c r="D709" i="6"/>
  <c r="D711" i="6"/>
  <c r="D712" i="6"/>
  <c r="D713" i="6"/>
  <c r="D715" i="6"/>
  <c r="D716" i="6"/>
  <c r="D717" i="6"/>
  <c r="D719" i="6"/>
  <c r="D720" i="6"/>
  <c r="D721" i="6"/>
  <c r="D723" i="6"/>
  <c r="D724" i="6"/>
  <c r="D725" i="6"/>
  <c r="D727" i="6"/>
  <c r="D728" i="6"/>
  <c r="D729" i="6"/>
  <c r="D731" i="6"/>
  <c r="D732" i="6"/>
  <c r="D733" i="6"/>
  <c r="D734" i="6"/>
  <c r="D735" i="6"/>
  <c r="D736" i="6"/>
  <c r="D737" i="6"/>
  <c r="D738" i="6"/>
  <c r="D739" i="6"/>
  <c r="D740" i="6"/>
  <c r="D741" i="6"/>
  <c r="D742" i="6"/>
  <c r="D743" i="6"/>
  <c r="D744" i="6"/>
  <c r="D745" i="6"/>
  <c r="D746" i="6"/>
  <c r="D747" i="6"/>
  <c r="D748" i="6"/>
  <c r="D749" i="6"/>
  <c r="D750" i="6"/>
  <c r="D751" i="6"/>
  <c r="D752" i="6"/>
  <c r="D753" i="6"/>
  <c r="D754" i="6"/>
  <c r="D755" i="6"/>
  <c r="D756" i="6"/>
  <c r="D757" i="6"/>
  <c r="D758" i="6"/>
  <c r="D759" i="6"/>
  <c r="D760" i="6"/>
  <c r="D761" i="6"/>
  <c r="D762" i="6"/>
  <c r="D763" i="6"/>
  <c r="D764" i="6"/>
  <c r="D765" i="6"/>
  <c r="D766" i="6"/>
  <c r="D767" i="6"/>
  <c r="D768" i="6"/>
  <c r="D769" i="6"/>
  <c r="D770" i="6"/>
  <c r="D771" i="6"/>
  <c r="D772" i="6"/>
  <c r="D773" i="6"/>
  <c r="D774" i="6"/>
  <c r="D775" i="6"/>
  <c r="D776" i="6"/>
  <c r="D777" i="6"/>
  <c r="D778" i="6"/>
  <c r="D779" i="6"/>
  <c r="D780" i="6"/>
  <c r="D781" i="6"/>
  <c r="D782" i="6"/>
  <c r="D783" i="6"/>
  <c r="D784" i="6"/>
  <c r="D785" i="6"/>
  <c r="D786" i="6"/>
  <c r="D787" i="6"/>
  <c r="D788" i="6"/>
  <c r="D789" i="6"/>
  <c r="D790" i="6"/>
  <c r="D791" i="6"/>
  <c r="D792" i="6"/>
  <c r="D793" i="6"/>
  <c r="D794" i="6"/>
  <c r="D795" i="6"/>
  <c r="D796" i="6"/>
  <c r="D797" i="6"/>
  <c r="D798" i="6"/>
  <c r="D799" i="6"/>
  <c r="D800" i="6"/>
  <c r="D801" i="6"/>
  <c r="D802" i="6"/>
  <c r="D803" i="6"/>
  <c r="D804" i="6"/>
  <c r="D805" i="6"/>
  <c r="D806" i="6"/>
  <c r="D807" i="6"/>
  <c r="D808" i="6"/>
  <c r="D809" i="6"/>
  <c r="D810" i="6"/>
  <c r="D811" i="6"/>
  <c r="D812" i="6"/>
  <c r="D813" i="6"/>
  <c r="D814" i="6"/>
  <c r="D815" i="6"/>
  <c r="D816" i="6"/>
  <c r="D817" i="6"/>
  <c r="D818" i="6"/>
  <c r="D819" i="6"/>
  <c r="D820" i="6"/>
  <c r="D821" i="6"/>
  <c r="D822" i="6"/>
  <c r="D823" i="6"/>
  <c r="D824" i="6"/>
  <c r="D825" i="6"/>
  <c r="D826" i="6"/>
  <c r="D827" i="6"/>
  <c r="D828" i="6"/>
  <c r="D829" i="6"/>
  <c r="D830" i="6"/>
  <c r="D831" i="6"/>
  <c r="D832" i="6"/>
  <c r="D833" i="6"/>
  <c r="D834" i="6"/>
  <c r="D835" i="6"/>
  <c r="D836" i="6"/>
  <c r="D837" i="6"/>
  <c r="D838" i="6"/>
  <c r="D839" i="6"/>
  <c r="D840" i="6"/>
  <c r="D841" i="6"/>
  <c r="D842" i="6"/>
  <c r="D843" i="6"/>
  <c r="D844" i="6"/>
  <c r="D845" i="6"/>
  <c r="D846" i="6"/>
  <c r="D847" i="6"/>
  <c r="D848" i="6"/>
  <c r="D849" i="6"/>
  <c r="D850" i="6"/>
  <c r="D851" i="6"/>
  <c r="D852" i="6"/>
  <c r="D853" i="6"/>
  <c r="D854" i="6"/>
  <c r="D473" i="6"/>
  <c r="D474" i="6"/>
  <c r="D475" i="6"/>
  <c r="D476" i="6"/>
  <c r="D477" i="6"/>
  <c r="D478" i="6"/>
  <c r="D479" i="6"/>
  <c r="D480" i="6"/>
  <c r="D481" i="6"/>
  <c r="D482" i="6"/>
  <c r="D483" i="6"/>
  <c r="D484" i="6"/>
  <c r="D485" i="6"/>
  <c r="D486" i="6"/>
  <c r="D487" i="6"/>
  <c r="D488" i="6"/>
  <c r="D489" i="6"/>
  <c r="D490" i="6"/>
  <c r="D491" i="6"/>
  <c r="D492" i="6"/>
  <c r="D493" i="6"/>
  <c r="D494" i="6"/>
  <c r="D495" i="6"/>
  <c r="D496" i="6"/>
  <c r="D497" i="6"/>
  <c r="D498" i="6"/>
  <c r="D499" i="6"/>
  <c r="D500" i="6"/>
  <c r="D501" i="6"/>
  <c r="D502" i="6"/>
  <c r="D503" i="6"/>
  <c r="D504" i="6"/>
  <c r="D505" i="6"/>
  <c r="D506" i="6"/>
  <c r="D507" i="6"/>
  <c r="D508" i="6"/>
  <c r="D509" i="6"/>
  <c r="D510" i="6"/>
  <c r="D511" i="6"/>
  <c r="D512" i="6"/>
  <c r="D513" i="6"/>
  <c r="D9" i="6"/>
  <c r="D514" i="6"/>
  <c r="D515" i="6"/>
  <c r="D516" i="6"/>
  <c r="D517" i="6"/>
  <c r="D518" i="6"/>
  <c r="D519" i="6"/>
  <c r="D520" i="6"/>
  <c r="D521" i="6"/>
  <c r="D522" i="6"/>
  <c r="D523" i="6"/>
  <c r="D524" i="6"/>
  <c r="D525" i="6"/>
  <c r="D526" i="6"/>
  <c r="D527" i="6"/>
  <c r="D528" i="6"/>
  <c r="D529" i="6"/>
  <c r="D530" i="6"/>
  <c r="D531" i="6"/>
  <c r="D532" i="6"/>
  <c r="D533" i="6"/>
  <c r="D534" i="6"/>
  <c r="D535" i="6"/>
  <c r="D536" i="6"/>
  <c r="D537" i="6"/>
  <c r="D538" i="6"/>
  <c r="D539" i="6"/>
  <c r="D540" i="6"/>
  <c r="D541" i="6"/>
  <c r="D542" i="6"/>
  <c r="D543" i="6"/>
  <c r="D544" i="6"/>
  <c r="D545" i="6"/>
  <c r="D546" i="6"/>
  <c r="D547" i="6"/>
  <c r="D548" i="6"/>
  <c r="D549" i="6"/>
  <c r="D550" i="6"/>
  <c r="D551" i="6"/>
  <c r="D552" i="6"/>
  <c r="D553" i="6"/>
  <c r="D554" i="6"/>
  <c r="D555" i="6"/>
  <c r="D556" i="6"/>
  <c r="D557" i="6"/>
  <c r="D558" i="6"/>
  <c r="D559" i="6"/>
  <c r="D560" i="6"/>
  <c r="D561" i="6"/>
  <c r="D562" i="6"/>
  <c r="D563" i="6"/>
  <c r="D564" i="6"/>
  <c r="D565" i="6"/>
  <c r="D566" i="6"/>
  <c r="D567" i="6"/>
  <c r="D569" i="6"/>
  <c r="D570" i="6"/>
  <c r="D571" i="6"/>
  <c r="D573" i="6"/>
  <c r="D574" i="6"/>
  <c r="D575" i="6"/>
  <c r="D577" i="6"/>
  <c r="D578" i="6"/>
  <c r="D579" i="6"/>
  <c r="D581" i="6"/>
  <c r="D582" i="6"/>
  <c r="D583" i="6"/>
  <c r="D585" i="6"/>
  <c r="D586" i="6"/>
  <c r="D587" i="6"/>
  <c r="D588" i="6"/>
  <c r="D589" i="6"/>
  <c r="D590" i="6"/>
  <c r="D591" i="6"/>
  <c r="D592" i="6"/>
  <c r="D593" i="6"/>
  <c r="D594" i="6"/>
  <c r="D595" i="6"/>
  <c r="D596" i="6"/>
  <c r="D597" i="6"/>
  <c r="D598" i="6"/>
  <c r="D599" i="6"/>
  <c r="D600" i="6"/>
  <c r="D601" i="6"/>
  <c r="D602" i="6"/>
  <c r="D603" i="6"/>
  <c r="F10" i="6"/>
  <c r="F11" i="6"/>
  <c r="F12" i="6"/>
  <c r="D237" i="6"/>
  <c r="D241" i="6"/>
  <c r="D245" i="6"/>
  <c r="D249" i="6"/>
  <c r="D255" i="6"/>
  <c r="D259" i="6"/>
  <c r="D568" i="6"/>
  <c r="D572" i="6"/>
  <c r="D576" i="6"/>
  <c r="D580" i="6"/>
  <c r="D584" i="6"/>
  <c r="D686" i="6"/>
  <c r="D690" i="6"/>
  <c r="D694" i="6"/>
  <c r="D698" i="6"/>
  <c r="D702" i="6"/>
  <c r="D706" i="6"/>
  <c r="D710" i="6"/>
  <c r="D714" i="6"/>
  <c r="D718" i="6"/>
  <c r="D722" i="6"/>
  <c r="D726" i="6"/>
  <c r="D730" i="6"/>
</calcChain>
</file>

<file path=xl/sharedStrings.xml><?xml version="1.0" encoding="utf-8"?>
<sst xmlns="http://schemas.openxmlformats.org/spreadsheetml/2006/main" count="14765" uniqueCount="1782">
  <si>
    <t>Secretaria de Estado de Governo
Subsecretaria de Gestão de Transferências Estaduais
Superintendência Central de Convênios e Parcerias</t>
  </si>
  <si>
    <t>Cálculo Contrapartida Mínima Convênios de Saída</t>
  </si>
  <si>
    <t>CONVENENTE</t>
  </si>
  <si>
    <t>Virgínia</t>
  </si>
  <si>
    <t>FPM*</t>
  </si>
  <si>
    <t>ICMS</t>
  </si>
  <si>
    <t>Contrapartida Mínima</t>
  </si>
  <si>
    <t>IDH-M</t>
  </si>
  <si>
    <t>SUDENE/IDENE</t>
  </si>
  <si>
    <t>IEGM</t>
  </si>
  <si>
    <t>Fonte FPM</t>
  </si>
  <si>
    <t>http://sisweb.tesouro.gov.br/apex/f?p=2600:1::::::</t>
  </si>
  <si>
    <t>Fonte ICMS</t>
  </si>
  <si>
    <t>http://www.fazenda.mg.gov.br/governo/assuntos_municipais/previsao_repasses/previsao_repasse_ICMS/portarias_ICMS/</t>
  </si>
  <si>
    <t>Fonte IDH-M</t>
  </si>
  <si>
    <t>http://www.atlasbrasil.org.br/2013/pt/consulta/</t>
  </si>
  <si>
    <t>Fonte IEGM</t>
  </si>
  <si>
    <r>
      <rPr>
        <sz val="7"/>
        <rFont val="Calibri"/>
        <family val="2"/>
        <scheme val="minor"/>
      </rPr>
      <t xml:space="preserve">Base de dados enviada pelo TCEMG em 24/05/2023.                                                                                                                                                                                                                                                          Para consulta, acessar o link: </t>
    </r>
    <r>
      <rPr>
        <u/>
        <sz val="7"/>
        <color theme="10"/>
        <rFont val="Calibri"/>
        <family val="2"/>
        <scheme val="minor"/>
      </rPr>
      <t>https://fiscalizandocomtce.tce.mg.gov.br/#/inicio</t>
    </r>
  </si>
  <si>
    <t>*Valor bruto do FPM aproximado</t>
  </si>
  <si>
    <t>Emitida em</t>
  </si>
  <si>
    <t>Fonte</t>
  </si>
  <si>
    <t>www.sigconsaida.mg.gov.br</t>
  </si>
  <si>
    <t xml:space="preserve">                    Município</t>
  </si>
  <si>
    <t>Área Sudene/Idene</t>
  </si>
  <si>
    <t>Observação: em 19/10/2021 foram incluídos nesta planilha municípios de acordo com a LC federal nº 185, de 6 de outubro, publicada em 07/10/2021. A maioria dos municípios listados pela lei já estava incluída nesta planilha. Em amarelo estão os listados pela LC 185.</t>
  </si>
  <si>
    <t>Abadia dos Dourados</t>
  </si>
  <si>
    <t>Abaeté</t>
  </si>
  <si>
    <t>Abre Campo</t>
  </si>
  <si>
    <t>Acaiaca</t>
  </si>
  <si>
    <t>Açucena</t>
  </si>
  <si>
    <t>Sudene/Idene</t>
  </si>
  <si>
    <t>Água Boa</t>
  </si>
  <si>
    <t>Água Comprida</t>
  </si>
  <si>
    <t>Aguanil</t>
  </si>
  <si>
    <t>Águas Formosas</t>
  </si>
  <si>
    <t>Águas Vermelhas</t>
  </si>
  <si>
    <t>Aimorés</t>
  </si>
  <si>
    <t>Aiuruoca</t>
  </si>
  <si>
    <t>Alagoa</t>
  </si>
  <si>
    <t>Albertina</t>
  </si>
  <si>
    <t>Além Paraíba</t>
  </si>
  <si>
    <t>Alfenas</t>
  </si>
  <si>
    <t>Alfredo Vasconcelos</t>
  </si>
  <si>
    <t>Almenara</t>
  </si>
  <si>
    <t>Alpercata</t>
  </si>
  <si>
    <t>Alpinópolis</t>
  </si>
  <si>
    <t>Alterosa</t>
  </si>
  <si>
    <t>Alto Caparaó</t>
  </si>
  <si>
    <t>Alto Jequitibá</t>
  </si>
  <si>
    <t>Alto Rio Doce</t>
  </si>
  <si>
    <t>Alvarenga</t>
  </si>
  <si>
    <t>Alvinópolis</t>
  </si>
  <si>
    <t>Alvorada de Minas</t>
  </si>
  <si>
    <t>Amparo do Serra</t>
  </si>
  <si>
    <t>Andradas</t>
  </si>
  <si>
    <t>Andrelândia</t>
  </si>
  <si>
    <t>Angelândia</t>
  </si>
  <si>
    <t>Antônio Carlos</t>
  </si>
  <si>
    <t>Antônio Dias</t>
  </si>
  <si>
    <t>Antônio Prado de Minas</t>
  </si>
  <si>
    <t>Araçaí</t>
  </si>
  <si>
    <t>Aracitaba</t>
  </si>
  <si>
    <t>Araçuaí</t>
  </si>
  <si>
    <t>Araguari</t>
  </si>
  <si>
    <t>Arantina</t>
  </si>
  <si>
    <t>Araponga</t>
  </si>
  <si>
    <t>Araporã</t>
  </si>
  <si>
    <t>Arapuá</t>
  </si>
  <si>
    <t>Araújos</t>
  </si>
  <si>
    <t>Araxá</t>
  </si>
  <si>
    <t>Arceburgo</t>
  </si>
  <si>
    <t>Arcos</t>
  </si>
  <si>
    <t>Areado</t>
  </si>
  <si>
    <t>Argirita</t>
  </si>
  <si>
    <t>Aricanduva</t>
  </si>
  <si>
    <t>Arinos</t>
  </si>
  <si>
    <t>Astolfo Dutra</t>
  </si>
  <si>
    <t>Ataléia</t>
  </si>
  <si>
    <t>Augusto de Lima</t>
  </si>
  <si>
    <t>Baependi</t>
  </si>
  <si>
    <t>Baldim</t>
  </si>
  <si>
    <t>Bambuí</t>
  </si>
  <si>
    <t>Bandeira</t>
  </si>
  <si>
    <t>Bandeira do Sul</t>
  </si>
  <si>
    <t>Barão de Cocais</t>
  </si>
  <si>
    <t>Barão de Monte Alto</t>
  </si>
  <si>
    <t>Barbacena</t>
  </si>
  <si>
    <t>Barra Longa</t>
  </si>
  <si>
    <t>Barroso</t>
  </si>
  <si>
    <t>Bela Vista de Minas</t>
  </si>
  <si>
    <t>Belmiro Braga</t>
  </si>
  <si>
    <t>Belo Horizonte</t>
  </si>
  <si>
    <t>Belo Oriente</t>
  </si>
  <si>
    <t>Belo Vale</t>
  </si>
  <si>
    <t>Berilo</t>
  </si>
  <si>
    <t>Berizal</t>
  </si>
  <si>
    <t>Bertópolis</t>
  </si>
  <si>
    <t>Betim</t>
  </si>
  <si>
    <t>Bias Fortes</t>
  </si>
  <si>
    <t>Bicas</t>
  </si>
  <si>
    <t>Biquinhas</t>
  </si>
  <si>
    <t>Boa Esperança</t>
  </si>
  <si>
    <t>Bocaina de Minas</t>
  </si>
  <si>
    <t>Bocaiúva</t>
  </si>
  <si>
    <t>Bom Despacho</t>
  </si>
  <si>
    <t>Bom Jardim de Minas</t>
  </si>
  <si>
    <t>Bom Jesus da Penha</t>
  </si>
  <si>
    <t>Bom Jesus do Amparo</t>
  </si>
  <si>
    <t>Bom Jesus do Galho</t>
  </si>
  <si>
    <t>Bom Repouso</t>
  </si>
  <si>
    <t>Bom Sucesso</t>
  </si>
  <si>
    <t>Bonfim</t>
  </si>
  <si>
    <t>Bonfinópolis de Minas</t>
  </si>
  <si>
    <t>Bonito de Minas</t>
  </si>
  <si>
    <t>Borda da Mata</t>
  </si>
  <si>
    <t>Botelhos</t>
  </si>
  <si>
    <t>Botumirim</t>
  </si>
  <si>
    <t>Brás Pires</t>
  </si>
  <si>
    <t>Brasilândia de Minas</t>
  </si>
  <si>
    <t>Brasília de Minas</t>
  </si>
  <si>
    <t>Braúnas</t>
  </si>
  <si>
    <t>Brazópolis</t>
  </si>
  <si>
    <t>Brumadinho</t>
  </si>
  <si>
    <t>Bueno Brandão</t>
  </si>
  <si>
    <t>Buenópolis</t>
  </si>
  <si>
    <t>Bugre</t>
  </si>
  <si>
    <t>Buritis</t>
  </si>
  <si>
    <t>Buritizeiro</t>
  </si>
  <si>
    <t>Cabeceira Grande</t>
  </si>
  <si>
    <t>Cabo Verde</t>
  </si>
  <si>
    <t>Cachoeira da Prata</t>
  </si>
  <si>
    <t>Cachoeira de Minas</t>
  </si>
  <si>
    <t>Cachoeira de Pajeú</t>
  </si>
  <si>
    <t>Cachoeira Dourada</t>
  </si>
  <si>
    <t>Caetanópolis</t>
  </si>
  <si>
    <t>Caeté</t>
  </si>
  <si>
    <t>Caiana</t>
  </si>
  <si>
    <t>Cajuri</t>
  </si>
  <si>
    <t>Caldas</t>
  </si>
  <si>
    <t>Camacho</t>
  </si>
  <si>
    <t>Camanducaia</t>
  </si>
  <si>
    <t>Cambuí</t>
  </si>
  <si>
    <t>Cambuquira</t>
  </si>
  <si>
    <t>Campanário</t>
  </si>
  <si>
    <t>Campanha</t>
  </si>
  <si>
    <t>Campestre</t>
  </si>
  <si>
    <t>Campina Verde</t>
  </si>
  <si>
    <t>Campo Azul</t>
  </si>
  <si>
    <t>Campo Belo</t>
  </si>
  <si>
    <t>Campo do Meio</t>
  </si>
  <si>
    <t>Campo Florido</t>
  </si>
  <si>
    <t>Campos Altos</t>
  </si>
  <si>
    <t>Campos Gerais</t>
  </si>
  <si>
    <t>Cana Verde</t>
  </si>
  <si>
    <t>Canaã</t>
  </si>
  <si>
    <t>Canápolis</t>
  </si>
  <si>
    <t>Candeias</t>
  </si>
  <si>
    <t>Cantagalo</t>
  </si>
  <si>
    <t>Caparaó</t>
  </si>
  <si>
    <t>Capela Nova</t>
  </si>
  <si>
    <t>Capelinha</t>
  </si>
  <si>
    <t>Capetinga</t>
  </si>
  <si>
    <t>Capim Branco</t>
  </si>
  <si>
    <t>Capinópolis</t>
  </si>
  <si>
    <t>Capitão Andrade</t>
  </si>
  <si>
    <t>Capitão Enéas</t>
  </si>
  <si>
    <t>Capitólio</t>
  </si>
  <si>
    <t>Caputira</t>
  </si>
  <si>
    <t>Caraí</t>
  </si>
  <si>
    <t>Caranaíba</t>
  </si>
  <si>
    <t>Carandaí</t>
  </si>
  <si>
    <t>Carangola</t>
  </si>
  <si>
    <t>Caratinga</t>
  </si>
  <si>
    <t>Carbonita</t>
  </si>
  <si>
    <t>Careaçu</t>
  </si>
  <si>
    <t>Carlos Chagas</t>
  </si>
  <si>
    <t>Carmésia</t>
  </si>
  <si>
    <t>Carmo da Cachoeira</t>
  </si>
  <si>
    <t>Carmo da Mata</t>
  </si>
  <si>
    <t>Carmo de Minas</t>
  </si>
  <si>
    <t>Carmo do Cajuru</t>
  </si>
  <si>
    <t>Carmo do Paranaíba</t>
  </si>
  <si>
    <t>Carmo do Rio Claro</t>
  </si>
  <si>
    <t>Carmópolis de Minas</t>
  </si>
  <si>
    <t>Carneirinho</t>
  </si>
  <si>
    <t>Carrancas</t>
  </si>
  <si>
    <t>Carvalhópolis</t>
  </si>
  <si>
    <t>Carvalhos</t>
  </si>
  <si>
    <t>Casa Grande</t>
  </si>
  <si>
    <t>Cascalho Rico</t>
  </si>
  <si>
    <t>Cássia</t>
  </si>
  <si>
    <t>Cataguases</t>
  </si>
  <si>
    <t>Catas Altas</t>
  </si>
  <si>
    <t>Catas Altas da Noruega</t>
  </si>
  <si>
    <t>Catuji</t>
  </si>
  <si>
    <t>Catuti</t>
  </si>
  <si>
    <t>Caxambu</t>
  </si>
  <si>
    <t>Cedro do Abaeté</t>
  </si>
  <si>
    <t>Central de Minas</t>
  </si>
  <si>
    <t>Centralina</t>
  </si>
  <si>
    <t>Chácara</t>
  </si>
  <si>
    <t>Chalé</t>
  </si>
  <si>
    <t>Chapada do Norte</t>
  </si>
  <si>
    <t>Chapada Gaúcha</t>
  </si>
  <si>
    <t>Chiador</t>
  </si>
  <si>
    <t>Cipotânea</t>
  </si>
  <si>
    <t>Claraval</t>
  </si>
  <si>
    <t>Claro dos Poções</t>
  </si>
  <si>
    <t>Cláudio</t>
  </si>
  <si>
    <t>Coimbra</t>
  </si>
  <si>
    <t>Coluna</t>
  </si>
  <si>
    <t>Comendador Gomes</t>
  </si>
  <si>
    <t>Comercinho</t>
  </si>
  <si>
    <t>Conceição da Aparecida</t>
  </si>
  <si>
    <t>Conceição da Barra de Minas</t>
  </si>
  <si>
    <t>Conceição das Alagoas</t>
  </si>
  <si>
    <t>Conceição das Pedras</t>
  </si>
  <si>
    <t>Conceição de Ipanema</t>
  </si>
  <si>
    <t>Conceição do Mato Dentro</t>
  </si>
  <si>
    <t>Conceição do Pará</t>
  </si>
  <si>
    <t>Conceição do Rio Verde</t>
  </si>
  <si>
    <t>Conceição dos Ouros</t>
  </si>
  <si>
    <t>Cônego Marinho</t>
  </si>
  <si>
    <t>Confins</t>
  </si>
  <si>
    <t>Congonhal</t>
  </si>
  <si>
    <t>Congonhas</t>
  </si>
  <si>
    <t>Congonhas do Norte</t>
  </si>
  <si>
    <t>Conquista</t>
  </si>
  <si>
    <t>Conselheiro Lafaiete</t>
  </si>
  <si>
    <t>Conselheiro Pena</t>
  </si>
  <si>
    <t>Consolação</t>
  </si>
  <si>
    <t>Contagem</t>
  </si>
  <si>
    <t>Coqueiral</t>
  </si>
  <si>
    <t>Coração de Jesus</t>
  </si>
  <si>
    <t>Cordisburgo</t>
  </si>
  <si>
    <t>Cordislândia</t>
  </si>
  <si>
    <t>Corinto</t>
  </si>
  <si>
    <t>Coroaci</t>
  </si>
  <si>
    <t>Coromandel</t>
  </si>
  <si>
    <t>Coronel Fabriciano</t>
  </si>
  <si>
    <t>Coronel Murta</t>
  </si>
  <si>
    <t>Coronel Pacheco</t>
  </si>
  <si>
    <t>Coronel Xavier Chaves</t>
  </si>
  <si>
    <t>Córrego Danta</t>
  </si>
  <si>
    <t>Córrego do Bom Jesus</t>
  </si>
  <si>
    <t>Córrego Fundo</t>
  </si>
  <si>
    <t>Córrego Novo</t>
  </si>
  <si>
    <t>Couto de Magalhães de Minas</t>
  </si>
  <si>
    <t>Crisólita</t>
  </si>
  <si>
    <t>Cristais</t>
  </si>
  <si>
    <t>Cristália</t>
  </si>
  <si>
    <t>Cristiano Otoni</t>
  </si>
  <si>
    <t>Cristina</t>
  </si>
  <si>
    <t>Crucilândia</t>
  </si>
  <si>
    <t>Cruzeiro da Fortaleza</t>
  </si>
  <si>
    <t>Cruzília</t>
  </si>
  <si>
    <t>Cuparaque</t>
  </si>
  <si>
    <t>Curral de Dentro</t>
  </si>
  <si>
    <t>Curvelo</t>
  </si>
  <si>
    <t>Datas</t>
  </si>
  <si>
    <t>Delfim Moreira</t>
  </si>
  <si>
    <t>Delfinópolis</t>
  </si>
  <si>
    <t>Delta</t>
  </si>
  <si>
    <t>Descoberto</t>
  </si>
  <si>
    <t>Desterro de Entre Rios</t>
  </si>
  <si>
    <t>Desterro do Melo</t>
  </si>
  <si>
    <t>Diamantina</t>
  </si>
  <si>
    <t>Diogo de Vasconcelos</t>
  </si>
  <si>
    <t>Dionísio</t>
  </si>
  <si>
    <t>Divinésia</t>
  </si>
  <si>
    <t>Divino</t>
  </si>
  <si>
    <t>Divino das Laranjeiras</t>
  </si>
  <si>
    <t>Divinolândia de Minas</t>
  </si>
  <si>
    <t>Divinópolis</t>
  </si>
  <si>
    <t>Divisa Alegre</t>
  </si>
  <si>
    <t>Divisa Nova</t>
  </si>
  <si>
    <t>Divisópolis</t>
  </si>
  <si>
    <t>Dom Bosco</t>
  </si>
  <si>
    <t>Dom Cavati</t>
  </si>
  <si>
    <t>Dom Joaquim</t>
  </si>
  <si>
    <t>Dom Silvério</t>
  </si>
  <si>
    <t>Dom Viçoso</t>
  </si>
  <si>
    <t>Dona Eusébia</t>
  </si>
  <si>
    <t>Dores de Campos</t>
  </si>
  <si>
    <t>Dores de Guanhães</t>
  </si>
  <si>
    <t>Dores do Indaiá</t>
  </si>
  <si>
    <t>Dores do Turvo</t>
  </si>
  <si>
    <t>Doresópolis</t>
  </si>
  <si>
    <t>Douradoquara</t>
  </si>
  <si>
    <t>Durandé</t>
  </si>
  <si>
    <t>Elói Mendes</t>
  </si>
  <si>
    <t>Engenheiro Caldas</t>
  </si>
  <si>
    <t>Engenheiro Navarro</t>
  </si>
  <si>
    <t>Entre Folhas</t>
  </si>
  <si>
    <t>Entre Rios de Minas</t>
  </si>
  <si>
    <t>Ervália</t>
  </si>
  <si>
    <t>Esmeraldas</t>
  </si>
  <si>
    <t>Espera Feliz</t>
  </si>
  <si>
    <t>Espinosa</t>
  </si>
  <si>
    <t>Espírito Santo do Dourado</t>
  </si>
  <si>
    <t>Estado</t>
  </si>
  <si>
    <t>Estiva</t>
  </si>
  <si>
    <t>Estrela Dalva</t>
  </si>
  <si>
    <t>Estrela do Indaiá</t>
  </si>
  <si>
    <t>Estrela do Sul</t>
  </si>
  <si>
    <t>Eugenópolis</t>
  </si>
  <si>
    <t>Ewbank da Câmara</t>
  </si>
  <si>
    <t>Extrema</t>
  </si>
  <si>
    <t>Fama</t>
  </si>
  <si>
    <t>Faria Lemos</t>
  </si>
  <si>
    <t>Felício dos Santos</t>
  </si>
  <si>
    <t>Felisburgo</t>
  </si>
  <si>
    <t>Felixlândia</t>
  </si>
  <si>
    <t>Fernandes Tourinho</t>
  </si>
  <si>
    <t>Ferros</t>
  </si>
  <si>
    <t>Fervedouro</t>
  </si>
  <si>
    <t>Florestal</t>
  </si>
  <si>
    <t>Formiga</t>
  </si>
  <si>
    <t>Formoso</t>
  </si>
  <si>
    <t>Fortaleza de Minas</t>
  </si>
  <si>
    <t>Fortuna de Minas</t>
  </si>
  <si>
    <t>Francisco Badaró</t>
  </si>
  <si>
    <t>Francisco Dumont</t>
  </si>
  <si>
    <t>Francisco Sá</t>
  </si>
  <si>
    <t>Franciscópolis</t>
  </si>
  <si>
    <t>Frei Gaspar</t>
  </si>
  <si>
    <t>Frei Inocêncio</t>
  </si>
  <si>
    <t>Frei Lagonegro</t>
  </si>
  <si>
    <t>Fronteira</t>
  </si>
  <si>
    <t>Fronteira dos Vales</t>
  </si>
  <si>
    <t>Fruta de Leite</t>
  </si>
  <si>
    <t>Frutal</t>
  </si>
  <si>
    <t>Funilândia</t>
  </si>
  <si>
    <t>Galiléia</t>
  </si>
  <si>
    <t>Gameleiras</t>
  </si>
  <si>
    <t>Glaucilândia</t>
  </si>
  <si>
    <t>Goiabeira</t>
  </si>
  <si>
    <t>Goianá</t>
  </si>
  <si>
    <t>Gonçalves</t>
  </si>
  <si>
    <t>Gonzaga</t>
  </si>
  <si>
    <t>Gouveia</t>
  </si>
  <si>
    <t>Governador Valadares</t>
  </si>
  <si>
    <t>Grão Mogol</t>
  </si>
  <si>
    <t>Grupiara</t>
  </si>
  <si>
    <t>Guanhães</t>
  </si>
  <si>
    <t>Guapé</t>
  </si>
  <si>
    <t>Guaraciaba</t>
  </si>
  <si>
    <t>Guaraciama</t>
  </si>
  <si>
    <t>Guaranésia</t>
  </si>
  <si>
    <t>Guarani</t>
  </si>
  <si>
    <t>Guarará</t>
  </si>
  <si>
    <t>Guarda-Mor</t>
  </si>
  <si>
    <t>Guaxupé</t>
  </si>
  <si>
    <t>Guidoval</t>
  </si>
  <si>
    <t>Guimarânia</t>
  </si>
  <si>
    <t>Guiricema</t>
  </si>
  <si>
    <t>Gurinhatã</t>
  </si>
  <si>
    <t>Heliodora</t>
  </si>
  <si>
    <t>Iapu</t>
  </si>
  <si>
    <t>Ibertioga</t>
  </si>
  <si>
    <t>Ibiá</t>
  </si>
  <si>
    <t>Ibiaí</t>
  </si>
  <si>
    <t>Ibiracatu</t>
  </si>
  <si>
    <t>Ibiraci</t>
  </si>
  <si>
    <t>Ibirité</t>
  </si>
  <si>
    <t>Ibitiúra de Minas</t>
  </si>
  <si>
    <t>Ibituruna</t>
  </si>
  <si>
    <t>Icaraí de Minas</t>
  </si>
  <si>
    <t>Igarapé</t>
  </si>
  <si>
    <t>Igaratinga</t>
  </si>
  <si>
    <t>Iguatama</t>
  </si>
  <si>
    <t>Ijaci</t>
  </si>
  <si>
    <t>Ilicínea</t>
  </si>
  <si>
    <t>Imbé de Minas</t>
  </si>
  <si>
    <t>Inconfidentes</t>
  </si>
  <si>
    <t>Indaiabira</t>
  </si>
  <si>
    <t>Indianópolis</t>
  </si>
  <si>
    <t>Ingaí</t>
  </si>
  <si>
    <t>Inhapim</t>
  </si>
  <si>
    <t>Inhaúma</t>
  </si>
  <si>
    <t>Inimutaba</t>
  </si>
  <si>
    <t>Ipaba</t>
  </si>
  <si>
    <t>Ipanema</t>
  </si>
  <si>
    <t>Ipatinga</t>
  </si>
  <si>
    <t>Ipiaçu</t>
  </si>
  <si>
    <t>Ipuiúna</t>
  </si>
  <si>
    <t>Iraí de Minas</t>
  </si>
  <si>
    <t>Itabira</t>
  </si>
  <si>
    <t>Itabirinha</t>
  </si>
  <si>
    <t>Itabirito</t>
  </si>
  <si>
    <t>Itacambira</t>
  </si>
  <si>
    <t>Itacarambi</t>
  </si>
  <si>
    <t>Itaguara</t>
  </si>
  <si>
    <t>Itaipé</t>
  </si>
  <si>
    <t>Itajubá</t>
  </si>
  <si>
    <t>Itamarandiba</t>
  </si>
  <si>
    <t>Itamarati de Minas</t>
  </si>
  <si>
    <t>Itambacuri</t>
  </si>
  <si>
    <t>Itambé do Mato Dentro</t>
  </si>
  <si>
    <t>Itamogi</t>
  </si>
  <si>
    <t>Itamonte</t>
  </si>
  <si>
    <t>Itanhandu</t>
  </si>
  <si>
    <t>Itanhomi</t>
  </si>
  <si>
    <t>Itaobim</t>
  </si>
  <si>
    <t>Itapagipe</t>
  </si>
  <si>
    <t>Itapecerica</t>
  </si>
  <si>
    <t>Itapeva</t>
  </si>
  <si>
    <t>Itatiaiuçu</t>
  </si>
  <si>
    <t>Itaú de Minas</t>
  </si>
  <si>
    <t>Itaúna</t>
  </si>
  <si>
    <t>Itaverava</t>
  </si>
  <si>
    <t>Itinga</t>
  </si>
  <si>
    <t>Itueta</t>
  </si>
  <si>
    <t>Ituiutaba</t>
  </si>
  <si>
    <t>Itumirim</t>
  </si>
  <si>
    <t>Iturama</t>
  </si>
  <si>
    <t>Itutinga</t>
  </si>
  <si>
    <t>Jaboticatubas</t>
  </si>
  <si>
    <t>Jacinto</t>
  </si>
  <si>
    <t>Jacuí</t>
  </si>
  <si>
    <t>Jacutinga</t>
  </si>
  <si>
    <t>Jaguaraçu</t>
  </si>
  <si>
    <t>Jaíba</t>
  </si>
  <si>
    <t>Jampruca</t>
  </si>
  <si>
    <t>Janaúba</t>
  </si>
  <si>
    <t>Januária</t>
  </si>
  <si>
    <t>Japaraíba</t>
  </si>
  <si>
    <t>Japonvar</t>
  </si>
  <si>
    <t>Jeceaba</t>
  </si>
  <si>
    <t>Jenipapo de Minas</t>
  </si>
  <si>
    <t>Jequeri</t>
  </si>
  <si>
    <t>Jequitaí</t>
  </si>
  <si>
    <t>Jequitibá</t>
  </si>
  <si>
    <t>Jequitinhonha</t>
  </si>
  <si>
    <t>Jesuânia</t>
  </si>
  <si>
    <t>Joaíma</t>
  </si>
  <si>
    <t>Joanésia</t>
  </si>
  <si>
    <t>João Monlevade</t>
  </si>
  <si>
    <t>João Pinheiro</t>
  </si>
  <si>
    <t>Joaquim Felício</t>
  </si>
  <si>
    <t>Jordânia</t>
  </si>
  <si>
    <t>José Gonçalves de Minas</t>
  </si>
  <si>
    <t>José Raydan</t>
  </si>
  <si>
    <t>Josenópolis</t>
  </si>
  <si>
    <t>Juatuba</t>
  </si>
  <si>
    <t>Juiz de Fora</t>
  </si>
  <si>
    <t>Juramento</t>
  </si>
  <si>
    <t>Juruaia</t>
  </si>
  <si>
    <t>Juvenília</t>
  </si>
  <si>
    <t>Ladainha</t>
  </si>
  <si>
    <t>Lagamar</t>
  </si>
  <si>
    <t>Lagoa da Prata</t>
  </si>
  <si>
    <t>Lagoa dos Patos</t>
  </si>
  <si>
    <t>Lagoa Dourada</t>
  </si>
  <si>
    <t>Lagoa Formosa</t>
  </si>
  <si>
    <t>Lagoa Grande</t>
  </si>
  <si>
    <t>Lagoa Santa</t>
  </si>
  <si>
    <t>Lajinha</t>
  </si>
  <si>
    <t>Lambari</t>
  </si>
  <si>
    <t>Lamim</t>
  </si>
  <si>
    <t>Laranjal</t>
  </si>
  <si>
    <t>Lassance</t>
  </si>
  <si>
    <t>Lavras</t>
  </si>
  <si>
    <t>Leandro Ferreira</t>
  </si>
  <si>
    <t>Leme do Prado</t>
  </si>
  <si>
    <t>Leopoldina</t>
  </si>
  <si>
    <t>Liberdade</t>
  </si>
  <si>
    <t>Lima Duarte</t>
  </si>
  <si>
    <t>Limeira do Oeste</t>
  </si>
  <si>
    <t>Lontra</t>
  </si>
  <si>
    <t>Luisburgo</t>
  </si>
  <si>
    <t>Luislândia</t>
  </si>
  <si>
    <t>Luminárias</t>
  </si>
  <si>
    <t>Luz</t>
  </si>
  <si>
    <t>Machacalis</t>
  </si>
  <si>
    <t>Machado</t>
  </si>
  <si>
    <t>Madre de Deus de Minas</t>
  </si>
  <si>
    <t>Malacacheta</t>
  </si>
  <si>
    <t>Mamonas</t>
  </si>
  <si>
    <t>Manga</t>
  </si>
  <si>
    <t>Manhuaçu</t>
  </si>
  <si>
    <t>Manhumirim</t>
  </si>
  <si>
    <t>Mantena</t>
  </si>
  <si>
    <t>Mar de Espanha</t>
  </si>
  <si>
    <t>Maravilhas</t>
  </si>
  <si>
    <t>Maria da Fé</t>
  </si>
  <si>
    <t>Mariana</t>
  </si>
  <si>
    <t>Marilac</t>
  </si>
  <si>
    <t>Mário Campos</t>
  </si>
  <si>
    <t>Maripá de Minas</t>
  </si>
  <si>
    <t>Marliéria</t>
  </si>
  <si>
    <t>Marmelópolis</t>
  </si>
  <si>
    <t>Martinho Campos</t>
  </si>
  <si>
    <t>Martins Soares</t>
  </si>
  <si>
    <t>Mata Verde</t>
  </si>
  <si>
    <t>Materlândia</t>
  </si>
  <si>
    <t>Mateus Leme</t>
  </si>
  <si>
    <t>Mathias Lobato</t>
  </si>
  <si>
    <t>Matias Barbosa</t>
  </si>
  <si>
    <t>Matias Cardoso</t>
  </si>
  <si>
    <t>Matipó</t>
  </si>
  <si>
    <t>Mato Verde</t>
  </si>
  <si>
    <t>Matozinhos</t>
  </si>
  <si>
    <t>Matutina</t>
  </si>
  <si>
    <t>Medeiros</t>
  </si>
  <si>
    <t>Medina</t>
  </si>
  <si>
    <t>Mendes Pimentel</t>
  </si>
  <si>
    <t>Mercês</t>
  </si>
  <si>
    <t>Mesquita</t>
  </si>
  <si>
    <t>Minas Novas</t>
  </si>
  <si>
    <t>Minduri</t>
  </si>
  <si>
    <t>Mirabela</t>
  </si>
  <si>
    <t>Miradouro</t>
  </si>
  <si>
    <t>Miraí</t>
  </si>
  <si>
    <t>Miravânia</t>
  </si>
  <si>
    <t>Moeda</t>
  </si>
  <si>
    <t>Moema</t>
  </si>
  <si>
    <t>Monjolos</t>
  </si>
  <si>
    <t>Monsenhor Paulo</t>
  </si>
  <si>
    <t>Montalvânia</t>
  </si>
  <si>
    <t>Monte Alegre de Minas</t>
  </si>
  <si>
    <t>Monte Azul</t>
  </si>
  <si>
    <t>Monte Belo</t>
  </si>
  <si>
    <t>Monte Carmelo</t>
  </si>
  <si>
    <t>Monte Formoso</t>
  </si>
  <si>
    <t>Monte Santo de Minas</t>
  </si>
  <si>
    <t>Monte Sião</t>
  </si>
  <si>
    <t>Montes Claros</t>
  </si>
  <si>
    <t>Montezuma</t>
  </si>
  <si>
    <t>Morada Nova de Minas</t>
  </si>
  <si>
    <t>Morro da Garça</t>
  </si>
  <si>
    <t>Morro do Pilar</t>
  </si>
  <si>
    <t>Munhoz</t>
  </si>
  <si>
    <t>Muriaé</t>
  </si>
  <si>
    <t>Mutum</t>
  </si>
  <si>
    <t>Muzambinho</t>
  </si>
  <si>
    <t>Nacip Raydan</t>
  </si>
  <si>
    <t>Nanuque</t>
  </si>
  <si>
    <t>Naque</t>
  </si>
  <si>
    <t>Natalândia</t>
  </si>
  <si>
    <t>Natércia</t>
  </si>
  <si>
    <t>Nazareno</t>
  </si>
  <si>
    <t>Nepomuceno</t>
  </si>
  <si>
    <t>Ninheira</t>
  </si>
  <si>
    <t>Nova Belém</t>
  </si>
  <si>
    <t>Nova Era</t>
  </si>
  <si>
    <t>Nova Lima</t>
  </si>
  <si>
    <t>Nova Módica</t>
  </si>
  <si>
    <t>Nova Ponte</t>
  </si>
  <si>
    <t>Nova Porteirinha</t>
  </si>
  <si>
    <t>Nova Resende</t>
  </si>
  <si>
    <t>Nova Serrana</t>
  </si>
  <si>
    <t>Nova União</t>
  </si>
  <si>
    <t>Novo Cruzeiro</t>
  </si>
  <si>
    <t>Novo Oriente de Minas</t>
  </si>
  <si>
    <t>Novorizonte</t>
  </si>
  <si>
    <t>Olaria</t>
  </si>
  <si>
    <t>Olhos-d'Água</t>
  </si>
  <si>
    <t>Olímpio Noronha</t>
  </si>
  <si>
    <t>Oliveira</t>
  </si>
  <si>
    <t>Oliveira Fortes</t>
  </si>
  <si>
    <t>Onça de Pitangui</t>
  </si>
  <si>
    <t>Oratórios</t>
  </si>
  <si>
    <t>Orizânia</t>
  </si>
  <si>
    <t>Ouro Branco</t>
  </si>
  <si>
    <t>Ouro Fino</t>
  </si>
  <si>
    <t>Ouro Preto</t>
  </si>
  <si>
    <t>Ouro Verde de Minas</t>
  </si>
  <si>
    <t>Padre Carvalho</t>
  </si>
  <si>
    <t>Padre Paraíso</t>
  </si>
  <si>
    <t>Pai Pedro</t>
  </si>
  <si>
    <t>Paineiras</t>
  </si>
  <si>
    <t>Pains</t>
  </si>
  <si>
    <t>Paiva</t>
  </si>
  <si>
    <t>Palma</t>
  </si>
  <si>
    <t>Palmópolis</t>
  </si>
  <si>
    <t>Papagaios</t>
  </si>
  <si>
    <t>Pará de Minas</t>
  </si>
  <si>
    <t>Paracatu</t>
  </si>
  <si>
    <t>Paraguaçu</t>
  </si>
  <si>
    <t>Paraisópolis</t>
  </si>
  <si>
    <t>Paraopeba</t>
  </si>
  <si>
    <t>Passa Quatro</t>
  </si>
  <si>
    <t>Passa Tempo</t>
  </si>
  <si>
    <t>Passa Vinte</t>
  </si>
  <si>
    <t>Passabém</t>
  </si>
  <si>
    <t>Passos</t>
  </si>
  <si>
    <t>Patis</t>
  </si>
  <si>
    <t>Patos de Minas</t>
  </si>
  <si>
    <t>Patrocínio</t>
  </si>
  <si>
    <t>Patrocínio do Muriaé</t>
  </si>
  <si>
    <t>Paula Cândido</t>
  </si>
  <si>
    <t>Paulistas</t>
  </si>
  <si>
    <t>Pavão</t>
  </si>
  <si>
    <t>Peçanha</t>
  </si>
  <si>
    <t>Pedra Azul</t>
  </si>
  <si>
    <t>Pedra Bonita</t>
  </si>
  <si>
    <t>Pedra do Anta</t>
  </si>
  <si>
    <t>Pedra do Indaiá</t>
  </si>
  <si>
    <t>Pedra Dourada</t>
  </si>
  <si>
    <t>Pedralva</t>
  </si>
  <si>
    <t>Pedras de Maria da Cruz</t>
  </si>
  <si>
    <t>Pedrinópolis</t>
  </si>
  <si>
    <t>Pedro Leopoldo</t>
  </si>
  <si>
    <t>Pedro Teixeira</t>
  </si>
  <si>
    <t>Pequeri</t>
  </si>
  <si>
    <t>Pequi</t>
  </si>
  <si>
    <t>Perdigão</t>
  </si>
  <si>
    <t>Perdizes</t>
  </si>
  <si>
    <t>Perdões</t>
  </si>
  <si>
    <t>Periquito</t>
  </si>
  <si>
    <t>Pescador</t>
  </si>
  <si>
    <t>Piau</t>
  </si>
  <si>
    <t>Piedade de Caratinga</t>
  </si>
  <si>
    <t>Piedade de Ponte Nova</t>
  </si>
  <si>
    <t>Piedade do Rio Grande</t>
  </si>
  <si>
    <t>Piedade dos Gerais</t>
  </si>
  <si>
    <t>Pimenta</t>
  </si>
  <si>
    <t>Pingo-d'Água</t>
  </si>
  <si>
    <t>Pintópolis</t>
  </si>
  <si>
    <t>Piracema</t>
  </si>
  <si>
    <t>Pirajuba</t>
  </si>
  <si>
    <t>Piranga</t>
  </si>
  <si>
    <t>Piranguçu</t>
  </si>
  <si>
    <t>Piranguinho</t>
  </si>
  <si>
    <t>Pirapetinga</t>
  </si>
  <si>
    <t>Pirapora</t>
  </si>
  <si>
    <t>Piraúba</t>
  </si>
  <si>
    <t>Pitangui</t>
  </si>
  <si>
    <t>Piumhi</t>
  </si>
  <si>
    <t>Planura</t>
  </si>
  <si>
    <t>Poço Fundo</t>
  </si>
  <si>
    <t>Poços de Caldas</t>
  </si>
  <si>
    <t>Pocrane</t>
  </si>
  <si>
    <t>Pompéu</t>
  </si>
  <si>
    <t>Ponte Nova</t>
  </si>
  <si>
    <t>Ponto Chique</t>
  </si>
  <si>
    <t>Ponto dos Volantes</t>
  </si>
  <si>
    <t>Porteirinha</t>
  </si>
  <si>
    <t>Porto Firme</t>
  </si>
  <si>
    <t>Poté</t>
  </si>
  <si>
    <t>Pouso Alegre</t>
  </si>
  <si>
    <t>Pouso Alto</t>
  </si>
  <si>
    <t>Prados</t>
  </si>
  <si>
    <t>Prata</t>
  </si>
  <si>
    <t>Pratápolis</t>
  </si>
  <si>
    <t>Pratinha</t>
  </si>
  <si>
    <t>Presidente Bernardes</t>
  </si>
  <si>
    <t>Presidente Juscelino</t>
  </si>
  <si>
    <t>Presidente Kubitschek</t>
  </si>
  <si>
    <t>Presidente Olegário</t>
  </si>
  <si>
    <t>Prudente de Morais</t>
  </si>
  <si>
    <t>Quartel Geral</t>
  </si>
  <si>
    <t>Queluzito</t>
  </si>
  <si>
    <t>Raposos</t>
  </si>
  <si>
    <t>Raul Soares</t>
  </si>
  <si>
    <t>Recreio</t>
  </si>
  <si>
    <t>Reduto</t>
  </si>
  <si>
    <t>Resende Costa</t>
  </si>
  <si>
    <t>Resplendor</t>
  </si>
  <si>
    <t>Ressaquinha</t>
  </si>
  <si>
    <t>Riachinho</t>
  </si>
  <si>
    <t>Riacho dos Machados</t>
  </si>
  <si>
    <t>Ribeirão das Neves</t>
  </si>
  <si>
    <t>Ribeirão Vermelho</t>
  </si>
  <si>
    <t>Rio Acima</t>
  </si>
  <si>
    <t>Rio Casca</t>
  </si>
  <si>
    <t>Rio do Prado</t>
  </si>
  <si>
    <t>Rio Doce</t>
  </si>
  <si>
    <t>Rio Espera</t>
  </si>
  <si>
    <t>Rio Manso</t>
  </si>
  <si>
    <t>Rio Novo</t>
  </si>
  <si>
    <t>Rio Paranaíba</t>
  </si>
  <si>
    <t>Rio Pardo de Minas</t>
  </si>
  <si>
    <t>Rio Piracicaba</t>
  </si>
  <si>
    <t>Rio Pomba</t>
  </si>
  <si>
    <t>Rio Preto</t>
  </si>
  <si>
    <t>Rio Vermelho</t>
  </si>
  <si>
    <t>Ritápolis</t>
  </si>
  <si>
    <t>Rochedo de Minas</t>
  </si>
  <si>
    <t>Rodeiro</t>
  </si>
  <si>
    <t>Romaria</t>
  </si>
  <si>
    <t>Rosário da Limeira</t>
  </si>
  <si>
    <t>Rubelita</t>
  </si>
  <si>
    <t>Rubim</t>
  </si>
  <si>
    <t>Sabará</t>
  </si>
  <si>
    <t>Sabinópolis</t>
  </si>
  <si>
    <t>Sacramento</t>
  </si>
  <si>
    <t>Salinas</t>
  </si>
  <si>
    <t>Salto da Divisa</t>
  </si>
  <si>
    <t>Santa Bárbara</t>
  </si>
  <si>
    <t>Santa Bárbara do Leste</t>
  </si>
  <si>
    <t>Santa Bárbara do Monte Verde</t>
  </si>
  <si>
    <t>Santa Bárbara do Tugúrio</t>
  </si>
  <si>
    <t>Santa Cruz de Minas</t>
  </si>
  <si>
    <t>Santa Cruz de Salinas</t>
  </si>
  <si>
    <t>Santa Cruz do Escalvado</t>
  </si>
  <si>
    <t>Santa Efigênia de Minas</t>
  </si>
  <si>
    <t>Santa Fé de Minas</t>
  </si>
  <si>
    <t>Santa Helena de Minas</t>
  </si>
  <si>
    <t>Santa Juliana</t>
  </si>
  <si>
    <t>Santa Luzia</t>
  </si>
  <si>
    <t>Santa Margarida</t>
  </si>
  <si>
    <t>Santa Maria de Itabira</t>
  </si>
  <si>
    <t>Santa Maria do Salto</t>
  </si>
  <si>
    <t>Santa Maria do Suaçuí</t>
  </si>
  <si>
    <t>Santa Rita de Caldas</t>
  </si>
  <si>
    <t>Santa Rita de Ibitipoca</t>
  </si>
  <si>
    <t>Santa Rita de Jacutinga</t>
  </si>
  <si>
    <t>Santa Rita de Minas</t>
  </si>
  <si>
    <t>Santa Rita do Itueto</t>
  </si>
  <si>
    <t>Santa Rita do Sapucaí</t>
  </si>
  <si>
    <t>Santa Rosa da Serra</t>
  </si>
  <si>
    <t>Santa Vitória</t>
  </si>
  <si>
    <t>Santana da Vargem</t>
  </si>
  <si>
    <t>Santana de Cataguases</t>
  </si>
  <si>
    <t>Santana de Pirapama</t>
  </si>
  <si>
    <t>Santana do Deserto</t>
  </si>
  <si>
    <t>Santana do Garambéu</t>
  </si>
  <si>
    <t>Santana do Jacaré</t>
  </si>
  <si>
    <t>Santana do Manhuaçu</t>
  </si>
  <si>
    <t>Santana do Paraíso</t>
  </si>
  <si>
    <t>Santana do Riacho</t>
  </si>
  <si>
    <t>Santana dos Montes</t>
  </si>
  <si>
    <t>Santo Antônio do Amparo</t>
  </si>
  <si>
    <t>Santo Antônio do Aventureiro</t>
  </si>
  <si>
    <t>Santo Antônio do Grama</t>
  </si>
  <si>
    <t>Santo Antônio do Itambé</t>
  </si>
  <si>
    <t>Santo Antônio do Jacinto</t>
  </si>
  <si>
    <t>Santo Antônio do Monte</t>
  </si>
  <si>
    <t>Santo Antônio do Retiro</t>
  </si>
  <si>
    <t>Santo Antônio do Rio Abaixo</t>
  </si>
  <si>
    <t>Santo Hipólito</t>
  </si>
  <si>
    <t>Santos Dumont</t>
  </si>
  <si>
    <t>São Bento Abade</t>
  </si>
  <si>
    <t>São Brás do Suaçuí</t>
  </si>
  <si>
    <t>São Domingos das Dores</t>
  </si>
  <si>
    <t>São Domingos do Prata</t>
  </si>
  <si>
    <t>São Félix de Minas</t>
  </si>
  <si>
    <t>São Francisco</t>
  </si>
  <si>
    <t>São Francisco de Paula</t>
  </si>
  <si>
    <t>São Francisco de Sales</t>
  </si>
  <si>
    <t>São Francisco do Glória</t>
  </si>
  <si>
    <t>São Geraldo</t>
  </si>
  <si>
    <t>São Geraldo da Piedade</t>
  </si>
  <si>
    <t>São Geraldo do Baixio</t>
  </si>
  <si>
    <t>São Gonçalo do Abaeté</t>
  </si>
  <si>
    <t>São Gonçalo do Pará</t>
  </si>
  <si>
    <t>São Gonçalo do Rio Abaixo</t>
  </si>
  <si>
    <t>São Gonçalo do Rio Preto</t>
  </si>
  <si>
    <t>São Gonçalo do Sapucaí</t>
  </si>
  <si>
    <t>São Gotardo</t>
  </si>
  <si>
    <t>São João Batista do Glória</t>
  </si>
  <si>
    <t>São João da Lagoa</t>
  </si>
  <si>
    <t>São João da Mata</t>
  </si>
  <si>
    <t>São João da Ponte</t>
  </si>
  <si>
    <t>São João das Missões</t>
  </si>
  <si>
    <t>São João del Rei</t>
  </si>
  <si>
    <t>São João do Manhuaçu</t>
  </si>
  <si>
    <t>São João do Manteninha</t>
  </si>
  <si>
    <t>São João do Oriente</t>
  </si>
  <si>
    <t>São João do Pacuí</t>
  </si>
  <si>
    <t>São João do Paraíso</t>
  </si>
  <si>
    <t>São João Evangelista</t>
  </si>
  <si>
    <t>São João Nepomuceno</t>
  </si>
  <si>
    <t>São Joaquim de Bicas</t>
  </si>
  <si>
    <t>São José da Barra</t>
  </si>
  <si>
    <t>São José da Lapa</t>
  </si>
  <si>
    <t>São José da Safira</t>
  </si>
  <si>
    <t>São José da Varginha</t>
  </si>
  <si>
    <t>São José do Alegre</t>
  </si>
  <si>
    <t>São José do Divino</t>
  </si>
  <si>
    <t>São José do Goiabal</t>
  </si>
  <si>
    <t>São José do Jacuri</t>
  </si>
  <si>
    <t>São José do Mantimento</t>
  </si>
  <si>
    <t>São Lourenço</t>
  </si>
  <si>
    <t>São Miguel do Anta</t>
  </si>
  <si>
    <t>São Pedro da União</t>
  </si>
  <si>
    <t>São Pedro do Suaçuí</t>
  </si>
  <si>
    <t>São Pedro dos Ferros</t>
  </si>
  <si>
    <t>São Romão</t>
  </si>
  <si>
    <t>São Roque de Minas</t>
  </si>
  <si>
    <t>São Sebastião da Bela Vista</t>
  </si>
  <si>
    <t>São Sebastião da Vargem Alegre</t>
  </si>
  <si>
    <t>São Sebastião do Anta</t>
  </si>
  <si>
    <t>São Sebastião do Maranhão</t>
  </si>
  <si>
    <t>São Sebastião do Oeste</t>
  </si>
  <si>
    <t>São Sebastião do Paraíso</t>
  </si>
  <si>
    <t>São Sebastião do Rio Preto</t>
  </si>
  <si>
    <t>São Sebastião do Rio Verde</t>
  </si>
  <si>
    <t>São Thomé das Letras</t>
  </si>
  <si>
    <t>São Tiago</t>
  </si>
  <si>
    <t>São Tomás de Aquino</t>
  </si>
  <si>
    <t>São Vicente de Minas</t>
  </si>
  <si>
    <t>Sapucaí-Mirim</t>
  </si>
  <si>
    <t>Sardoá</t>
  </si>
  <si>
    <t>Sarzedo</t>
  </si>
  <si>
    <t>Sem-Peixe</t>
  </si>
  <si>
    <t>Senador Amaral</t>
  </si>
  <si>
    <t>Senador Cortes</t>
  </si>
  <si>
    <t>Senador Firmino</t>
  </si>
  <si>
    <t>Senador José Bento</t>
  </si>
  <si>
    <t>Senador Modestino Gonçalves</t>
  </si>
  <si>
    <t>Senhora de Oliveira</t>
  </si>
  <si>
    <t>Senhora do Porto</t>
  </si>
  <si>
    <t>Senhora dos Remédios</t>
  </si>
  <si>
    <t>Sericita</t>
  </si>
  <si>
    <t>Seritinga</t>
  </si>
  <si>
    <t>Serra Azul de Minas</t>
  </si>
  <si>
    <t>Serra da Saudade</t>
  </si>
  <si>
    <t>Serra do Salitre</t>
  </si>
  <si>
    <t>Serra dos Aimorés</t>
  </si>
  <si>
    <t>Serrania</t>
  </si>
  <si>
    <t>Serranópolis de Minas</t>
  </si>
  <si>
    <t>Serranos</t>
  </si>
  <si>
    <t>Serro</t>
  </si>
  <si>
    <t>Sete Lagoas</t>
  </si>
  <si>
    <t>Setubinha</t>
  </si>
  <si>
    <t>Silveirânia</t>
  </si>
  <si>
    <t>Silvianópolis</t>
  </si>
  <si>
    <t>Simão Pereira</t>
  </si>
  <si>
    <t>Simonésia</t>
  </si>
  <si>
    <t>Sobrália</t>
  </si>
  <si>
    <t>Soledade de Minas</t>
  </si>
  <si>
    <t>Tabuleiro</t>
  </si>
  <si>
    <t>Taiobeiras</t>
  </si>
  <si>
    <t>Taparuba</t>
  </si>
  <si>
    <t>Tapira</t>
  </si>
  <si>
    <t>Tapiraí</t>
  </si>
  <si>
    <t>Taquaraçu de Minas</t>
  </si>
  <si>
    <t>Tarumirim</t>
  </si>
  <si>
    <t>Teixeiras</t>
  </si>
  <si>
    <t>Teófilo Otoni</t>
  </si>
  <si>
    <t>Timóteo</t>
  </si>
  <si>
    <t>Tiradentes</t>
  </si>
  <si>
    <t>Tiros</t>
  </si>
  <si>
    <t>Tocantins</t>
  </si>
  <si>
    <t>Tocos do Moji</t>
  </si>
  <si>
    <t>Toledo</t>
  </si>
  <si>
    <t>Tombos</t>
  </si>
  <si>
    <t>Três Corações</t>
  </si>
  <si>
    <t>Três Marias</t>
  </si>
  <si>
    <t>Três Pontas</t>
  </si>
  <si>
    <t>Tumiritinga</t>
  </si>
  <si>
    <t>Tupaciguara</t>
  </si>
  <si>
    <t>Turmalina</t>
  </si>
  <si>
    <t>Turvolândia</t>
  </si>
  <si>
    <t>Ubá</t>
  </si>
  <si>
    <t>Ubaí</t>
  </si>
  <si>
    <t>Ubaporanga</t>
  </si>
  <si>
    <t>Uberaba</t>
  </si>
  <si>
    <t>Uberlândia</t>
  </si>
  <si>
    <t>Umburatiba</t>
  </si>
  <si>
    <t>Unaí</t>
  </si>
  <si>
    <t>União</t>
  </si>
  <si>
    <t>União de Minas</t>
  </si>
  <si>
    <t>Uruana de Minas</t>
  </si>
  <si>
    <t>Urucânia</t>
  </si>
  <si>
    <t>Urucuia</t>
  </si>
  <si>
    <t>Vargem Alegre</t>
  </si>
  <si>
    <t>Vargem Bonita</t>
  </si>
  <si>
    <t>Vargem Grande do Rio Pardo</t>
  </si>
  <si>
    <t>Varginha</t>
  </si>
  <si>
    <t>Varjão de Minas</t>
  </si>
  <si>
    <t>Várzea da Palma</t>
  </si>
  <si>
    <t>Varzelândia</t>
  </si>
  <si>
    <t>Vazante</t>
  </si>
  <si>
    <t>Verdelândia</t>
  </si>
  <si>
    <t>Veredinha</t>
  </si>
  <si>
    <t>Veríssimo</t>
  </si>
  <si>
    <t>Vermelho Novo</t>
  </si>
  <si>
    <t>Vespasiano</t>
  </si>
  <si>
    <t>Viçosa</t>
  </si>
  <si>
    <t>Vieiras</t>
  </si>
  <si>
    <t>Virgem da Lapa</t>
  </si>
  <si>
    <t>Virginópolis</t>
  </si>
  <si>
    <t>Virgolândia</t>
  </si>
  <si>
    <t>Visconde do Rio Branco</t>
  </si>
  <si>
    <t>Volta Grande</t>
  </si>
  <si>
    <t>Wenceslau Braz</t>
  </si>
  <si>
    <t>COD IBGE</t>
  </si>
  <si>
    <t>IDHM (2010)</t>
  </si>
  <si>
    <t>--</t>
  </si>
  <si>
    <t>Brasópolis</t>
  </si>
  <si>
    <t>Itabirinha de Mantena</t>
  </si>
  <si>
    <t>UF: MG</t>
  </si>
  <si>
    <t>*Valores de referência: forma como os nomes dos município são escritos pelo FPM, é preciso fazer um teste para saber se o FPM mudou essa forma de um mês para o outro</t>
  </si>
  <si>
    <t>*Infomações padronizadas: Nomes dos munícipios no padrão utilizado nesta planilha, com os valores do FPM obtidos através do cruzamento pelo código do IBGE</t>
  </si>
  <si>
    <r>
      <t>FPM</t>
    </r>
    <r>
      <rPr>
        <sz val="11"/>
        <color theme="1"/>
        <rFont val="Calibri"/>
        <family val="2"/>
        <scheme val="minor"/>
      </rPr>
      <t xml:space="preserve"> </t>
    </r>
  </si>
  <si>
    <t>Valores de referência*</t>
  </si>
  <si>
    <t>Teste para saber se todos os nomes da planilha do FPM conferem com os valores de referência*</t>
  </si>
  <si>
    <t>Colar as informações da planilha do FPM nas células abaixo:</t>
  </si>
  <si>
    <t>Informações padronizadas*</t>
  </si>
  <si>
    <t>Nome - FPM</t>
  </si>
  <si>
    <t>IBGE na ordem do FPM</t>
  </si>
  <si>
    <t>Teste - nomes</t>
  </si>
  <si>
    <t>Valor FPM</t>
  </si>
  <si>
    <t>IBGE</t>
  </si>
  <si>
    <t>Nome - padrão</t>
  </si>
  <si>
    <t>Valor com o nome padrão</t>
  </si>
  <si>
    <t>Dona Euzébia</t>
  </si>
  <si>
    <t>Gouvêa</t>
  </si>
  <si>
    <t>Olhos-DÁgua</t>
  </si>
  <si>
    <t>Pingo DÁgua</t>
  </si>
  <si>
    <t>Ponte Chique</t>
  </si>
  <si>
    <t>São João Del Rei</t>
  </si>
  <si>
    <t>A partir de 1998, dos valores do FPM, FPE, IPI-Exportação e ICMS LC 87/96, já está descontada a parcela de 15 % (quinze por cento) destinada ao FUNDEF.</t>
  </si>
  <si>
    <t>A partir 2007, dos valores do FPM, FPE, IPI-Exportação e ICMS LC 87/96 e do ITR, já estão descontados da parcela destinada ao FUNDEB.</t>
  </si>
  <si>
    <t>Colar as informações da planilha do ICMS nas células abaixo:</t>
  </si>
  <si>
    <t>Nome - SEF</t>
  </si>
  <si>
    <t>Munícipio</t>
  </si>
  <si>
    <t>Valor</t>
  </si>
  <si>
    <t>ABADIA DOS  DOURADOS</t>
  </si>
  <si>
    <t>ABAETE</t>
  </si>
  <si>
    <t>ABRE CAMPO</t>
  </si>
  <si>
    <t>ACAIACA</t>
  </si>
  <si>
    <t>ACUCENA</t>
  </si>
  <si>
    <t>AGUA BOA</t>
  </si>
  <si>
    <t>AGUA COMPRIDA</t>
  </si>
  <si>
    <t>AGUANIL</t>
  </si>
  <si>
    <t>AGUAS FORMOSAS</t>
  </si>
  <si>
    <t>AGUAS VERMELHAS</t>
  </si>
  <si>
    <t>AIMORES</t>
  </si>
  <si>
    <t>AIURUOCA</t>
  </si>
  <si>
    <t>ALAGOA</t>
  </si>
  <si>
    <t>ALBERTINA</t>
  </si>
  <si>
    <t>ALEM PARAIBA</t>
  </si>
  <si>
    <t>ALFENAS</t>
  </si>
  <si>
    <t>ALFREDO VASCONCELOS</t>
  </si>
  <si>
    <t>ALMENARA</t>
  </si>
  <si>
    <t>ALPERCATA</t>
  </si>
  <si>
    <t>ALPINOPOLIS</t>
  </si>
  <si>
    <t>ALTEROSA</t>
  </si>
  <si>
    <t>ALTO CAPARAO</t>
  </si>
  <si>
    <t>ALTO JEQUITIBA</t>
  </si>
  <si>
    <t>ALTO RIO DOCE</t>
  </si>
  <si>
    <t>ALVARENGA</t>
  </si>
  <si>
    <t>ALVINOPOLIS</t>
  </si>
  <si>
    <t>ALVORADA DE MINAS</t>
  </si>
  <si>
    <t>AMPARO DO SERRA</t>
  </si>
  <si>
    <t>ANDRADAS</t>
  </si>
  <si>
    <t>ANDRELANDIA</t>
  </si>
  <si>
    <t>ANGELANDIA</t>
  </si>
  <si>
    <t>ANTONIO CARLOS</t>
  </si>
  <si>
    <t xml:space="preserve">ANTONIO DIAS    </t>
  </si>
  <si>
    <t>ANTONIO PRADO DE MINAS</t>
  </si>
  <si>
    <t>ARACAI</t>
  </si>
  <si>
    <t>ARACITABA</t>
  </si>
  <si>
    <t>ARACUAI</t>
  </si>
  <si>
    <t>ARAGUARI</t>
  </si>
  <si>
    <t>ARANTINA</t>
  </si>
  <si>
    <t>ARAPONGA</t>
  </si>
  <si>
    <t>ARAPORA</t>
  </si>
  <si>
    <t>ARAPUA</t>
  </si>
  <si>
    <t>ARAUJOS</t>
  </si>
  <si>
    <t>ARAXA</t>
  </si>
  <si>
    <t>ARCEBURGO</t>
  </si>
  <si>
    <t>ARCOS</t>
  </si>
  <si>
    <t>AREADO</t>
  </si>
  <si>
    <t>ARGIRITA</t>
  </si>
  <si>
    <t>ARICANDUVA</t>
  </si>
  <si>
    <t>ARINOS</t>
  </si>
  <si>
    <t>ASTOLFO DUTRA</t>
  </si>
  <si>
    <t>ATALEIA</t>
  </si>
  <si>
    <t>AUGUSTO DE LIMA</t>
  </si>
  <si>
    <t>BAEPENDI</t>
  </si>
  <si>
    <t>BALDIM</t>
  </si>
  <si>
    <t>BAMBUI</t>
  </si>
  <si>
    <t>BANDEIRA</t>
  </si>
  <si>
    <t>BANDEIRA DO SUL</t>
  </si>
  <si>
    <t>BARAO DE COCAIS</t>
  </si>
  <si>
    <t>BARAO DO MONTE ALTO</t>
  </si>
  <si>
    <t>BARBACENA</t>
  </si>
  <si>
    <t>BARRA LONGA</t>
  </si>
  <si>
    <t>BARROSO</t>
  </si>
  <si>
    <t>BELA VISTA DE MINAS</t>
  </si>
  <si>
    <t>BELMIRO BRAGA</t>
  </si>
  <si>
    <t>BELO HORIZONTE</t>
  </si>
  <si>
    <t>BELO ORIENTE</t>
  </si>
  <si>
    <t>BELO VALE</t>
  </si>
  <si>
    <t>BERILO</t>
  </si>
  <si>
    <t>BERIZAL</t>
  </si>
  <si>
    <t>BERTOPOLIS</t>
  </si>
  <si>
    <t>BETIM</t>
  </si>
  <si>
    <t>BIAS FORTES</t>
  </si>
  <si>
    <t>BICAS</t>
  </si>
  <si>
    <t>BIQUINHAS</t>
  </si>
  <si>
    <t>BOA ESPERANCA</t>
  </si>
  <si>
    <t>BOCAINA DE MINAS</t>
  </si>
  <si>
    <t>BOCAIUVA</t>
  </si>
  <si>
    <t>BOM DESPACHO</t>
  </si>
  <si>
    <t>BOM JARDIM DE MINAS</t>
  </si>
  <si>
    <t>BOM JESUS DA PENHA</t>
  </si>
  <si>
    <t>BOM JESUS DO AMPARO</t>
  </si>
  <si>
    <t>BOM JESUS DO GALHO</t>
  </si>
  <si>
    <t>BOM REPOUSO</t>
  </si>
  <si>
    <t>BOM SUCESSO</t>
  </si>
  <si>
    <t>BONFIM</t>
  </si>
  <si>
    <t>BONFINOPOLIS DE MINAS</t>
  </si>
  <si>
    <t>BONITO DE MINAS</t>
  </si>
  <si>
    <t>BORDA DA MATA</t>
  </si>
  <si>
    <t>BOTELHOS</t>
  </si>
  <si>
    <t>BOTUMIRIM</t>
  </si>
  <si>
    <t>BRAS PIRES</t>
  </si>
  <si>
    <t>BRASILANDIA DE MINAS</t>
  </si>
  <si>
    <t>BRASILIA DE MINAS</t>
  </si>
  <si>
    <t>BRASOPOLIS</t>
  </si>
  <si>
    <t>BRAUNAS</t>
  </si>
  <si>
    <t>BRUMADINHO</t>
  </si>
  <si>
    <t>BUENO BRANDAO</t>
  </si>
  <si>
    <t>BUENOPOLIS</t>
  </si>
  <si>
    <t>BUGRE</t>
  </si>
  <si>
    <t>BURITIS</t>
  </si>
  <si>
    <t>BURITIZEIRO</t>
  </si>
  <si>
    <t>CABECEIRA GRANDE</t>
  </si>
  <si>
    <t>CABO VERDE</t>
  </si>
  <si>
    <t>CACHOEIRA DA PRATA</t>
  </si>
  <si>
    <t>CACHOEIRA DE MINAS</t>
  </si>
  <si>
    <t>CACHOEIRA DE PAJEU</t>
  </si>
  <si>
    <t>CACHOEIRA DOURADA</t>
  </si>
  <si>
    <t>CAETANOPOLIS</t>
  </si>
  <si>
    <t>CAETE</t>
  </si>
  <si>
    <t>CAIANA</t>
  </si>
  <si>
    <t>CAJURI</t>
  </si>
  <si>
    <t>CALDAS</t>
  </si>
  <si>
    <t>CAMACHO</t>
  </si>
  <si>
    <t>CAMANDUCAIA</t>
  </si>
  <si>
    <t>CAMBUI</t>
  </si>
  <si>
    <t>CAMBUQUIRA</t>
  </si>
  <si>
    <t>CAMPANARIO</t>
  </si>
  <si>
    <t>CAMPANHA</t>
  </si>
  <si>
    <t>CAMPESTRE</t>
  </si>
  <si>
    <t>CAMPINA VERDE</t>
  </si>
  <si>
    <t>CAMPO AZUL</t>
  </si>
  <si>
    <t>CAMPO BELO</t>
  </si>
  <si>
    <t>CAMPO DO MEIO</t>
  </si>
  <si>
    <t>CAMPO FLORIDO</t>
  </si>
  <si>
    <t>CAMPOS ALTOS</t>
  </si>
  <si>
    <t>CAMPOS GERAIS</t>
  </si>
  <si>
    <t>CANA VERDE</t>
  </si>
  <si>
    <t>CANAA</t>
  </si>
  <si>
    <t>CANAPOLIS</t>
  </si>
  <si>
    <t>CANDEIAS</t>
  </si>
  <si>
    <t>CANTAGALO</t>
  </si>
  <si>
    <t>CAPARAO</t>
  </si>
  <si>
    <t>CAPELA NOVA</t>
  </si>
  <si>
    <t>CAPELINHA</t>
  </si>
  <si>
    <t>CAPETINGA</t>
  </si>
  <si>
    <t>CAPIM BRANCO</t>
  </si>
  <si>
    <t>CAPINOPOLIS</t>
  </si>
  <si>
    <t>CAPITAO ANDRADE</t>
  </si>
  <si>
    <t>CAPITAO ENEAS</t>
  </si>
  <si>
    <t>CAPITOLIO</t>
  </si>
  <si>
    <t>CAPUTIRA</t>
  </si>
  <si>
    <t>CARAI</t>
  </si>
  <si>
    <t>CARANAIBA</t>
  </si>
  <si>
    <t>CARANDAI</t>
  </si>
  <si>
    <t>CARANGOLA</t>
  </si>
  <si>
    <t>CARATINGA</t>
  </si>
  <si>
    <t>CARBONITA</t>
  </si>
  <si>
    <t>CAREACU</t>
  </si>
  <si>
    <t>CARLOS CHAGAS</t>
  </si>
  <si>
    <t>CARMESIA</t>
  </si>
  <si>
    <t>CARMO DA CACHOEIRA</t>
  </si>
  <si>
    <t>CARMO DA MATA</t>
  </si>
  <si>
    <t>CARMO DE MINAS</t>
  </si>
  <si>
    <t>CARMO DO CAJURU</t>
  </si>
  <si>
    <t>CARMO DO PARANAIBA</t>
  </si>
  <si>
    <t>CARMO DO RIO CLARO</t>
  </si>
  <si>
    <t>CARMOPOLIS DE MINAS</t>
  </si>
  <si>
    <t>CARNEIRINHO</t>
  </si>
  <si>
    <t>CARRANCAS</t>
  </si>
  <si>
    <t>CARVALHOPOLIS</t>
  </si>
  <si>
    <t>CARVALHOS</t>
  </si>
  <si>
    <t>CASA GRANDE</t>
  </si>
  <si>
    <t>CASCALHO RICO</t>
  </si>
  <si>
    <t>CASSIA</t>
  </si>
  <si>
    <t>CATAGUASES</t>
  </si>
  <si>
    <t>CATAS ALTAS</t>
  </si>
  <si>
    <t>CATAS ALTAS DO NORUEGA</t>
  </si>
  <si>
    <t>CATUJI</t>
  </si>
  <si>
    <t>CATUTI</t>
  </si>
  <si>
    <t>CAXAMBU</t>
  </si>
  <si>
    <t>CEDRO DO ABAETE</t>
  </si>
  <si>
    <t>CENTRAL DE MINAS</t>
  </si>
  <si>
    <t>CENTRALINA</t>
  </si>
  <si>
    <t>CHACARA</t>
  </si>
  <si>
    <t>CHALE</t>
  </si>
  <si>
    <t>CHAPADA DO NORTE</t>
  </si>
  <si>
    <t>CHAPADA GAUCHA</t>
  </si>
  <si>
    <t>CHIADOR</t>
  </si>
  <si>
    <t>CIPOTANEA</t>
  </si>
  <si>
    <t>CLARAVAL</t>
  </si>
  <si>
    <t>CLARO DOS POCOES</t>
  </si>
  <si>
    <t>CLAUDIO</t>
  </si>
  <si>
    <t>COIMBRA</t>
  </si>
  <si>
    <t>COLUNA</t>
  </si>
  <si>
    <t>COMENDADOR GOMES</t>
  </si>
  <si>
    <t>COMERCINHO</t>
  </si>
  <si>
    <t>CONCEICAO DA APARECIDA</t>
  </si>
  <si>
    <t>CONCEICAO DA BARRA MINAS</t>
  </si>
  <si>
    <t>CONCEICAO DAS ALAGOAS</t>
  </si>
  <si>
    <t>CONCEICAO DAS PEDRAS</t>
  </si>
  <si>
    <t>CONCEICAO DE IPANEMA</t>
  </si>
  <si>
    <t>CONCEICAO DO MATO DENTRO</t>
  </si>
  <si>
    <t>CONCEICAO DO PARA</t>
  </si>
  <si>
    <t>CONCEICAO DO RIO VERDE</t>
  </si>
  <si>
    <t>CONCEICAO DOS OUROS</t>
  </si>
  <si>
    <t>CONEGO MARINHO</t>
  </si>
  <si>
    <t>CONFINS</t>
  </si>
  <si>
    <t>CONGONHAL</t>
  </si>
  <si>
    <t>CONGONHAS</t>
  </si>
  <si>
    <t>CONGONHAS DO NORTE</t>
  </si>
  <si>
    <t>CONQUISTA</t>
  </si>
  <si>
    <t>CONSELHEIRO LAFAIETE</t>
  </si>
  <si>
    <t>CONSELHEIRO PENA</t>
  </si>
  <si>
    <t>CONSOLACAO</t>
  </si>
  <si>
    <t>CONTAGEM</t>
  </si>
  <si>
    <t>COQUEIRAL</t>
  </si>
  <si>
    <t>CORACAO DE JESUS</t>
  </si>
  <si>
    <t>CORDISBURGO</t>
  </si>
  <si>
    <t>CORDISLANDIA</t>
  </si>
  <si>
    <t>CORINTO</t>
  </si>
  <si>
    <t>COROACI</t>
  </si>
  <si>
    <t>COROMANDEL</t>
  </si>
  <si>
    <t>CORONEL FABRICIANO</t>
  </si>
  <si>
    <t>CORONEL MURTA</t>
  </si>
  <si>
    <t>CORONEL PACHECO</t>
  </si>
  <si>
    <t>CORONEL XAVIER CHAVES</t>
  </si>
  <si>
    <t>CORREGO DANTA</t>
  </si>
  <si>
    <t>CORREGO DO BOM JESUS</t>
  </si>
  <si>
    <t>CORREGO FUNDO</t>
  </si>
  <si>
    <t>CORREGO NOVO</t>
  </si>
  <si>
    <t>COUTO DE MAGALHAES DE MINAS</t>
  </si>
  <si>
    <t>CRISOLITA</t>
  </si>
  <si>
    <t>CRISTAIS</t>
  </si>
  <si>
    <t>CRISTALIA</t>
  </si>
  <si>
    <t>CRISTIANO OTONI</t>
  </si>
  <si>
    <t>CRISTINA</t>
  </si>
  <si>
    <t>CRUCILANDIA</t>
  </si>
  <si>
    <t>CRUZEIRO DA FORTALEZA</t>
  </si>
  <si>
    <t>CRUZILIA</t>
  </si>
  <si>
    <t>CUPARAQUE</t>
  </si>
  <si>
    <t>CURRAL DE DENTRO</t>
  </si>
  <si>
    <t>CURVELO</t>
  </si>
  <si>
    <t>DATAS</t>
  </si>
  <si>
    <t>DELFIM MOREIRA</t>
  </si>
  <si>
    <t>DELFINOPOLIS</t>
  </si>
  <si>
    <t>DELTA</t>
  </si>
  <si>
    <t>DESCOBERTO</t>
  </si>
  <si>
    <t>DESTERRO DE ENTRE RIOS</t>
  </si>
  <si>
    <t>DESTERRO DO MELO</t>
  </si>
  <si>
    <t>DIAMANTINA</t>
  </si>
  <si>
    <t>DIOGO DE VASCONCELOS</t>
  </si>
  <si>
    <t>DIONISIO</t>
  </si>
  <si>
    <t>DIVINESIA</t>
  </si>
  <si>
    <t>DIVINO</t>
  </si>
  <si>
    <t>DIVINO DAS LARANJEIRAS</t>
  </si>
  <si>
    <t>DIVINOLANDIA DE MINAS</t>
  </si>
  <si>
    <t>DIVINOPOLIS</t>
  </si>
  <si>
    <t>DIVISA ALEGRE</t>
  </si>
  <si>
    <t>DIVISA NOVA</t>
  </si>
  <si>
    <t>DIVISOPOLIS</t>
  </si>
  <si>
    <t>DOM BOSCO</t>
  </si>
  <si>
    <t>DOM CAVATI</t>
  </si>
  <si>
    <t>DOM JOAQUIM</t>
  </si>
  <si>
    <t>DOM SILVERIO</t>
  </si>
  <si>
    <t>DOM VICOSO</t>
  </si>
  <si>
    <t>DONA EUZEBIA</t>
  </si>
  <si>
    <t>DORES DE CAMPOS</t>
  </si>
  <si>
    <t>DORES DE GUANHAES</t>
  </si>
  <si>
    <t>DORES DO INDAIA</t>
  </si>
  <si>
    <t>DORES DO TURVO</t>
  </si>
  <si>
    <t>DORESOPOLIS</t>
  </si>
  <si>
    <t>DOURADOQUARA</t>
  </si>
  <si>
    <t>DURANDE</t>
  </si>
  <si>
    <t>ELOI MENDES</t>
  </si>
  <si>
    <t>ENGENHEIRO CALDAS</t>
  </si>
  <si>
    <t>ENGENHEIRO NAVARRO</t>
  </si>
  <si>
    <t>ENTRE FOLHAS</t>
  </si>
  <si>
    <t>ENTRE RIOS DE MINAS</t>
  </si>
  <si>
    <t>ERVALIA</t>
  </si>
  <si>
    <t>ESMERALDAS</t>
  </si>
  <si>
    <t>ESPERA FELIZ</t>
  </si>
  <si>
    <t>ESPINOSA</t>
  </si>
  <si>
    <t>ESPIRITO SANTO DO DOURADO</t>
  </si>
  <si>
    <t>ESTIVA</t>
  </si>
  <si>
    <t>ESTRELA DALVA</t>
  </si>
  <si>
    <t>ESTRELA DO INDAIA</t>
  </si>
  <si>
    <t>ESTRELA DO SUL</t>
  </si>
  <si>
    <t>EUGENOPOLIS</t>
  </si>
  <si>
    <t>EWBANK DA CAMARA</t>
  </si>
  <si>
    <t>EXTREMA</t>
  </si>
  <si>
    <t>FAMA</t>
  </si>
  <si>
    <t>FARIA LEMOS</t>
  </si>
  <si>
    <t>FELICIO DOS SANTOS</t>
  </si>
  <si>
    <t>FELISBURGO</t>
  </si>
  <si>
    <t>FELIXLANDIA</t>
  </si>
  <si>
    <t>FERNANDES TOURINHO</t>
  </si>
  <si>
    <t>FERROS</t>
  </si>
  <si>
    <t>FERVEDOURO</t>
  </si>
  <si>
    <t>FLORESTAL</t>
  </si>
  <si>
    <t>FORMIGA</t>
  </si>
  <si>
    <t>FORMOSO</t>
  </si>
  <si>
    <t>FORTALEZA DE MINAS</t>
  </si>
  <si>
    <t>FORTUNA DE MINAS</t>
  </si>
  <si>
    <t>FRANCISCO BADARO</t>
  </si>
  <si>
    <t>FRANCISCO DUMONT</t>
  </si>
  <si>
    <t>FRANCISCO SA</t>
  </si>
  <si>
    <t>FRANCISCOPOLIS</t>
  </si>
  <si>
    <t>FREI GASPAR</t>
  </si>
  <si>
    <t>FREI INOCENCIO</t>
  </si>
  <si>
    <t>FREI LAGONEGRO</t>
  </si>
  <si>
    <t>FRONTEIRA</t>
  </si>
  <si>
    <t>FRONTEIRA DOS VALES</t>
  </si>
  <si>
    <t>FRUTA DE LEITE</t>
  </si>
  <si>
    <t>FRUTAL</t>
  </si>
  <si>
    <t>FUNILANDIA</t>
  </si>
  <si>
    <t>GALILEIA</t>
  </si>
  <si>
    <t>GAMELEIRAS</t>
  </si>
  <si>
    <t>GLAUCILANDIA</t>
  </si>
  <si>
    <t>GOIABEIRA</t>
  </si>
  <si>
    <t>GOIANA</t>
  </si>
  <si>
    <t>GONCALVES</t>
  </si>
  <si>
    <t>GONZAGA</t>
  </si>
  <si>
    <t>GOUVEIA</t>
  </si>
  <si>
    <t>GOVERNADOR VALADARES</t>
  </si>
  <si>
    <t>GRAO MOGOL</t>
  </si>
  <si>
    <t>GRUPIARA</t>
  </si>
  <si>
    <t>GUANHAES</t>
  </si>
  <si>
    <t>GUAPE</t>
  </si>
  <si>
    <t>GUARACIABA</t>
  </si>
  <si>
    <t>GUARACIAMA</t>
  </si>
  <si>
    <t>GUARANESIA</t>
  </si>
  <si>
    <t>GUARANI</t>
  </si>
  <si>
    <t>GUARARA</t>
  </si>
  <si>
    <t>GUARDA-MOR</t>
  </si>
  <si>
    <t>GUAXUPE</t>
  </si>
  <si>
    <t>GUIDOVAL</t>
  </si>
  <si>
    <t>GUIMARANIA</t>
  </si>
  <si>
    <t>GUIRICEMA</t>
  </si>
  <si>
    <t>GURINHATA</t>
  </si>
  <si>
    <t>HELIODORA</t>
  </si>
  <si>
    <t>IAPU</t>
  </si>
  <si>
    <t>IBERTIOGA</t>
  </si>
  <si>
    <t>IBIA</t>
  </si>
  <si>
    <t>IBIAI</t>
  </si>
  <si>
    <t>IBIRACATU</t>
  </si>
  <si>
    <t>IBIRACI</t>
  </si>
  <si>
    <t>IBIRITE</t>
  </si>
  <si>
    <t>IBITIURA DE MINAS</t>
  </si>
  <si>
    <t>IBITURUNA</t>
  </si>
  <si>
    <t>ICARAI DE MINAS</t>
  </si>
  <si>
    <t>IGARAPE</t>
  </si>
  <si>
    <t>IGARATINGA</t>
  </si>
  <si>
    <t>IGUATAMA</t>
  </si>
  <si>
    <t>IJACI</t>
  </si>
  <si>
    <t>ILICINEA</t>
  </si>
  <si>
    <t>IMBE DE MINAS</t>
  </si>
  <si>
    <t>INCONFIDENTES</t>
  </si>
  <si>
    <t>INDAIABIRA</t>
  </si>
  <si>
    <t>INDIANOPOLIS</t>
  </si>
  <si>
    <t>INGAI</t>
  </si>
  <si>
    <t>INHAPIM</t>
  </si>
  <si>
    <t>INHAUMA</t>
  </si>
  <si>
    <t>INIMUTABA</t>
  </si>
  <si>
    <t>IPABA</t>
  </si>
  <si>
    <t>IPANEMA</t>
  </si>
  <si>
    <t>IPATINGA</t>
  </si>
  <si>
    <t>IPIACU</t>
  </si>
  <si>
    <t>IPUIUNA</t>
  </si>
  <si>
    <t>IRAI DE MINAS</t>
  </si>
  <si>
    <t>ITABIRA</t>
  </si>
  <si>
    <t>ITABIRINHA DE MANTENA</t>
  </si>
  <si>
    <t>ITABIRITO</t>
  </si>
  <si>
    <t>ITACAMBIRA</t>
  </si>
  <si>
    <t>ITACARAMBI</t>
  </si>
  <si>
    <t>ITAGUARA</t>
  </si>
  <si>
    <t>ITAIPE</t>
  </si>
  <si>
    <t>ITAJUBA</t>
  </si>
  <si>
    <t>ITAMARANDIBA</t>
  </si>
  <si>
    <t>ITAMARATI DE MINAS</t>
  </si>
  <si>
    <t>ITAMBACURI</t>
  </si>
  <si>
    <t>ITAMBE DO MATO DENTRO</t>
  </si>
  <si>
    <t>ITAMOGI</t>
  </si>
  <si>
    <t>ITAMONTE</t>
  </si>
  <si>
    <t>ITANHANDU</t>
  </si>
  <si>
    <t>ITANHOMI</t>
  </si>
  <si>
    <t>ITAOBIM</t>
  </si>
  <si>
    <t>ITAPAGIPE</t>
  </si>
  <si>
    <t>ITAPECERICA</t>
  </si>
  <si>
    <t>ITAPEVA</t>
  </si>
  <si>
    <t>ITATIAIUCU</t>
  </si>
  <si>
    <t>ITAU DE MINAS</t>
  </si>
  <si>
    <t>ITAUNA</t>
  </si>
  <si>
    <t>ITAVERAVA</t>
  </si>
  <si>
    <t>ITINGA</t>
  </si>
  <si>
    <t>ITUETA</t>
  </si>
  <si>
    <t>ITUIUTABA</t>
  </si>
  <si>
    <t>ITUMIRIM</t>
  </si>
  <si>
    <t>ITURAMA</t>
  </si>
  <si>
    <t>ITUTINGA</t>
  </si>
  <si>
    <t>JABOTICATUBAS</t>
  </si>
  <si>
    <t>JACINTO</t>
  </si>
  <si>
    <t>JACUI</t>
  </si>
  <si>
    <t>JACUTINGA</t>
  </si>
  <si>
    <t>JAGUARACU</t>
  </si>
  <si>
    <t>JAIBA</t>
  </si>
  <si>
    <t>JAMPRUCA</t>
  </si>
  <si>
    <t>JANAUBA</t>
  </si>
  <si>
    <t>JANUARIA</t>
  </si>
  <si>
    <t>JAPARAIBA</t>
  </si>
  <si>
    <t>JAPONVAR</t>
  </si>
  <si>
    <t>JECEABA</t>
  </si>
  <si>
    <t>JENIPAPO DE MINAS</t>
  </si>
  <si>
    <t>JEQUERI</t>
  </si>
  <si>
    <t>JEQUITAI</t>
  </si>
  <si>
    <t>JEQUITIBA</t>
  </si>
  <si>
    <t>JEQUITINHONHA</t>
  </si>
  <si>
    <t>JESUANIA</t>
  </si>
  <si>
    <t>JOAIMA</t>
  </si>
  <si>
    <t>JOANESIA</t>
  </si>
  <si>
    <t>JOAO MONLEVADE</t>
  </si>
  <si>
    <t>JOAO PINHEIRO</t>
  </si>
  <si>
    <t>JOAQUIM FELICIO</t>
  </si>
  <si>
    <t>JORDANIA</t>
  </si>
  <si>
    <t>JOSE GONCALVES DE MINAS</t>
  </si>
  <si>
    <t>JOSE RAYDAN</t>
  </si>
  <si>
    <t>JOSENOPOLIS</t>
  </si>
  <si>
    <t>JUATUBA</t>
  </si>
  <si>
    <t>JUIZ DE FORA</t>
  </si>
  <si>
    <t>JURAMENTO</t>
  </si>
  <si>
    <t>JURUAIA</t>
  </si>
  <si>
    <t>JUVENILIA</t>
  </si>
  <si>
    <t>LADAINHA</t>
  </si>
  <si>
    <t>LAGAMAR</t>
  </si>
  <si>
    <t>LAGOA DA PRATA</t>
  </si>
  <si>
    <t>LAGOA DOS PATOS</t>
  </si>
  <si>
    <t>LAGOA DOURADA</t>
  </si>
  <si>
    <t>LAGOA FORMOSA</t>
  </si>
  <si>
    <t>LAGOA GRANDE</t>
  </si>
  <si>
    <t>LAGOA SANTA</t>
  </si>
  <si>
    <t>LAJINHA</t>
  </si>
  <si>
    <t>LAMBARI</t>
  </si>
  <si>
    <t>LAMIM</t>
  </si>
  <si>
    <t>LARANJAL</t>
  </si>
  <si>
    <t>LASSANCE</t>
  </si>
  <si>
    <t>LAVRAS</t>
  </si>
  <si>
    <t>LEANDRO FERREIRA</t>
  </si>
  <si>
    <t>LEME DO PRADO</t>
  </si>
  <si>
    <t>LEOPOLDINA</t>
  </si>
  <si>
    <t>LIBERDADE</t>
  </si>
  <si>
    <t>LIMA DUARTE</t>
  </si>
  <si>
    <t>LIMEIRA DO OESTE</t>
  </si>
  <si>
    <t>LONTRA</t>
  </si>
  <si>
    <t>LUISBURGO</t>
  </si>
  <si>
    <t>LUISLANDIA</t>
  </si>
  <si>
    <t>LUMINARIAS</t>
  </si>
  <si>
    <t>LUZ</t>
  </si>
  <si>
    <t>MACHACALIS</t>
  </si>
  <si>
    <t>MACHADO</t>
  </si>
  <si>
    <t>MADRE DE DEUS DE MINAS</t>
  </si>
  <si>
    <t>MALACACHETA</t>
  </si>
  <si>
    <t>MAMONAS</t>
  </si>
  <si>
    <t>MANGA</t>
  </si>
  <si>
    <t>MANHUACU</t>
  </si>
  <si>
    <t>MANHUMIRIM</t>
  </si>
  <si>
    <t>MANTENA</t>
  </si>
  <si>
    <t>MAR DE ESPANHA</t>
  </si>
  <si>
    <t>MARAVILHAS</t>
  </si>
  <si>
    <t>MARIA DA FE</t>
  </si>
  <si>
    <t>MARIANA</t>
  </si>
  <si>
    <t>MARILAC</t>
  </si>
  <si>
    <t>MARIO CAMPOS</t>
  </si>
  <si>
    <t>MARIPA DE MINAS</t>
  </si>
  <si>
    <t>MARLIERIA</t>
  </si>
  <si>
    <t>MARMELOPOLIS</t>
  </si>
  <si>
    <t>MARTINHO CAMPOS</t>
  </si>
  <si>
    <t>MARTINS SOARES</t>
  </si>
  <si>
    <t>MATA VERDE</t>
  </si>
  <si>
    <t>MATERLANDIA</t>
  </si>
  <si>
    <t>MATEUS LEME</t>
  </si>
  <si>
    <t>MATHIAS LOBATO</t>
  </si>
  <si>
    <t>MATIAS BARBOSA</t>
  </si>
  <si>
    <t>MATIAS CARDOSO</t>
  </si>
  <si>
    <t>MATIPO</t>
  </si>
  <si>
    <t>MATO VERDE</t>
  </si>
  <si>
    <t>MATOZINHOS</t>
  </si>
  <si>
    <t>MATUTINA</t>
  </si>
  <si>
    <t>MEDEIROS</t>
  </si>
  <si>
    <t>MEDINA</t>
  </si>
  <si>
    <t>MENDES PIMENTEL</t>
  </si>
  <si>
    <t>MERCES</t>
  </si>
  <si>
    <t>MESQUITA</t>
  </si>
  <si>
    <t>MINAS NOVAS</t>
  </si>
  <si>
    <t>MINDURI</t>
  </si>
  <si>
    <t>MIRABELA</t>
  </si>
  <si>
    <t>MIRADOURO</t>
  </si>
  <si>
    <t>MIRAI</t>
  </si>
  <si>
    <t>MIRAVANIA</t>
  </si>
  <si>
    <t>MOEDA</t>
  </si>
  <si>
    <t>MOEMA</t>
  </si>
  <si>
    <t>MONJOLOS</t>
  </si>
  <si>
    <t>MONSENHOR PAULO</t>
  </si>
  <si>
    <t>MONTALVANIA</t>
  </si>
  <si>
    <t>MONTE ALEGRE DE MINAS</t>
  </si>
  <si>
    <t>MONTE AZUL</t>
  </si>
  <si>
    <t>MONTE BELO</t>
  </si>
  <si>
    <t>MONTE CARMELO</t>
  </si>
  <si>
    <t>MONTE FORMOSO</t>
  </si>
  <si>
    <t>MONTE SANTO DE MINAS</t>
  </si>
  <si>
    <t>MONTE SIAO</t>
  </si>
  <si>
    <t>MONTES CLAROS</t>
  </si>
  <si>
    <t>MONTEZUMA</t>
  </si>
  <si>
    <t>MORADA NOVA DE MINAS</t>
  </si>
  <si>
    <t>MORRO DA GARCA</t>
  </si>
  <si>
    <t>MORRO DO PILAR</t>
  </si>
  <si>
    <t>MUNHOZ</t>
  </si>
  <si>
    <t>MURIAE</t>
  </si>
  <si>
    <t>MUTUM</t>
  </si>
  <si>
    <t>MUZAMBINHO</t>
  </si>
  <si>
    <t>NACIP RAYDAN</t>
  </si>
  <si>
    <t>NANUQUE</t>
  </si>
  <si>
    <t>NAQUE</t>
  </si>
  <si>
    <t>NATALANDIA</t>
  </si>
  <si>
    <t>NATERCIA</t>
  </si>
  <si>
    <t>NAZARENO</t>
  </si>
  <si>
    <t>NEPOMUCENO</t>
  </si>
  <si>
    <t>NINHEIRA</t>
  </si>
  <si>
    <t>NOVA BELEM</t>
  </si>
  <si>
    <t>NOVA ERA</t>
  </si>
  <si>
    <t>NOVA LIMA</t>
  </si>
  <si>
    <t>NOVA MODICA</t>
  </si>
  <si>
    <t>NOVA PONTE</t>
  </si>
  <si>
    <t>NOVA PORTEIRINHA</t>
  </si>
  <si>
    <t>NOVA RESENDE</t>
  </si>
  <si>
    <t>NOVA SERRANA</t>
  </si>
  <si>
    <t>NOVA UNIAO</t>
  </si>
  <si>
    <t>NOVO CRUZEIRO</t>
  </si>
  <si>
    <t>NOVO ORIENTE DE MINAS</t>
  </si>
  <si>
    <t>NOVORIZONTE</t>
  </si>
  <si>
    <t>OLARIA</t>
  </si>
  <si>
    <t>OLHOS D AGUA</t>
  </si>
  <si>
    <t>OLIMPIO NORONHA</t>
  </si>
  <si>
    <t>OLIVEIRA</t>
  </si>
  <si>
    <t>OLIVEIRA FORTES</t>
  </si>
  <si>
    <t>ONCA DO PITANGUI</t>
  </si>
  <si>
    <t>ORATORIOS</t>
  </si>
  <si>
    <t>ORIZANIA</t>
  </si>
  <si>
    <t>OURO BRANCO</t>
  </si>
  <si>
    <t>OURO FINO</t>
  </si>
  <si>
    <t>OURO PRETO</t>
  </si>
  <si>
    <t>OURO VERDE DE MINAS</t>
  </si>
  <si>
    <t>PADRE CARVALHO</t>
  </si>
  <si>
    <t>PADRE PARAISO</t>
  </si>
  <si>
    <t>PAI PEDRO</t>
  </si>
  <si>
    <t>PAINEIRAS</t>
  </si>
  <si>
    <t>PAINS</t>
  </si>
  <si>
    <t>PAIVA</t>
  </si>
  <si>
    <t>PALMA</t>
  </si>
  <si>
    <t>PALMOPOLIS</t>
  </si>
  <si>
    <t>PAPAGAIOS</t>
  </si>
  <si>
    <t>PARA DE MINAS</t>
  </si>
  <si>
    <t>PARACATU</t>
  </si>
  <si>
    <t>PARAGUACU</t>
  </si>
  <si>
    <t>PARAISOPOLIS</t>
  </si>
  <si>
    <t>PARAOPEBA</t>
  </si>
  <si>
    <t>PASSA QUATRO</t>
  </si>
  <si>
    <t>PASSA TEMPO</t>
  </si>
  <si>
    <t>PASSA VINTE</t>
  </si>
  <si>
    <t>PASSABEM</t>
  </si>
  <si>
    <t>PASSOS</t>
  </si>
  <si>
    <t>PATIS</t>
  </si>
  <si>
    <t>PATOS DE MINAS</t>
  </si>
  <si>
    <t>PATROCINIO</t>
  </si>
  <si>
    <t>PATROCINIO DO MURIAE</t>
  </si>
  <si>
    <t>PAULA CANDIDO</t>
  </si>
  <si>
    <t>PAULISTAS</t>
  </si>
  <si>
    <t>PAVAO</t>
  </si>
  <si>
    <t>PECANHA</t>
  </si>
  <si>
    <t>PEDRA AZUL</t>
  </si>
  <si>
    <t>PEDRA BONITA</t>
  </si>
  <si>
    <t>PEDRA DO ANTA</t>
  </si>
  <si>
    <t>PEDRA DO INDAIA</t>
  </si>
  <si>
    <t>PEDRA DOURADA</t>
  </si>
  <si>
    <t>PEDRALVA</t>
  </si>
  <si>
    <t>PEDRAS MARIA CRUZ</t>
  </si>
  <si>
    <t>PEDRINOPOLIS</t>
  </si>
  <si>
    <t>PEDRO LEOPOLDO</t>
  </si>
  <si>
    <t>PEDRO TEIXEIRA</t>
  </si>
  <si>
    <t>PEQUERI</t>
  </si>
  <si>
    <t>PEQUI</t>
  </si>
  <si>
    <t>PERDIGAO</t>
  </si>
  <si>
    <t>PERDIZES</t>
  </si>
  <si>
    <t>PERDOES</t>
  </si>
  <si>
    <t>PERIQUITO</t>
  </si>
  <si>
    <t>PESCADOR</t>
  </si>
  <si>
    <t>PIAU</t>
  </si>
  <si>
    <t>PIEDADE DE CARATINGA</t>
  </si>
  <si>
    <t>PIEDADE DE PONTE NOVA</t>
  </si>
  <si>
    <t>PIEDADE DO RIO GRANDE</t>
  </si>
  <si>
    <t>PIEDADE DOS GERAIS</t>
  </si>
  <si>
    <t>PIMENTA</t>
  </si>
  <si>
    <t>PINGO D AGUA</t>
  </si>
  <si>
    <t>PINTOPOLIS</t>
  </si>
  <si>
    <t>PIRACEMA</t>
  </si>
  <si>
    <t>PIRAJUBA</t>
  </si>
  <si>
    <t>PIRANGA</t>
  </si>
  <si>
    <t>PIRANGUCU</t>
  </si>
  <si>
    <t>PIRANGUINHO</t>
  </si>
  <si>
    <t>PIRAPETINGA</t>
  </si>
  <si>
    <t>PIRAPORA</t>
  </si>
  <si>
    <t>PIRAUBA</t>
  </si>
  <si>
    <t>PITANGUI</t>
  </si>
  <si>
    <t>PIUMHI</t>
  </si>
  <si>
    <t>PLANURA</t>
  </si>
  <si>
    <t>POCO FUNDO</t>
  </si>
  <si>
    <t>POCOS DE CALDAS</t>
  </si>
  <si>
    <t>POCRANE</t>
  </si>
  <si>
    <t>POMPEU</t>
  </si>
  <si>
    <t>PONTE NOVA</t>
  </si>
  <si>
    <t>PONTO CHIQUE</t>
  </si>
  <si>
    <t>PONTO DOS VOLANTES</t>
  </si>
  <si>
    <t>PORTEIRINHA</t>
  </si>
  <si>
    <t>PORTO FIRME</t>
  </si>
  <si>
    <t>POTE</t>
  </si>
  <si>
    <t>POUSO ALEGRE</t>
  </si>
  <si>
    <t>POUSO ALTO</t>
  </si>
  <si>
    <t>PRADOS</t>
  </si>
  <si>
    <t>PRATA</t>
  </si>
  <si>
    <t>PRATAPOLIS</t>
  </si>
  <si>
    <t>PRATINHA</t>
  </si>
  <si>
    <t>PRESIDENTE BERNARDES</t>
  </si>
  <si>
    <t>PRESIDENTE JUSCELINO</t>
  </si>
  <si>
    <t>PRESIDENTE KUBITSCHEK</t>
  </si>
  <si>
    <t>PRESIDENTE OLEGARIO</t>
  </si>
  <si>
    <t>PRUDENTE DE MORAES</t>
  </si>
  <si>
    <t>QUARTEL GERAL</t>
  </si>
  <si>
    <t>QUELUZITO</t>
  </si>
  <si>
    <t>RAPOSOS</t>
  </si>
  <si>
    <t>RAUL SOARES</t>
  </si>
  <si>
    <t>RECREIO</t>
  </si>
  <si>
    <t>REDUTO</t>
  </si>
  <si>
    <t>RESENDE COSTA</t>
  </si>
  <si>
    <t>RESPLENDOR</t>
  </si>
  <si>
    <t>RESSAQUINHA</t>
  </si>
  <si>
    <t>RIACHINHO</t>
  </si>
  <si>
    <t>RIACHO DOS MACHADOS</t>
  </si>
  <si>
    <t>RIBEIRAO DAS NEVES</t>
  </si>
  <si>
    <t>RIBEIRAO VERMELHO</t>
  </si>
  <si>
    <t>RIO ACIMA</t>
  </si>
  <si>
    <t>RIO CASCA</t>
  </si>
  <si>
    <t>RIO DO PRADO</t>
  </si>
  <si>
    <t>RIO DOCE</t>
  </si>
  <si>
    <t>RIO ESPERA</t>
  </si>
  <si>
    <t>RIO MANSO</t>
  </si>
  <si>
    <t>RIO NOVO</t>
  </si>
  <si>
    <t>RIO PARANAIBA</t>
  </si>
  <si>
    <t>RIO PARDO DE MINAS</t>
  </si>
  <si>
    <t>RIO PIRACICABA</t>
  </si>
  <si>
    <t>RIO POMBA</t>
  </si>
  <si>
    <t>RIO PRETO</t>
  </si>
  <si>
    <t>RIO VERMELHO</t>
  </si>
  <si>
    <t>RITAPOLIS</t>
  </si>
  <si>
    <t>ROCHEDO DE MINAS</t>
  </si>
  <si>
    <t>RODEIRO</t>
  </si>
  <si>
    <t>ROMARIA</t>
  </si>
  <si>
    <t>ROSARIO DA LIMEIRA</t>
  </si>
  <si>
    <t>RUBELITA</t>
  </si>
  <si>
    <t>RUBIM</t>
  </si>
  <si>
    <t>SABARA</t>
  </si>
  <si>
    <t>SABINOPOLIS</t>
  </si>
  <si>
    <t>SACRAMENTO</t>
  </si>
  <si>
    <t>SALINAS</t>
  </si>
  <si>
    <t>SALTO DA DIVISA</t>
  </si>
  <si>
    <t>STA BARBARA</t>
  </si>
  <si>
    <t>SANTANA DA VARGEM</t>
  </si>
  <si>
    <t>STA BARBARA DO LESTE</t>
  </si>
  <si>
    <t>SANTANA DE CATAGUASES</t>
  </si>
  <si>
    <t>STA BARBARA DO MONTE VERDE</t>
  </si>
  <si>
    <t>SANTANA DE PIRAPAMA</t>
  </si>
  <si>
    <t>STA BARBARA DO TUGURIO</t>
  </si>
  <si>
    <t>SANTANA DO DESERTO</t>
  </si>
  <si>
    <t>STA CRUZ DE MINAS</t>
  </si>
  <si>
    <t>SANTANA DO GARAMBEU</t>
  </si>
  <si>
    <t>STA CRUZ DE SALINAS</t>
  </si>
  <si>
    <t>SANTANA DO JACARE</t>
  </si>
  <si>
    <t>STA CRUZ DO ESCALVADO</t>
  </si>
  <si>
    <t>SANTANA DO MANHUACU</t>
  </si>
  <si>
    <t>STA EFIGENIA DE MINAS</t>
  </si>
  <si>
    <t>SANTANA DO PARAISO</t>
  </si>
  <si>
    <t>STA FE DE MINAS</t>
  </si>
  <si>
    <t>SANTANA DO RIACHO</t>
  </si>
  <si>
    <t>STA HELENA DE MINAS</t>
  </si>
  <si>
    <t>SANTANA DOS MONTES</t>
  </si>
  <si>
    <t>STA JULIANA</t>
  </si>
  <si>
    <t>SANTOS DUMONT</t>
  </si>
  <si>
    <t>STA LUZIA</t>
  </si>
  <si>
    <t>SAO BENTO ABADE</t>
  </si>
  <si>
    <t>STA MARGARIDA</t>
  </si>
  <si>
    <t>SAO BRAS DO SUACUI</t>
  </si>
  <si>
    <t>STA MARIA DO ITABIRA</t>
  </si>
  <si>
    <t>SAO DOMINGOS DAS DORES</t>
  </si>
  <si>
    <t>STA MARIA DO SALTO</t>
  </si>
  <si>
    <t>SAO DOMINGOS DO PRATA</t>
  </si>
  <si>
    <t>STA MARIA DO SUACUI</t>
  </si>
  <si>
    <t>SAO FELIX DE MINAS</t>
  </si>
  <si>
    <t>STA RITA DE CALDAS</t>
  </si>
  <si>
    <t>SAO FRANCISCO</t>
  </si>
  <si>
    <t>STA RITA DE IBITIPOCA</t>
  </si>
  <si>
    <t>SAO FRANCISCO DE PAULA</t>
  </si>
  <si>
    <t>STA RITA DO JACUTINGA</t>
  </si>
  <si>
    <t>SAO FRANCISCO DE SALES</t>
  </si>
  <si>
    <t>STA RITA DE MINAS</t>
  </si>
  <si>
    <t>SAO FRANCISCO DO GLORIA</t>
  </si>
  <si>
    <t>STA RITA DO ITUETO</t>
  </si>
  <si>
    <t>SAO GERALDO</t>
  </si>
  <si>
    <t>STA RITA DO SAPUCAI</t>
  </si>
  <si>
    <t>SAO GERALDO DA PIEDADE</t>
  </si>
  <si>
    <t>STA ROSA DA SERRA</t>
  </si>
  <si>
    <t>SAO GERALDO DO BAIXIO</t>
  </si>
  <si>
    <t>STA VITORIA</t>
  </si>
  <si>
    <t>SAO GONCALO DO ABAETE</t>
  </si>
  <si>
    <t>SAO GONCALO DO PARA</t>
  </si>
  <si>
    <t>SAO GONCALO DO RIO ABAIXO</t>
  </si>
  <si>
    <t>SAO GONCALO DO RIO PRETO</t>
  </si>
  <si>
    <t>SAO GONCALO DO SAPUCAI</t>
  </si>
  <si>
    <t>SAO GOTARDO</t>
  </si>
  <si>
    <t>SAO JOAO BATISTA DO GLORIA</t>
  </si>
  <si>
    <t>SAO JOAO DA LAGOA</t>
  </si>
  <si>
    <t>SAO JOAO DA MATA</t>
  </si>
  <si>
    <t>SAO JOAO DA PONTE</t>
  </si>
  <si>
    <t>SAO JOAO DAS MISSOES</t>
  </si>
  <si>
    <t>STO ANTONIO DO AMPARO</t>
  </si>
  <si>
    <t>SAO JOAO DEL REI</t>
  </si>
  <si>
    <t>STO ANTONIO DO AVENTUREIRO</t>
  </si>
  <si>
    <t>SAO JOAO DO MANHUACU</t>
  </si>
  <si>
    <t>STO ANTONIO DO GRAMA</t>
  </si>
  <si>
    <t>SAO JOAO DO MANTENINHA</t>
  </si>
  <si>
    <t>STO ANTONIO DO ITAMBE</t>
  </si>
  <si>
    <t>SAO JOAO DO ORIENTE</t>
  </si>
  <si>
    <t>STO ANTONIO DO JACINTO</t>
  </si>
  <si>
    <t>SAO JOAO DO PACUI</t>
  </si>
  <si>
    <t>STO ANTONIO DO MONTE</t>
  </si>
  <si>
    <t>SAO JOAO DO PARAISO</t>
  </si>
  <si>
    <t>STO ANTONIO DO RETIRO</t>
  </si>
  <si>
    <t>SAO JOAO EVANGELISTA</t>
  </si>
  <si>
    <t>STO ANTONIO DO RIO ABAIXO</t>
  </si>
  <si>
    <t>SAO JOAO NEPOMUCENO</t>
  </si>
  <si>
    <t>STO HIPOLITO</t>
  </si>
  <si>
    <t>SAO JOAQUIM DE BICAS</t>
  </si>
  <si>
    <t>SAO JOSE DA BARRA</t>
  </si>
  <si>
    <t>SAO JOSE DA LAPA</t>
  </si>
  <si>
    <t>SAO JOSE DA SAFIRA</t>
  </si>
  <si>
    <t>SAO JOSE DA VARGINHA</t>
  </si>
  <si>
    <t>SAO JOSE DO ALEGRE</t>
  </si>
  <si>
    <t>SAO JOSE DO DIVINO</t>
  </si>
  <si>
    <t>SAO JOSE DO GOIABAL</t>
  </si>
  <si>
    <t>SAO JOSE DO JACURI</t>
  </si>
  <si>
    <t>SAO JOSE DO MANTIMENTO</t>
  </si>
  <si>
    <t>SAO LOURENCO</t>
  </si>
  <si>
    <t>SAO MIGUEL DO ANTA</t>
  </si>
  <si>
    <t>SAO PEDRO DA UNIAO</t>
  </si>
  <si>
    <t>SAO PEDRO DO SUACUI</t>
  </si>
  <si>
    <t>SAO PEDRO DOS FERROS</t>
  </si>
  <si>
    <t>SAO ROMAO</t>
  </si>
  <si>
    <t>SAO ROQUE DE MINAS</t>
  </si>
  <si>
    <t>SAO SEB DA BELA VISTA</t>
  </si>
  <si>
    <t>SAO SEB DO MARANHAO</t>
  </si>
  <si>
    <t>SAO SEB DO OESTE</t>
  </si>
  <si>
    <t>SAO SEB DO PARAISO</t>
  </si>
  <si>
    <t>SAO SEB DO RIO PRETO</t>
  </si>
  <si>
    <t>SAO SEB DO RIO VERDE</t>
  </si>
  <si>
    <t>SAO SEBASTIAO DO ANTA</t>
  </si>
  <si>
    <t>SAO SEBASTIAO VARGEM ALEGRE</t>
  </si>
  <si>
    <t>SAO TIAGO</t>
  </si>
  <si>
    <t>SAO TOMAS DE AQUINO</t>
  </si>
  <si>
    <t>SAO TOME DAS LETRAS</t>
  </si>
  <si>
    <t>SAO VICENTE DE MINAS</t>
  </si>
  <si>
    <t>SAPUCAI-MIRIM</t>
  </si>
  <si>
    <t>SARDOA</t>
  </si>
  <si>
    <t>SARZEDO</t>
  </si>
  <si>
    <t>SEM PEIXE</t>
  </si>
  <si>
    <t>SEN. AMARAL</t>
  </si>
  <si>
    <t>SEN. CORTES</t>
  </si>
  <si>
    <t>SEN. FIRMINO</t>
  </si>
  <si>
    <t>SEN. JOSE BENTO</t>
  </si>
  <si>
    <t>SEN. MODESTINO GONCALVES</t>
  </si>
  <si>
    <t>SENHORA DE OLIVEIRA</t>
  </si>
  <si>
    <t>SENHORA DO PORTO</t>
  </si>
  <si>
    <t>SENHORA DOS REMEDIOS</t>
  </si>
  <si>
    <t>SERICITA</t>
  </si>
  <si>
    <t>SERITINGA</t>
  </si>
  <si>
    <t>SERRA AZUL DE MINAS</t>
  </si>
  <si>
    <t>SERRA DA SAUDADE</t>
  </si>
  <si>
    <t>SERRA DO SALITRE</t>
  </si>
  <si>
    <t>SERRA DOS AIMORES</t>
  </si>
  <si>
    <t>SERRANIA</t>
  </si>
  <si>
    <t>SERRANOPOLIS DE MINAS</t>
  </si>
  <si>
    <t>SERRANOS</t>
  </si>
  <si>
    <t>SERRO</t>
  </si>
  <si>
    <t>SETE LAGOAS</t>
  </si>
  <si>
    <t>SETUBINHA</t>
  </si>
  <si>
    <t>SILVEIRANIA</t>
  </si>
  <si>
    <t>SILVIANOPOLIS</t>
  </si>
  <si>
    <t>SIMAO PEREIRA</t>
  </si>
  <si>
    <t>SIMONESIA</t>
  </si>
  <si>
    <t>SOBRALIA</t>
  </si>
  <si>
    <t>SOLEDADE DE MINAS</t>
  </si>
  <si>
    <t>TABULEIRO</t>
  </si>
  <si>
    <t>TAIOBEIRAS</t>
  </si>
  <si>
    <t>TAPARUBA</t>
  </si>
  <si>
    <t>TAPIRA</t>
  </si>
  <si>
    <t>TAPIRAI</t>
  </si>
  <si>
    <t>TAQUARACU DE MINAS</t>
  </si>
  <si>
    <t>TARUMIRIM</t>
  </si>
  <si>
    <t>TEIXEIRAS</t>
  </si>
  <si>
    <t>TEOFILO OTONI</t>
  </si>
  <si>
    <t>TIMOTEO</t>
  </si>
  <si>
    <t>TIRADENTES</t>
  </si>
  <si>
    <t>TIROS</t>
  </si>
  <si>
    <t>TOCANTINS</t>
  </si>
  <si>
    <t>TOCOS DO MOGI</t>
  </si>
  <si>
    <t>TOLEDO</t>
  </si>
  <si>
    <t>TOMBOS</t>
  </si>
  <si>
    <t>TRES CORACOES</t>
  </si>
  <si>
    <t>TRES MARIAS</t>
  </si>
  <si>
    <t>TRES PONTAS</t>
  </si>
  <si>
    <t>TUMIRITINGA</t>
  </si>
  <si>
    <t>TUPACIGUARA</t>
  </si>
  <si>
    <t>TURMALINA</t>
  </si>
  <si>
    <t>TURVOLANDIA</t>
  </si>
  <si>
    <t>UBA</t>
  </si>
  <si>
    <t>UBAI</t>
  </si>
  <si>
    <t>UBAPORANGA</t>
  </si>
  <si>
    <t>UBERABA</t>
  </si>
  <si>
    <t>UBERLANDIA</t>
  </si>
  <si>
    <t>UMBURATIBA</t>
  </si>
  <si>
    <t>UNAI</t>
  </si>
  <si>
    <t>UNIAO DE MINAS</t>
  </si>
  <si>
    <t>URUANA DE MINAS</t>
  </si>
  <si>
    <t>URUCANIA</t>
  </si>
  <si>
    <t>URUCUIA</t>
  </si>
  <si>
    <t>VARGEM ALEGRE</t>
  </si>
  <si>
    <t>VARGEM BONITA</t>
  </si>
  <si>
    <t>VARGEM GRANDE RIO PARDO</t>
  </si>
  <si>
    <t>VARGINHA</t>
  </si>
  <si>
    <t>VARJAO DE MINAS</t>
  </si>
  <si>
    <t>VARZEA DA PALMA</t>
  </si>
  <si>
    <t>VARZELANDIA</t>
  </si>
  <si>
    <t>VAZANTE</t>
  </si>
  <si>
    <t>VERDELANDIA</t>
  </si>
  <si>
    <t>VEREDINHA</t>
  </si>
  <si>
    <t>VERISSIMO</t>
  </si>
  <si>
    <t>VERMELHO NOVO</t>
  </si>
  <si>
    <t>VESPASIANO</t>
  </si>
  <si>
    <t>VICOSA</t>
  </si>
  <si>
    <t>VIEIRAS</t>
  </si>
  <si>
    <t>VIRGEM DA LAPA</t>
  </si>
  <si>
    <t>VIRGINIA</t>
  </si>
  <si>
    <t>VIRGINOPOLIS</t>
  </si>
  <si>
    <t>VIRGOLANDIA</t>
  </si>
  <si>
    <t>VISCONDE DO RIO BRANCO</t>
  </si>
  <si>
    <t>VOLTA GRANDE</t>
  </si>
  <si>
    <t>WENCESLAU BRAZ</t>
  </si>
  <si>
    <t>Municípios</t>
  </si>
  <si>
    <t>contrapartida</t>
  </si>
  <si>
    <t>IDH-M&lt;0,776</t>
  </si>
  <si>
    <t>Contrapartida 1%</t>
  </si>
  <si>
    <t>Contrapartida 5%</t>
  </si>
  <si>
    <t>Contrapartida 10%</t>
  </si>
  <si>
    <t>Nome</t>
  </si>
  <si>
    <t>Município</t>
  </si>
  <si>
    <t>IEGM 2021</t>
  </si>
  <si>
    <t>C</t>
  </si>
  <si>
    <t>C+</t>
  </si>
  <si>
    <t>B</t>
  </si>
  <si>
    <t>B+</t>
  </si>
  <si>
    <t>Eficiencia</t>
  </si>
  <si>
    <r>
      <t xml:space="preserve">Mês: Fevereiro-2025 
</t>
    </r>
    <r>
      <rPr>
        <sz val="10"/>
        <rFont val="Cambria"/>
        <family val="1"/>
      </rPr>
      <t>Dados FPM e ICMS: Janeiro-2025
Dados IDH-M: 2010                                                                                                                                                                                                                                                                                                                                                     Dados IEGM: 2021</t>
    </r>
  </si>
  <si>
    <t>Ano: 2025</t>
  </si>
  <si>
    <t>Mês: 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</si>
</sst>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8" formatCode="&quot;R$&quot;\ #,##0.00;[Red]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#,##0.000"/>
    <numFmt numFmtId="165" formatCode="[$-F800]dddd\,\ mmmm\ dd\,\ yyyy"/>
    <numFmt numFmtId="166" formatCode="0_ ;[Red]\-0\ "/>
    <numFmt numFmtId="167" formatCode="_([$€]* #,##0.00_);_([$€]* \(#,##0.00\);_([$€]* &quot;-&quot;??_);_(@_)"/>
  </numFmts>
  <fonts count="6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mbria"/>
      <family val="1"/>
      <scheme val="major"/>
    </font>
    <font>
      <sz val="11"/>
      <color theme="1"/>
      <name val="Cambria"/>
      <family val="1"/>
      <scheme val="major"/>
    </font>
    <font>
      <b/>
      <sz val="20"/>
      <color theme="1"/>
      <name val="Cambria"/>
      <family val="1"/>
      <scheme val="major"/>
    </font>
    <font>
      <sz val="16"/>
      <color theme="1"/>
      <name val="Cambria"/>
      <family val="1"/>
      <scheme val="major"/>
    </font>
    <font>
      <sz val="18"/>
      <color theme="1"/>
      <name val="Cambria"/>
      <family val="1"/>
      <scheme val="major"/>
    </font>
    <font>
      <sz val="10"/>
      <color rgb="FF000000"/>
      <name val="Cambria"/>
      <family val="1"/>
      <scheme val="major"/>
    </font>
    <font>
      <u/>
      <sz val="7"/>
      <color theme="10"/>
      <name val="Cambria"/>
      <family val="1"/>
      <scheme val="major"/>
    </font>
    <font>
      <u/>
      <sz val="7"/>
      <color theme="10"/>
      <name val="Calibri"/>
      <family val="2"/>
      <scheme val="minor"/>
    </font>
    <font>
      <sz val="11"/>
      <name val="Calibri"/>
      <family val="2"/>
      <scheme val="minor"/>
    </font>
    <font>
      <sz val="7"/>
      <color theme="10"/>
      <name val="Cambria"/>
      <family val="1"/>
      <scheme val="major"/>
    </font>
    <font>
      <sz val="10"/>
      <name val="Times New Roman"/>
      <family val="1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sz val="7"/>
      <name val="Calibri"/>
      <family val="2"/>
      <scheme val="minor"/>
    </font>
    <font>
      <sz val="10"/>
      <name val="Arial"/>
      <family val="2"/>
    </font>
    <font>
      <sz val="18"/>
      <color theme="3"/>
      <name val="Cambria"/>
      <family val="2"/>
      <scheme val="major"/>
    </font>
    <font>
      <sz val="11"/>
      <color rgb="FF9C5700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sz val="11"/>
      <color indexed="17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b/>
      <sz val="11"/>
      <color indexed="9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theme="1"/>
      <name val="Calibri"/>
      <family val="2"/>
    </font>
    <font>
      <sz val="8"/>
      <color theme="1"/>
      <name val="Calibri"/>
      <family val="2"/>
    </font>
    <font>
      <sz val="10"/>
      <color theme="1"/>
      <name val="Calibri"/>
      <family val="2"/>
      <scheme val="minor"/>
    </font>
    <font>
      <b/>
      <sz val="12"/>
      <name val="Cambria"/>
      <family val="1"/>
    </font>
    <font>
      <sz val="10"/>
      <name val="Cambria"/>
      <family val="1"/>
    </font>
    <font>
      <b/>
      <sz val="12"/>
      <name val="Cambria"/>
      <family val="1"/>
      <scheme val="major"/>
    </font>
  </fonts>
  <fills count="6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10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rgb="FFF0F4FA"/>
      </patternFill>
    </fill>
    <fill>
      <patternFill patternType="solid">
        <fgColor rgb="FFFFFFFF"/>
      </patternFill>
    </fill>
    <fill>
      <patternFill patternType="solid">
        <fgColor rgb="FFE7F2E6"/>
      </patternFill>
    </fill>
  </fills>
  <borders count="4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979991"/>
      </left>
      <right/>
      <top style="thin">
        <color rgb="FF979991"/>
      </top>
      <bottom/>
      <diagonal/>
    </border>
    <border>
      <left style="thin">
        <color rgb="FF979991"/>
      </left>
      <right style="thin">
        <color rgb="FF979991"/>
      </right>
      <top style="thin">
        <color rgb="FF979991"/>
      </top>
      <bottom/>
      <diagonal/>
    </border>
    <border>
      <left style="thin">
        <color rgb="FF979991"/>
      </left>
      <right/>
      <top style="thin">
        <color rgb="FF979991"/>
      </top>
      <bottom style="thin">
        <color rgb="FF979991"/>
      </bottom>
      <diagonal/>
    </border>
    <border>
      <left style="thin">
        <color rgb="FF979991"/>
      </left>
      <right style="thin">
        <color rgb="FF979991"/>
      </right>
      <top style="thin">
        <color rgb="FF979991"/>
      </top>
      <bottom style="thin">
        <color rgb="FF979991"/>
      </bottom>
      <diagonal/>
    </border>
  </borders>
  <cellStyleXfs count="751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NumberFormat="0" applyFill="0" applyBorder="0" applyAlignment="0" applyProtection="0"/>
    <xf numFmtId="44" fontId="1" fillId="0" borderId="0" applyFont="0" applyFill="0" applyBorder="0" applyAlignment="0" applyProtection="0"/>
    <xf numFmtId="0" fontId="33" fillId="0" borderId="0"/>
    <xf numFmtId="0" fontId="3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4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33" fillId="0" borderId="0"/>
    <xf numFmtId="43" fontId="33" fillId="0" borderId="0" applyFont="0" applyFill="0" applyBorder="0" applyAlignment="0" applyProtection="0"/>
    <xf numFmtId="0" fontId="33" fillId="0" borderId="0"/>
    <xf numFmtId="0" fontId="36" fillId="40" borderId="0" applyNumberFormat="0" applyBorder="0" applyAlignment="0" applyProtection="0"/>
    <xf numFmtId="0" fontId="36" fillId="41" borderId="0" applyNumberFormat="0" applyBorder="0" applyAlignment="0" applyProtection="0"/>
    <xf numFmtId="0" fontId="36" fillId="42" borderId="0" applyNumberFormat="0" applyBorder="0" applyAlignment="0" applyProtection="0"/>
    <xf numFmtId="0" fontId="36" fillId="43" borderId="0" applyNumberFormat="0" applyBorder="0" applyAlignment="0" applyProtection="0"/>
    <xf numFmtId="0" fontId="36" fillId="44" borderId="0" applyNumberFormat="0" applyBorder="0" applyAlignment="0" applyProtection="0"/>
    <xf numFmtId="0" fontId="36" fillId="45" borderId="0" applyNumberFormat="0" applyBorder="0" applyAlignment="0" applyProtection="0"/>
    <xf numFmtId="0" fontId="36" fillId="47" borderId="0" applyNumberFormat="0" applyBorder="0" applyAlignment="0" applyProtection="0"/>
    <xf numFmtId="0" fontId="36" fillId="48" borderId="0" applyNumberFormat="0" applyBorder="0" applyAlignment="0" applyProtection="0"/>
    <xf numFmtId="0" fontId="36" fillId="49" borderId="0" applyNumberFormat="0" applyBorder="0" applyAlignment="0" applyProtection="0"/>
    <xf numFmtId="0" fontId="36" fillId="43" borderId="0" applyNumberFormat="0" applyBorder="0" applyAlignment="0" applyProtection="0"/>
    <xf numFmtId="0" fontId="36" fillId="47" borderId="0" applyNumberFormat="0" applyBorder="0" applyAlignment="0" applyProtection="0"/>
    <xf numFmtId="0" fontId="36" fillId="50" borderId="0" applyNumberFormat="0" applyBorder="0" applyAlignment="0" applyProtection="0"/>
    <xf numFmtId="0" fontId="37" fillId="53" borderId="0" applyNumberFormat="0" applyBorder="0" applyAlignment="0" applyProtection="0"/>
    <xf numFmtId="0" fontId="37" fillId="48" borderId="0" applyNumberFormat="0" applyBorder="0" applyAlignment="0" applyProtection="0"/>
    <xf numFmtId="0" fontId="37" fillId="49" borderId="0" applyNumberFormat="0" applyBorder="0" applyAlignment="0" applyProtection="0"/>
    <xf numFmtId="0" fontId="37" fillId="54" borderId="0" applyNumberFormat="0" applyBorder="0" applyAlignment="0" applyProtection="0"/>
    <xf numFmtId="0" fontId="37" fillId="55" borderId="0" applyNumberFormat="0" applyBorder="0" applyAlignment="0" applyProtection="0"/>
    <xf numFmtId="0" fontId="37" fillId="56" borderId="0" applyNumberFormat="0" applyBorder="0" applyAlignment="0" applyProtection="0"/>
    <xf numFmtId="0" fontId="38" fillId="0" borderId="27" applyNumberFormat="0" applyFill="0" applyAlignment="0" applyProtection="0"/>
    <xf numFmtId="0" fontId="39" fillId="0" borderId="28" applyNumberFormat="0" applyFill="0" applyAlignment="0" applyProtection="0"/>
    <xf numFmtId="0" fontId="40" fillId="0" borderId="29" applyNumberFormat="0" applyFill="0" applyAlignment="0" applyProtection="0"/>
    <xf numFmtId="0" fontId="40" fillId="0" borderId="0" applyNumberFormat="0" applyFill="0" applyBorder="0" applyAlignment="0" applyProtection="0"/>
    <xf numFmtId="0" fontId="41" fillId="57" borderId="30" applyNumberFormat="0" applyAlignment="0" applyProtection="0"/>
    <xf numFmtId="0" fontId="42" fillId="0" borderId="32" applyNumberFormat="0" applyFill="0" applyAlignment="0" applyProtection="0"/>
    <xf numFmtId="0" fontId="37" fillId="59" borderId="0" applyNumberFormat="0" applyBorder="0" applyAlignment="0" applyProtection="0"/>
    <xf numFmtId="0" fontId="37" fillId="51" borderId="0" applyNumberFormat="0" applyBorder="0" applyAlignment="0" applyProtection="0"/>
    <xf numFmtId="0" fontId="37" fillId="60" borderId="0" applyNumberFormat="0" applyBorder="0" applyAlignment="0" applyProtection="0"/>
    <xf numFmtId="0" fontId="37" fillId="54" borderId="0" applyNumberFormat="0" applyBorder="0" applyAlignment="0" applyProtection="0"/>
    <xf numFmtId="0" fontId="37" fillId="55" borderId="0" applyNumberFormat="0" applyBorder="0" applyAlignment="0" applyProtection="0"/>
    <xf numFmtId="0" fontId="37" fillId="61" borderId="0" applyNumberFormat="0" applyBorder="0" applyAlignment="0" applyProtection="0"/>
    <xf numFmtId="0" fontId="43" fillId="42" borderId="0" applyNumberFormat="0" applyBorder="0" applyAlignment="0" applyProtection="0"/>
    <xf numFmtId="0" fontId="44" fillId="45" borderId="30" applyNumberFormat="0" applyAlignment="0" applyProtection="0"/>
    <xf numFmtId="0" fontId="45" fillId="41" borderId="0" applyNumberFormat="0" applyBorder="0" applyAlignment="0" applyProtection="0"/>
    <xf numFmtId="0" fontId="33" fillId="46" borderId="33" applyNumberFormat="0" applyFont="0" applyAlignment="0" applyProtection="0"/>
    <xf numFmtId="0" fontId="47" fillId="57" borderId="34" applyNumberFormat="0" applyAlignment="0" applyProtection="0"/>
    <xf numFmtId="43" fontId="33" fillId="0" borderId="0" applyFon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1" fillId="0" borderId="35" applyNumberFormat="0" applyFill="0" applyAlignment="0" applyProtection="0"/>
    <xf numFmtId="0" fontId="52" fillId="58" borderId="31" applyNumberFormat="0" applyAlignment="0" applyProtection="0"/>
    <xf numFmtId="0" fontId="33" fillId="0" borderId="0"/>
    <xf numFmtId="0" fontId="33" fillId="46" borderId="33" applyNumberFormat="0" applyFont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33" fillId="0" borderId="0"/>
    <xf numFmtId="0" fontId="33" fillId="0" borderId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41" fillId="57" borderId="30" applyNumberFormat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0" fontId="33" fillId="0" borderId="0"/>
    <xf numFmtId="0" fontId="33" fillId="0" borderId="0"/>
    <xf numFmtId="0" fontId="33" fillId="0" borderId="0"/>
    <xf numFmtId="0" fontId="1" fillId="0" borderId="0"/>
    <xf numFmtId="0" fontId="1" fillId="8" borderId="8" applyNumberFormat="0" applyFont="0" applyAlignment="0" applyProtection="0"/>
    <xf numFmtId="43" fontId="33" fillId="0" borderId="0" applyFont="0" applyFill="0" applyBorder="0" applyAlignment="0" applyProtection="0"/>
    <xf numFmtId="0" fontId="34" fillId="0" borderId="0" applyNumberFormat="0" applyFill="0" applyBorder="0" applyAlignment="0" applyProtection="0"/>
    <xf numFmtId="0" fontId="52" fillId="58" borderId="31" applyNumberFormat="0" applyAlignment="0" applyProtection="0"/>
    <xf numFmtId="43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3" fillId="0" borderId="0"/>
    <xf numFmtId="0" fontId="52" fillId="58" borderId="31" applyNumberFormat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33" fillId="0" borderId="0"/>
    <xf numFmtId="0" fontId="51" fillId="0" borderId="35" applyNumberFormat="0" applyFill="0" applyAlignment="0" applyProtection="0"/>
    <xf numFmtId="0" fontId="47" fillId="57" borderId="34" applyNumberFormat="0" applyAlignment="0" applyProtection="0"/>
    <xf numFmtId="0" fontId="46" fillId="52" borderId="0" applyNumberFormat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33" fillId="0" borderId="0"/>
    <xf numFmtId="0" fontId="33" fillId="0" borderId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33" fillId="0" borderId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33" fillId="0" borderId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33" fillId="0" borderId="0"/>
    <xf numFmtId="0" fontId="54" fillId="0" borderId="0"/>
    <xf numFmtId="43" fontId="54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47" fillId="57" borderId="34" applyNumberFormat="0" applyAlignment="0" applyProtection="0"/>
    <xf numFmtId="0" fontId="51" fillId="0" borderId="35" applyNumberFormat="0" applyFill="0" applyAlignment="0" applyProtection="0"/>
    <xf numFmtId="43" fontId="33" fillId="0" borderId="0" applyFont="0" applyFill="0" applyBorder="0" applyAlignment="0" applyProtection="0"/>
    <xf numFmtId="0" fontId="33" fillId="0" borderId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33" fillId="0" borderId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33" fillId="0" borderId="0"/>
    <xf numFmtId="0" fontId="1" fillId="0" borderId="0"/>
    <xf numFmtId="43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33" fillId="0" borderId="0"/>
    <xf numFmtId="0" fontId="33" fillId="0" borderId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0" fontId="1" fillId="0" borderId="0"/>
    <xf numFmtId="43" fontId="33" fillId="0" borderId="0" applyFont="0" applyFill="0" applyBorder="0" applyAlignment="0" applyProtection="0"/>
    <xf numFmtId="0" fontId="52" fillId="58" borderId="31" applyNumberFormat="0" applyAlignment="0" applyProtection="0"/>
    <xf numFmtId="43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3" fillId="0" borderId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33" fillId="0" borderId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33" fillId="0" borderId="0"/>
    <xf numFmtId="0" fontId="33" fillId="0" borderId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33" fillId="0" borderId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33" fillId="0" borderId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33" fillId="0" borderId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33" fillId="0" borderId="0"/>
    <xf numFmtId="0" fontId="33" fillId="0" borderId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33" fillId="0" borderId="0"/>
    <xf numFmtId="0" fontId="33" fillId="0" borderId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33" fillId="0" borderId="0" applyFont="0" applyFill="0" applyBorder="0" applyAlignment="0" applyProtection="0"/>
    <xf numFmtId="0" fontId="53" fillId="0" borderId="0"/>
    <xf numFmtId="43" fontId="5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46" fillId="52" borderId="0" applyNumberFormat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33" fillId="0" borderId="0"/>
    <xf numFmtId="43" fontId="1" fillId="0" borderId="0" applyFont="0" applyFill="0" applyBorder="0" applyAlignment="0" applyProtection="0"/>
    <xf numFmtId="0" fontId="35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33" fillId="0" borderId="0"/>
    <xf numFmtId="0" fontId="41" fillId="57" borderId="30" applyNumberFormat="0" applyAlignment="0" applyProtection="0"/>
    <xf numFmtId="0" fontId="44" fillId="45" borderId="30" applyNumberFormat="0" applyAlignment="0" applyProtection="0"/>
    <xf numFmtId="0" fontId="33" fillId="46" borderId="33" applyNumberFormat="0" applyFont="0" applyAlignment="0" applyProtection="0"/>
    <xf numFmtId="0" fontId="47" fillId="57" borderId="34" applyNumberFormat="0" applyAlignment="0" applyProtection="0"/>
    <xf numFmtId="0" fontId="51" fillId="0" borderId="35" applyNumberFormat="0" applyFill="0" applyAlignment="0" applyProtection="0"/>
    <xf numFmtId="0" fontId="52" fillId="58" borderId="31" applyNumberFormat="0" applyAlignment="0" applyProtection="0"/>
    <xf numFmtId="0" fontId="33" fillId="46" borderId="33" applyNumberFormat="0" applyFont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33" fillId="0" borderId="0"/>
    <xf numFmtId="0" fontId="41" fillId="57" borderId="30" applyNumberFormat="0" applyAlignment="0" applyProtection="0"/>
    <xf numFmtId="0" fontId="44" fillId="45" borderId="30" applyNumberFormat="0" applyAlignment="0" applyProtection="0"/>
    <xf numFmtId="0" fontId="33" fillId="46" borderId="33" applyNumberFormat="0" applyFont="0" applyAlignment="0" applyProtection="0"/>
    <xf numFmtId="0" fontId="47" fillId="57" borderId="34" applyNumberFormat="0" applyAlignment="0" applyProtection="0"/>
    <xf numFmtId="0" fontId="51" fillId="0" borderId="35" applyNumberFormat="0" applyFill="0" applyAlignment="0" applyProtection="0"/>
    <xf numFmtId="0" fontId="33" fillId="46" borderId="33" applyNumberFormat="0" applyFont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33" fillId="0" borderId="0"/>
    <xf numFmtId="0" fontId="44" fillId="45" borderId="30" applyNumberFormat="0" applyAlignment="0" applyProtection="0"/>
    <xf numFmtId="0" fontId="33" fillId="46" borderId="33" applyNumberFormat="0" applyFont="0" applyAlignment="0" applyProtection="0"/>
    <xf numFmtId="0" fontId="47" fillId="57" borderId="34" applyNumberFormat="0" applyAlignment="0" applyProtection="0"/>
    <xf numFmtId="0" fontId="51" fillId="0" borderId="35" applyNumberFormat="0" applyFill="0" applyAlignment="0" applyProtection="0"/>
    <xf numFmtId="0" fontId="41" fillId="57" borderId="30" applyNumberFormat="0" applyAlignment="0" applyProtection="0"/>
    <xf numFmtId="0" fontId="44" fillId="45" borderId="30" applyNumberFormat="0" applyAlignment="0" applyProtection="0"/>
    <xf numFmtId="0" fontId="33" fillId="46" borderId="33" applyNumberFormat="0" applyFont="0" applyAlignment="0" applyProtection="0"/>
    <xf numFmtId="0" fontId="47" fillId="57" borderId="34" applyNumberFormat="0" applyAlignment="0" applyProtection="0"/>
    <xf numFmtId="0" fontId="51" fillId="0" borderId="35" applyNumberFormat="0" applyFill="0" applyAlignment="0" applyProtection="0"/>
    <xf numFmtId="0" fontId="33" fillId="46" borderId="33" applyNumberFormat="0" applyFont="0" applyAlignment="0" applyProtection="0"/>
    <xf numFmtId="0" fontId="41" fillId="57" borderId="30" applyNumberFormat="0" applyAlignment="0" applyProtection="0"/>
    <xf numFmtId="0" fontId="44" fillId="45" borderId="30" applyNumberFormat="0" applyAlignment="0" applyProtection="0"/>
    <xf numFmtId="0" fontId="33" fillId="46" borderId="33" applyNumberFormat="0" applyFont="0" applyAlignment="0" applyProtection="0"/>
    <xf numFmtId="0" fontId="47" fillId="57" borderId="34" applyNumberFormat="0" applyAlignment="0" applyProtection="0"/>
    <xf numFmtId="0" fontId="51" fillId="0" borderId="35" applyNumberFormat="0" applyFill="0" applyAlignment="0" applyProtection="0"/>
    <xf numFmtId="0" fontId="33" fillId="46" borderId="33" applyNumberFormat="0" applyFont="0" applyAlignment="0" applyProtection="0"/>
    <xf numFmtId="0" fontId="5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13">
    <xf numFmtId="0" fontId="0" fillId="0" borderId="0" xfId="0"/>
    <xf numFmtId="10" fontId="0" fillId="0" borderId="0" xfId="1" applyNumberFormat="1" applyFont="1"/>
    <xf numFmtId="0" fontId="0" fillId="0" borderId="10" xfId="0" applyBorder="1"/>
    <xf numFmtId="2" fontId="0" fillId="0" borderId="0" xfId="0" applyNumberFormat="1"/>
    <xf numFmtId="2" fontId="0" fillId="0" borderId="10" xfId="0" applyNumberFormat="1" applyBorder="1"/>
    <xf numFmtId="0" fontId="0" fillId="0" borderId="0" xfId="0" applyAlignment="1">
      <alignment vertical="center"/>
    </xf>
    <xf numFmtId="0" fontId="20" fillId="33" borderId="20" xfId="0" applyFont="1" applyFill="1" applyBorder="1" applyAlignment="1">
      <alignment horizontal="center" vertical="center"/>
    </xf>
    <xf numFmtId="4" fontId="20" fillId="33" borderId="20" xfId="2" applyNumberFormat="1" applyFont="1" applyFill="1" applyBorder="1" applyAlignment="1">
      <alignment horizontal="center" vertical="center"/>
    </xf>
    <xf numFmtId="164" fontId="20" fillId="33" borderId="20" xfId="2" applyNumberFormat="1" applyFont="1" applyFill="1" applyBorder="1" applyAlignment="1">
      <alignment horizontal="center" vertical="center"/>
    </xf>
    <xf numFmtId="0" fontId="20" fillId="33" borderId="20" xfId="0" applyFont="1" applyFill="1" applyBorder="1" applyAlignment="1" applyProtection="1">
      <alignment horizontal="center" vertical="center"/>
      <protection locked="0"/>
    </xf>
    <xf numFmtId="0" fontId="16" fillId="0" borderId="0" xfId="0" applyFont="1"/>
    <xf numFmtId="9" fontId="0" fillId="0" borderId="0" xfId="1" applyFont="1"/>
    <xf numFmtId="0" fontId="20" fillId="33" borderId="14" xfId="0" applyFont="1" applyFill="1" applyBorder="1" applyAlignment="1">
      <alignment vertical="center"/>
    </xf>
    <xf numFmtId="0" fontId="20" fillId="33" borderId="0" xfId="0" applyFont="1" applyFill="1" applyAlignment="1">
      <alignment vertical="center"/>
    </xf>
    <xf numFmtId="0" fontId="20" fillId="33" borderId="15" xfId="0" applyFont="1" applyFill="1" applyBorder="1" applyAlignment="1">
      <alignment vertical="center"/>
    </xf>
    <xf numFmtId="0" fontId="20" fillId="33" borderId="21" xfId="0" applyFont="1" applyFill="1" applyBorder="1" applyAlignment="1">
      <alignment vertical="center"/>
    </xf>
    <xf numFmtId="0" fontId="20" fillId="33" borderId="22" xfId="0" applyFont="1" applyFill="1" applyBorder="1" applyAlignment="1">
      <alignment vertical="center"/>
    </xf>
    <xf numFmtId="0" fontId="20" fillId="33" borderId="23" xfId="0" applyFont="1" applyFill="1" applyBorder="1" applyAlignment="1">
      <alignment vertical="center"/>
    </xf>
    <xf numFmtId="0" fontId="19" fillId="33" borderId="19" xfId="0" applyFont="1" applyFill="1" applyBorder="1" applyAlignment="1">
      <alignment vertical="center"/>
    </xf>
    <xf numFmtId="0" fontId="20" fillId="33" borderId="0" xfId="0" applyFont="1" applyFill="1" applyAlignment="1">
      <alignment horizontal="center" vertical="center"/>
    </xf>
    <xf numFmtId="0" fontId="22" fillId="33" borderId="0" xfId="0" applyFont="1" applyFill="1" applyAlignment="1">
      <alignment vertical="center" wrapText="1"/>
    </xf>
    <xf numFmtId="10" fontId="23" fillId="33" borderId="15" xfId="1" applyNumberFormat="1" applyFont="1" applyFill="1" applyBorder="1" applyAlignment="1">
      <alignment vertical="center"/>
    </xf>
    <xf numFmtId="0" fontId="19" fillId="33" borderId="14" xfId="0" applyFont="1" applyFill="1" applyBorder="1" applyAlignment="1">
      <alignment vertical="center"/>
    </xf>
    <xf numFmtId="4" fontId="20" fillId="33" borderId="0" xfId="0" applyNumberFormat="1" applyFont="1" applyFill="1" applyAlignment="1">
      <alignment horizontal="center" vertical="center"/>
    </xf>
    <xf numFmtId="0" fontId="20" fillId="33" borderId="0" xfId="0" applyFont="1" applyFill="1" applyAlignment="1">
      <alignment horizontal="right" vertical="center"/>
    </xf>
    <xf numFmtId="0" fontId="24" fillId="33" borderId="0" xfId="0" applyFont="1" applyFill="1" applyAlignment="1">
      <alignment vertical="center"/>
    </xf>
    <xf numFmtId="0" fontId="20" fillId="33" borderId="14" xfId="0" applyFont="1" applyFill="1" applyBorder="1" applyAlignment="1">
      <alignment horizontal="right" vertical="center"/>
    </xf>
    <xf numFmtId="0" fontId="20" fillId="33" borderId="17" xfId="0" applyFont="1" applyFill="1" applyBorder="1" applyAlignment="1">
      <alignment vertical="center"/>
    </xf>
    <xf numFmtId="0" fontId="20" fillId="33" borderId="18" xfId="0" applyFont="1" applyFill="1" applyBorder="1" applyAlignment="1">
      <alignment vertical="center"/>
    </xf>
    <xf numFmtId="0" fontId="20" fillId="33" borderId="14" xfId="0" applyFont="1" applyFill="1" applyBorder="1" applyAlignment="1">
      <alignment vertical="center" wrapText="1"/>
    </xf>
    <xf numFmtId="0" fontId="20" fillId="33" borderId="0" xfId="0" applyFont="1" applyFill="1" applyAlignment="1">
      <alignment vertical="center" wrapText="1"/>
    </xf>
    <xf numFmtId="0" fontId="20" fillId="33" borderId="15" xfId="0" applyFont="1" applyFill="1" applyBorder="1" applyAlignment="1">
      <alignment vertical="center" wrapText="1"/>
    </xf>
    <xf numFmtId="8" fontId="0" fillId="0" borderId="0" xfId="0" applyNumberFormat="1"/>
    <xf numFmtId="2" fontId="0" fillId="34" borderId="10" xfId="0" applyNumberFormat="1" applyFill="1" applyBorder="1"/>
    <xf numFmtId="0" fontId="18" fillId="33" borderId="0" xfId="44" applyFill="1" applyBorder="1" applyAlignment="1">
      <alignment vertical="center"/>
    </xf>
    <xf numFmtId="2" fontId="27" fillId="34" borderId="10" xfId="0" applyNumberFormat="1" applyFont="1" applyFill="1" applyBorder="1"/>
    <xf numFmtId="4" fontId="29" fillId="0" borderId="0" xfId="0" applyNumberFormat="1" applyFont="1"/>
    <xf numFmtId="49" fontId="0" fillId="0" borderId="0" xfId="0" applyNumberFormat="1"/>
    <xf numFmtId="43" fontId="0" fillId="0" borderId="0" xfId="2" applyFont="1" applyBorder="1"/>
    <xf numFmtId="43" fontId="0" fillId="36" borderId="10" xfId="2" applyFont="1" applyFill="1" applyBorder="1"/>
    <xf numFmtId="0" fontId="0" fillId="36" borderId="10" xfId="0" applyFill="1" applyBorder="1"/>
    <xf numFmtId="43" fontId="0" fillId="36" borderId="0" xfId="2" applyFont="1" applyFill="1" applyBorder="1"/>
    <xf numFmtId="44" fontId="0" fillId="0" borderId="0" xfId="45" applyFont="1"/>
    <xf numFmtId="0" fontId="30" fillId="37" borderId="10" xfId="0" applyFont="1" applyFill="1" applyBorder="1" applyAlignment="1">
      <alignment horizontal="left" vertical="center"/>
    </xf>
    <xf numFmtId="0" fontId="0" fillId="37" borderId="10" xfId="0" applyFill="1" applyBorder="1"/>
    <xf numFmtId="0" fontId="30" fillId="37" borderId="10" xfId="0" applyFont="1" applyFill="1" applyBorder="1" applyAlignment="1">
      <alignment horizontal="right" vertical="center"/>
    </xf>
    <xf numFmtId="2" fontId="27" fillId="37" borderId="10" xfId="0" applyNumberFormat="1" applyFont="1" applyFill="1" applyBorder="1"/>
    <xf numFmtId="44" fontId="27" fillId="33" borderId="10" xfId="45" applyFont="1" applyFill="1" applyBorder="1"/>
    <xf numFmtId="2" fontId="0" fillId="37" borderId="10" xfId="0" applyNumberFormat="1" applyFill="1" applyBorder="1"/>
    <xf numFmtId="166" fontId="0" fillId="0" borderId="10" xfId="0" applyNumberFormat="1" applyBorder="1" applyAlignment="1">
      <alignment horizontal="center"/>
    </xf>
    <xf numFmtId="0" fontId="16" fillId="37" borderId="25" xfId="0" applyFont="1" applyFill="1" applyBorder="1"/>
    <xf numFmtId="0" fontId="16" fillId="37" borderId="25" xfId="0" applyFont="1" applyFill="1" applyBorder="1" applyAlignment="1">
      <alignment horizontal="left"/>
    </xf>
    <xf numFmtId="0" fontId="16" fillId="0" borderId="25" xfId="0" applyFont="1" applyBorder="1" applyAlignment="1">
      <alignment horizontal="center"/>
    </xf>
    <xf numFmtId="0" fontId="16" fillId="0" borderId="25" xfId="0" applyFont="1" applyBorder="1"/>
    <xf numFmtId="0" fontId="31" fillId="35" borderId="25" xfId="0" applyFont="1" applyFill="1" applyBorder="1" applyAlignment="1">
      <alignment horizontal="left" vertical="center"/>
    </xf>
    <xf numFmtId="2" fontId="0" fillId="0" borderId="24" xfId="0" applyNumberFormat="1" applyBorder="1" applyAlignment="1">
      <alignment horizontal="center" wrapText="1"/>
    </xf>
    <xf numFmtId="2" fontId="16" fillId="0" borderId="0" xfId="0" applyNumberFormat="1" applyFont="1" applyAlignment="1">
      <alignment vertical="center"/>
    </xf>
    <xf numFmtId="0" fontId="31" fillId="38" borderId="10" xfId="0" applyFont="1" applyFill="1" applyBorder="1" applyAlignment="1">
      <alignment horizontal="center" vertical="center"/>
    </xf>
    <xf numFmtId="0" fontId="16" fillId="0" borderId="0" xfId="0" applyFont="1" applyAlignment="1">
      <alignment horizontal="center"/>
    </xf>
    <xf numFmtId="44" fontId="16" fillId="0" borderId="0" xfId="45" applyFont="1"/>
    <xf numFmtId="0" fontId="31" fillId="37" borderId="10" xfId="0" applyFont="1" applyFill="1" applyBorder="1" applyAlignment="1">
      <alignment horizontal="center" vertical="center"/>
    </xf>
    <xf numFmtId="0" fontId="0" fillId="39" borderId="0" xfId="0" applyFill="1" applyAlignment="1">
      <alignment horizontal="center"/>
    </xf>
    <xf numFmtId="0" fontId="28" fillId="33" borderId="0" xfId="44" applyFont="1" applyFill="1" applyBorder="1" applyAlignment="1">
      <alignment horizontal="left" vertical="center" wrapText="1"/>
    </xf>
    <xf numFmtId="2" fontId="0" fillId="0" borderId="0" xfId="0" applyNumberFormat="1" applyProtection="1">
      <protection locked="0"/>
    </xf>
    <xf numFmtId="0" fontId="0" fillId="34" borderId="10" xfId="0" applyFill="1" applyBorder="1"/>
    <xf numFmtId="0" fontId="56" fillId="62" borderId="36" xfId="0" applyFont="1" applyFill="1" applyBorder="1" applyAlignment="1">
      <alignment horizontal="center" vertical="top" wrapText="1"/>
    </xf>
    <xf numFmtId="0" fontId="56" fillId="63" borderId="37" xfId="0" applyFont="1" applyFill="1" applyBorder="1" applyAlignment="1">
      <alignment horizontal="center" vertical="top" wrapText="1"/>
    </xf>
    <xf numFmtId="0" fontId="56" fillId="64" borderId="37" xfId="0" applyFont="1" applyFill="1" applyBorder="1" applyAlignment="1">
      <alignment horizontal="center" vertical="top" wrapText="1"/>
    </xf>
    <xf numFmtId="0" fontId="56" fillId="62" borderId="38" xfId="0" applyFont="1" applyFill="1" applyBorder="1" applyAlignment="1">
      <alignment horizontal="center" vertical="top" wrapText="1"/>
    </xf>
    <xf numFmtId="0" fontId="56" fillId="63" borderId="39" xfId="0" applyFont="1" applyFill="1" applyBorder="1" applyAlignment="1">
      <alignment horizontal="center" vertical="top" wrapText="1"/>
    </xf>
    <xf numFmtId="0" fontId="26" fillId="33" borderId="0" xfId="44" applyFont="1" applyFill="1" applyBorder="1" applyAlignment="1">
      <alignment horizontal="left" vertical="top" wrapText="1"/>
    </xf>
    <xf numFmtId="0" fontId="18" fillId="33" borderId="0" xfId="44" applyFill="1" applyBorder="1" applyAlignment="1">
      <alignment horizontal="left" vertical="top" wrapText="1"/>
    </xf>
    <xf numFmtId="0" fontId="18" fillId="33" borderId="15" xfId="44" applyFill="1" applyBorder="1" applyAlignment="1">
      <alignment horizontal="left" vertical="top" wrapText="1"/>
    </xf>
    <xf numFmtId="0" fontId="20" fillId="33" borderId="16" xfId="0" applyFont="1" applyFill="1" applyBorder="1" applyAlignment="1">
      <alignment horizontal="center" vertical="center"/>
    </xf>
    <xf numFmtId="0" fontId="20" fillId="33" borderId="17" xfId="0" applyFont="1" applyFill="1" applyBorder="1" applyAlignment="1">
      <alignment horizontal="center" vertical="center"/>
    </xf>
    <xf numFmtId="0" fontId="25" fillId="33" borderId="0" xfId="44" applyFont="1" applyFill="1" applyBorder="1" applyAlignment="1">
      <alignment horizontal="left" vertical="center"/>
    </xf>
    <xf numFmtId="0" fontId="25" fillId="33" borderId="15" xfId="44" applyFont="1" applyFill="1" applyBorder="1" applyAlignment="1">
      <alignment horizontal="left" vertical="center"/>
    </xf>
    <xf numFmtId="0" fontId="19" fillId="33" borderId="11" xfId="0" applyFont="1" applyFill="1" applyBorder="1" applyAlignment="1">
      <alignment horizontal="center" vertical="center" wrapText="1"/>
    </xf>
    <xf numFmtId="0" fontId="19" fillId="33" borderId="12" xfId="0" applyFont="1" applyFill="1" applyBorder="1" applyAlignment="1">
      <alignment horizontal="center" vertical="center"/>
    </xf>
    <xf numFmtId="0" fontId="19" fillId="33" borderId="13" xfId="0" applyFont="1" applyFill="1" applyBorder="1" applyAlignment="1">
      <alignment horizontal="center" vertical="center"/>
    </xf>
    <xf numFmtId="0" fontId="21" fillId="33" borderId="21" xfId="0" applyFont="1" applyFill="1" applyBorder="1" applyAlignment="1">
      <alignment horizontal="center" vertical="center"/>
    </xf>
    <xf numFmtId="0" fontId="21" fillId="33" borderId="22" xfId="0" applyFont="1" applyFill="1" applyBorder="1" applyAlignment="1">
      <alignment horizontal="center" vertical="center"/>
    </xf>
    <xf numFmtId="0" fontId="21" fillId="33" borderId="23" xfId="0" applyFont="1" applyFill="1" applyBorder="1" applyAlignment="1">
      <alignment horizontal="center" vertical="center"/>
    </xf>
    <xf numFmtId="0" fontId="22" fillId="33" borderId="11" xfId="0" applyFont="1" applyFill="1" applyBorder="1" applyAlignment="1">
      <alignment horizontal="center" vertical="center" wrapText="1"/>
    </xf>
    <xf numFmtId="0" fontId="22" fillId="33" borderId="14" xfId="0" applyFont="1" applyFill="1" applyBorder="1" applyAlignment="1">
      <alignment horizontal="center" vertical="center" wrapText="1"/>
    </xf>
    <xf numFmtId="0" fontId="22" fillId="33" borderId="16" xfId="0" applyFont="1" applyFill="1" applyBorder="1" applyAlignment="1">
      <alignment horizontal="center" vertical="center" wrapText="1"/>
    </xf>
    <xf numFmtId="10" fontId="23" fillId="33" borderId="13" xfId="1" applyNumberFormat="1" applyFont="1" applyFill="1" applyBorder="1" applyAlignment="1">
      <alignment horizontal="center" vertical="center"/>
    </xf>
    <xf numFmtId="10" fontId="23" fillId="33" borderId="15" xfId="1" applyNumberFormat="1" applyFont="1" applyFill="1" applyBorder="1" applyAlignment="1">
      <alignment horizontal="center" vertical="center"/>
    </xf>
    <xf numFmtId="10" fontId="23" fillId="33" borderId="18" xfId="1" applyNumberFormat="1" applyFont="1" applyFill="1" applyBorder="1" applyAlignment="1">
      <alignment horizontal="center" vertical="center"/>
    </xf>
    <xf numFmtId="0" fontId="18" fillId="33" borderId="0" xfId="44" applyFill="1" applyBorder="1" applyAlignment="1">
      <alignment horizontal="left" vertical="center"/>
    </xf>
    <xf numFmtId="0" fontId="26" fillId="33" borderId="0" xfId="44" applyFont="1" applyFill="1" applyBorder="1" applyAlignment="1">
      <alignment horizontal="left" vertical="center" wrapText="1"/>
    </xf>
    <xf numFmtId="0" fontId="26" fillId="33" borderId="15" xfId="44" applyFont="1" applyFill="1" applyBorder="1" applyAlignment="1">
      <alignment horizontal="left" vertical="center" wrapText="1"/>
    </xf>
    <xf numFmtId="165" fontId="20" fillId="33" borderId="0" xfId="0" applyNumberFormat="1" applyFont="1" applyFill="1" applyAlignment="1">
      <alignment horizontal="left" vertical="center"/>
    </xf>
    <xf numFmtId="165" fontId="20" fillId="33" borderId="15" xfId="0" applyNumberFormat="1" applyFont="1" applyFill="1" applyBorder="1" applyAlignment="1">
      <alignment horizontal="left" vertical="center"/>
    </xf>
    <xf numFmtId="0" fontId="58" fillId="33" borderId="14" xfId="0" applyFont="1" applyFill="1" applyBorder="1" applyAlignment="1">
      <alignment horizontal="center" vertical="center" wrapText="1"/>
    </xf>
    <xf numFmtId="0" fontId="60" fillId="33" borderId="0" xfId="0" applyFont="1" applyFill="1" applyAlignment="1">
      <alignment horizontal="center" vertical="center" wrapText="1"/>
    </xf>
    <xf numFmtId="0" fontId="60" fillId="33" borderId="15" xfId="0" applyFont="1" applyFill="1" applyBorder="1" applyAlignment="1">
      <alignment horizontal="center" vertical="center" wrapText="1"/>
    </xf>
    <xf numFmtId="0" fontId="60" fillId="33" borderId="14" xfId="0" applyFont="1" applyFill="1" applyBorder="1" applyAlignment="1">
      <alignment horizontal="center" vertical="center" wrapText="1"/>
    </xf>
    <xf numFmtId="0" fontId="28" fillId="33" borderId="0" xfId="44" applyFont="1" applyFill="1" applyBorder="1" applyAlignment="1">
      <alignment horizontal="left" vertical="center"/>
    </xf>
    <xf numFmtId="0" fontId="57" fillId="0" borderId="10" xfId="0" applyFont="1" applyBorder="1" applyAlignment="1">
      <alignment horizontal="center" vertical="center" wrapText="1"/>
    </xf>
    <xf numFmtId="0" fontId="16" fillId="0" borderId="19" xfId="0" applyFont="1" applyBorder="1" applyAlignment="1">
      <alignment horizontal="center" vertical="center"/>
    </xf>
    <xf numFmtId="0" fontId="16" fillId="0" borderId="20" xfId="0" applyFont="1" applyBorder="1" applyAlignment="1">
      <alignment horizontal="center" vertical="center"/>
    </xf>
    <xf numFmtId="2" fontId="16" fillId="0" borderId="19" xfId="0" applyNumberFormat="1" applyFont="1" applyBorder="1" applyAlignment="1">
      <alignment horizontal="center" vertical="center"/>
    </xf>
    <xf numFmtId="2" fontId="16" fillId="0" borderId="26" xfId="0" applyNumberFormat="1" applyFont="1" applyBorder="1" applyAlignment="1">
      <alignment horizontal="center" vertical="center"/>
    </xf>
    <xf numFmtId="2" fontId="16" fillId="0" borderId="20" xfId="0" applyNumberFormat="1" applyFont="1" applyBorder="1" applyAlignment="1">
      <alignment horizontal="center" vertical="center"/>
    </xf>
    <xf numFmtId="0" fontId="16" fillId="0" borderId="26" xfId="0" applyFont="1" applyBorder="1" applyAlignment="1">
      <alignment horizontal="center" vertical="center" wrapText="1"/>
    </xf>
    <xf numFmtId="0" fontId="16" fillId="0" borderId="19" xfId="0" applyFont="1" applyBorder="1" applyAlignment="1">
      <alignment horizontal="center" vertical="center" wrapText="1"/>
    </xf>
    <xf numFmtId="0" fontId="16" fillId="0" borderId="20" xfId="0" applyFont="1" applyBorder="1" applyAlignment="1">
      <alignment horizontal="center" vertical="center" wrapText="1"/>
    </xf>
    <xf numFmtId="2" fontId="16" fillId="0" borderId="19" xfId="0" applyNumberFormat="1" applyFont="1" applyBorder="1" applyAlignment="1">
      <alignment horizontal="center" vertical="center" wrapText="1"/>
    </xf>
    <xf numFmtId="2" fontId="16" fillId="0" borderId="26" xfId="0" applyNumberFormat="1" applyFont="1" applyBorder="1" applyAlignment="1">
      <alignment horizontal="center" vertical="center" wrapText="1"/>
    </xf>
    <xf numFmtId="2" fontId="16" fillId="0" borderId="20" xfId="0" applyNumberFormat="1" applyFont="1" applyBorder="1" applyAlignment="1">
      <alignment horizontal="center" vertical="center" wrapText="1"/>
    </xf>
    <xf numFmtId="0" fontId="0" fillId="33" borderId="10" xfId="0" applyFill="1" applyBorder="1"/>
    <xf numFmtId="43" fontId="29" fillId="0" borderId="0" xfId="2" applyFont="1"/>
  </cellXfs>
  <cellStyles count="751">
    <cellStyle name="20% - Cor1" xfId="63"/>
    <cellStyle name="20% - Cor2" xfId="64"/>
    <cellStyle name="20% - Cor3" xfId="65"/>
    <cellStyle name="20% - Cor4" xfId="66"/>
    <cellStyle name="20% - Cor5" xfId="67"/>
    <cellStyle name="20% - Cor6" xfId="68"/>
    <cellStyle name="20% - Ênfase1" xfId="21" builtinId="30" customBuiltin="1"/>
    <cellStyle name="20% - Ênfase2" xfId="25" builtinId="34" customBuiltin="1"/>
    <cellStyle name="20% - Ênfase3" xfId="29" builtinId="38" customBuiltin="1"/>
    <cellStyle name="20% - Ênfase4" xfId="33" builtinId="42" customBuiltin="1"/>
    <cellStyle name="20% - Ênfase5" xfId="37" builtinId="46" customBuiltin="1"/>
    <cellStyle name="20% - Ênfase6" xfId="41" builtinId="50" customBuiltin="1"/>
    <cellStyle name="40% - Cor1" xfId="69"/>
    <cellStyle name="40% - Cor2" xfId="70"/>
    <cellStyle name="40% - Cor3" xfId="71"/>
    <cellStyle name="40% - Cor4" xfId="72"/>
    <cellStyle name="40% - Cor5" xfId="73"/>
    <cellStyle name="40% - Cor6" xfId="74"/>
    <cellStyle name="40% - Ênfase1" xfId="22" builtinId="31" customBuiltin="1"/>
    <cellStyle name="40% - Ênfase2" xfId="26" builtinId="35" customBuiltin="1"/>
    <cellStyle name="40% - Ênfase3" xfId="30" builtinId="39" customBuiltin="1"/>
    <cellStyle name="40% - Ênfase4" xfId="34" builtinId="43" customBuiltin="1"/>
    <cellStyle name="40% - Ênfase5" xfId="38" builtinId="47" customBuiltin="1"/>
    <cellStyle name="40% - Ênfase6" xfId="42" builtinId="51" customBuiltin="1"/>
    <cellStyle name="60% - Cor1" xfId="75"/>
    <cellStyle name="60% - Cor2" xfId="76"/>
    <cellStyle name="60% - Cor3" xfId="77"/>
    <cellStyle name="60% - Cor4" xfId="78"/>
    <cellStyle name="60% - Cor5" xfId="79"/>
    <cellStyle name="60% - Cor6" xfId="80"/>
    <cellStyle name="60% - Ênfase1" xfId="23" builtinId="32" customBuiltin="1"/>
    <cellStyle name="60% - Ênfase1 2" xfId="208"/>
    <cellStyle name="60% - Ênfase1 3" xfId="354"/>
    <cellStyle name="60% - Ênfase1 4" xfId="115"/>
    <cellStyle name="60% - Ênfase2" xfId="27" builtinId="36" customBuiltin="1"/>
    <cellStyle name="60% - Ênfase2 2" xfId="209"/>
    <cellStyle name="60% - Ênfase2 3" xfId="355"/>
    <cellStyle name="60% - Ênfase2 4" xfId="116"/>
    <cellStyle name="60% - Ênfase3" xfId="31" builtinId="40" customBuiltin="1"/>
    <cellStyle name="60% - Ênfase3 2" xfId="210"/>
    <cellStyle name="60% - Ênfase3 3" xfId="356"/>
    <cellStyle name="60% - Ênfase3 4" xfId="118"/>
    <cellStyle name="60% - Ênfase4" xfId="35" builtinId="44" customBuiltin="1"/>
    <cellStyle name="60% - Ênfase4 2" xfId="211"/>
    <cellStyle name="60% - Ênfase4 3" xfId="357"/>
    <cellStyle name="60% - Ênfase4 4" xfId="119"/>
    <cellStyle name="60% - Ênfase5" xfId="39" builtinId="48" customBuiltin="1"/>
    <cellStyle name="60% - Ênfase5 2" xfId="212"/>
    <cellStyle name="60% - Ênfase5 3" xfId="358"/>
    <cellStyle name="60% - Ênfase5 4" xfId="120"/>
    <cellStyle name="60% - Ênfase6" xfId="43" builtinId="52" customBuiltin="1"/>
    <cellStyle name="60% - Ênfase6 2" xfId="213"/>
    <cellStyle name="60% - Ênfase6 3" xfId="359"/>
    <cellStyle name="60% - Ênfase6 4" xfId="121"/>
    <cellStyle name="Bom" xfId="8" builtinId="26" customBuiltin="1"/>
    <cellStyle name="Cabeçalho 1" xfId="81"/>
    <cellStyle name="Cabeçalho 2" xfId="82"/>
    <cellStyle name="Cabeçalho 3" xfId="83"/>
    <cellStyle name="Cabeçalho 4" xfId="84"/>
    <cellStyle name="Cálculo" xfId="13" builtinId="22" customBuiltin="1"/>
    <cellStyle name="Cálculo 2" xfId="85"/>
    <cellStyle name="Cálculo 2 2" xfId="117"/>
    <cellStyle name="Cálculo 3" xfId="362"/>
    <cellStyle name="Cálculo 3 2" xfId="462"/>
    <cellStyle name="Cálculo 4" xfId="403"/>
    <cellStyle name="Cálculo 4 2" xfId="468"/>
    <cellStyle name="Célula de Verificação" xfId="15" builtinId="23" customBuiltin="1"/>
    <cellStyle name="Célula Ligada" xfId="86"/>
    <cellStyle name="Célula Vinculada" xfId="14" builtinId="24" customBuiltin="1"/>
    <cellStyle name="Cor1" xfId="87"/>
    <cellStyle name="Cor2" xfId="88"/>
    <cellStyle name="Cor3" xfId="89"/>
    <cellStyle name="Cor4" xfId="90"/>
    <cellStyle name="Cor5" xfId="91"/>
    <cellStyle name="Cor6" xfId="92"/>
    <cellStyle name="Correcto" xfId="93"/>
    <cellStyle name="Ênfase1" xfId="20" builtinId="29" customBuiltin="1"/>
    <cellStyle name="Ênfase2" xfId="24" builtinId="33" customBuiltin="1"/>
    <cellStyle name="Ênfase3" xfId="28" builtinId="37" customBuiltin="1"/>
    <cellStyle name="Ênfase4" xfId="32" builtinId="41" customBuiltin="1"/>
    <cellStyle name="Ênfase5" xfId="36" builtinId="45" customBuiltin="1"/>
    <cellStyle name="Ênfase6" xfId="40" builtinId="49" customBuiltin="1"/>
    <cellStyle name="Entrada" xfId="11" builtinId="20" customBuiltin="1"/>
    <cellStyle name="Entrada 2" xfId="94"/>
    <cellStyle name="Entrada 2 2" xfId="458"/>
    <cellStyle name="Entrada 3" xfId="363"/>
    <cellStyle name="Entrada 3 2" xfId="463"/>
    <cellStyle name="Entrada 4" xfId="404"/>
    <cellStyle name="Entrada 4 2" xfId="469"/>
    <cellStyle name="Euro" xfId="108"/>
    <cellStyle name="Hiperlink" xfId="44" builtinId="8"/>
    <cellStyle name="Incorrecto" xfId="95"/>
    <cellStyle name="Incorreto" xfId="9" builtinId="27" customBuiltin="1"/>
    <cellStyle name="Moeda" xfId="45" builtinId="4"/>
    <cellStyle name="Neutra" xfId="10" builtinId="28" customBuiltin="1"/>
    <cellStyle name="Neutro 2" xfId="155"/>
    <cellStyle name="Neutro 3" xfId="353"/>
    <cellStyle name="Neutro 4" xfId="332"/>
    <cellStyle name="Normal" xfId="0" builtinId="0"/>
    <cellStyle name="Normal 10" xfId="152"/>
    <cellStyle name="Normal 10 2" xfId="238"/>
    <cellStyle name="Normal 11" xfId="158"/>
    <cellStyle name="Normal 11 2" xfId="241"/>
    <cellStyle name="Normal 12" xfId="159"/>
    <cellStyle name="Normal 12 2" xfId="242"/>
    <cellStyle name="Normal 13" xfId="162"/>
    <cellStyle name="Normal 13 2" xfId="245"/>
    <cellStyle name="Normal 14" xfId="167"/>
    <cellStyle name="Normal 14 2" xfId="250"/>
    <cellStyle name="Normal 15" xfId="170"/>
    <cellStyle name="Normal 15 2" xfId="253"/>
    <cellStyle name="Normal 16" xfId="196"/>
    <cellStyle name="Normal 17" xfId="171"/>
    <cellStyle name="Normal 18" xfId="258"/>
    <cellStyle name="Normal 19" xfId="259"/>
    <cellStyle name="Normal 2" xfId="46"/>
    <cellStyle name="Normal 2 2" xfId="60"/>
    <cellStyle name="Normal 2 3" xfId="312"/>
    <cellStyle name="Normal 20" xfId="269"/>
    <cellStyle name="Normal 21" xfId="270"/>
    <cellStyle name="Normal 22" xfId="351"/>
    <cellStyle name="Normal 23" xfId="361"/>
    <cellStyle name="Normal 24" xfId="402"/>
    <cellStyle name="Normal 25" xfId="457"/>
    <cellStyle name="Normal 26" xfId="474"/>
    <cellStyle name="Normal 3" xfId="47"/>
    <cellStyle name="Normal 3 2" xfId="173"/>
    <cellStyle name="Normal 3 3" xfId="181"/>
    <cellStyle name="Normal 3 4" xfId="189"/>
    <cellStyle name="Normal 3 5" xfId="176"/>
    <cellStyle name="Normal 3 6" xfId="310"/>
    <cellStyle name="Normal 3 9" xfId="182"/>
    <cellStyle name="Normal 4" xfId="104"/>
    <cellStyle name="Normal 4 2" xfId="186"/>
    <cellStyle name="Normal 4 3" xfId="179"/>
    <cellStyle name="Normal 5" xfId="62"/>
    <cellStyle name="Normal 5 2" xfId="122"/>
    <cellStyle name="Normal 6" xfId="113"/>
    <cellStyle name="Normal 6 2" xfId="123"/>
    <cellStyle name="Normal 6 3" xfId="206"/>
    <cellStyle name="Normal 7" xfId="114"/>
    <cellStyle name="Normal 7 2" xfId="124"/>
    <cellStyle name="Normal 7 3" xfId="207"/>
    <cellStyle name="Normal 8" xfId="125"/>
    <cellStyle name="Normal 8 2" xfId="214"/>
    <cellStyle name="Normal 8 3" xfId="195"/>
    <cellStyle name="Normal 9" xfId="148"/>
    <cellStyle name="Normal 9 2" xfId="235"/>
    <cellStyle name="Nota" xfId="17" builtinId="10" customBuiltin="1"/>
    <cellStyle name="Nota 2" xfId="105"/>
    <cellStyle name="Nota 2 2" xfId="368"/>
    <cellStyle name="Nota 2 2 2" xfId="467"/>
    <cellStyle name="Nota 2 3" xfId="408"/>
    <cellStyle name="Nota 2 3 2" xfId="473"/>
    <cellStyle name="Nota 3" xfId="96"/>
    <cellStyle name="Nota 3 2" xfId="459"/>
    <cellStyle name="Nota 4" xfId="126"/>
    <cellStyle name="Nota 5" xfId="364"/>
    <cellStyle name="Nota 5 2" xfId="464"/>
    <cellStyle name="Nota 6" xfId="405"/>
    <cellStyle name="Nota 6 2" xfId="470"/>
    <cellStyle name="Porcentagem" xfId="1" builtinId="5"/>
    <cellStyle name="Porcentagem 2" xfId="309"/>
    <cellStyle name="Saída" xfId="12" builtinId="21" customBuiltin="1"/>
    <cellStyle name="Saída 2" xfId="97"/>
    <cellStyle name="Saída 2 2" xfId="183"/>
    <cellStyle name="Saída 2 3" xfId="460"/>
    <cellStyle name="Saída 3" xfId="154"/>
    <cellStyle name="Saída 4" xfId="365"/>
    <cellStyle name="Saída 4 2" xfId="465"/>
    <cellStyle name="Saída 5" xfId="406"/>
    <cellStyle name="Saída 5 2" xfId="471"/>
    <cellStyle name="Separador de milhares 2" xfId="98"/>
    <cellStyle name="Separador de milhares 2 2" xfId="127"/>
    <cellStyle name="Separador de milhares 2 2 2" xfId="215"/>
    <cellStyle name="Separador de milhares 2 2 2 2" xfId="547"/>
    <cellStyle name="Separador de milhares 2 2 3" xfId="493"/>
    <cellStyle name="Separador de milhares 2 3" xfId="199"/>
    <cellStyle name="Separador de milhares 2 3 2" xfId="540"/>
    <cellStyle name="Separador de milhares 2 4" xfId="178"/>
    <cellStyle name="Separador de milhares 2 4 2" xfId="528"/>
    <cellStyle name="Separador de milhares 2 5" xfId="486"/>
    <cellStyle name="Texto de Aviso" xfId="16" builtinId="11" customBuiltin="1"/>
    <cellStyle name="Texto de Aviso 2" xfId="99"/>
    <cellStyle name="Texto Explicativo" xfId="18" builtinId="53" customBuiltin="1"/>
    <cellStyle name="Texto Explicativo 2" xfId="100"/>
    <cellStyle name="Título" xfId="3" builtinId="15" customBuiltin="1"/>
    <cellStyle name="Título 1" xfId="4" builtinId="16" customBuiltin="1"/>
    <cellStyle name="Título 2" xfId="5" builtinId="17" customBuiltin="1"/>
    <cellStyle name="Título 3" xfId="6" builtinId="18" customBuiltin="1"/>
    <cellStyle name="Título 4" xfId="7" builtinId="19" customBuiltin="1"/>
    <cellStyle name="Título 5" xfId="101"/>
    <cellStyle name="Título 6" xfId="128"/>
    <cellStyle name="Título 7" xfId="52"/>
    <cellStyle name="Total" xfId="19" builtinId="25" customBuiltin="1"/>
    <cellStyle name="Total 2" xfId="102"/>
    <cellStyle name="Total 2 2" xfId="184"/>
    <cellStyle name="Total 2 3" xfId="461"/>
    <cellStyle name="Total 3" xfId="153"/>
    <cellStyle name="Total 4" xfId="366"/>
    <cellStyle name="Total 4 2" xfId="466"/>
    <cellStyle name="Total 5" xfId="407"/>
    <cellStyle name="Total 5 2" xfId="472"/>
    <cellStyle name="Verificar Célula" xfId="103"/>
    <cellStyle name="Verificar Célula 2" xfId="129"/>
    <cellStyle name="Verificar Célula 2 2" xfId="216"/>
    <cellStyle name="Verificar Célula 3" xfId="149"/>
    <cellStyle name="Verificar Célula 4" xfId="367"/>
    <cellStyle name="Vírgula" xfId="2" builtinId="3"/>
    <cellStyle name="Vírgula 10" xfId="142"/>
    <cellStyle name="Vírgula 10 2" xfId="229"/>
    <cellStyle name="Vírgula 10 2 2" xfId="560"/>
    <cellStyle name="Vírgula 10 3" xfId="506"/>
    <cellStyle name="Vírgula 11" xfId="143"/>
    <cellStyle name="Vírgula 11 2" xfId="230"/>
    <cellStyle name="Vírgula 11 2 2" xfId="561"/>
    <cellStyle name="Vírgula 11 3" xfId="507"/>
    <cellStyle name="Vírgula 12" xfId="145"/>
    <cellStyle name="Vírgula 12 2" xfId="232"/>
    <cellStyle name="Vírgula 12 2 2" xfId="563"/>
    <cellStyle name="Vírgula 12 3" xfId="509"/>
    <cellStyle name="Vírgula 13" xfId="146"/>
    <cellStyle name="Vírgula 13 2" xfId="233"/>
    <cellStyle name="Vírgula 13 2 2" xfId="564"/>
    <cellStyle name="Vírgula 13 3" xfId="510"/>
    <cellStyle name="Vírgula 14" xfId="197"/>
    <cellStyle name="Vírgula 14 2" xfId="538"/>
    <cellStyle name="Vírgula 15" xfId="172"/>
    <cellStyle name="Vírgula 15 2" xfId="524"/>
    <cellStyle name="Vírgula 16" xfId="262"/>
    <cellStyle name="Vírgula 16 2" xfId="584"/>
    <cellStyle name="Vírgula 17" xfId="307"/>
    <cellStyle name="Vírgula 17 2" xfId="627"/>
    <cellStyle name="Vírgula 18" xfId="352"/>
    <cellStyle name="Vírgula 18 2" xfId="667"/>
    <cellStyle name="Vírgula 19" xfId="58"/>
    <cellStyle name="Vírgula 19 2" xfId="483"/>
    <cellStyle name="Vírgula 2" xfId="49"/>
    <cellStyle name="Vírgula 2 10" xfId="61"/>
    <cellStyle name="Vírgula 2 10 2" xfId="485"/>
    <cellStyle name="Vírgula 2 11" xfId="55"/>
    <cellStyle name="Vírgula 2 11 2" xfId="480"/>
    <cellStyle name="Vírgula 2 12" xfId="476"/>
    <cellStyle name="Vírgula 2 2" xfId="51"/>
    <cellStyle name="Vírgula 2 2 2" xfId="112"/>
    <cellStyle name="Vírgula 2 2 2 10" xfId="192"/>
    <cellStyle name="Vírgula 2 2 2 10 2" xfId="455"/>
    <cellStyle name="Vírgula 2 2 2 10 2 2" xfId="748"/>
    <cellStyle name="Vírgula 2 2 2 10 3" xfId="535"/>
    <cellStyle name="Vírgula 2 2 2 11" xfId="255"/>
    <cellStyle name="Vírgula 2 2 2 11 2" xfId="579"/>
    <cellStyle name="Vírgula 2 2 2 12" xfId="257"/>
    <cellStyle name="Vírgula 2 2 2 12 2" xfId="581"/>
    <cellStyle name="Vírgula 2 2 2 13" xfId="261"/>
    <cellStyle name="Vírgula 2 2 2 13 2" xfId="583"/>
    <cellStyle name="Vírgula 2 2 2 14" xfId="264"/>
    <cellStyle name="Vírgula 2 2 2 14 2" xfId="586"/>
    <cellStyle name="Vírgula 2 2 2 15" xfId="266"/>
    <cellStyle name="Vírgula 2 2 2 15 2" xfId="588"/>
    <cellStyle name="Vírgula 2 2 2 16" xfId="268"/>
    <cellStyle name="Vírgula 2 2 2 16 2" xfId="590"/>
    <cellStyle name="Vírgula 2 2 2 17" xfId="272"/>
    <cellStyle name="Vírgula 2 2 2 17 2" xfId="592"/>
    <cellStyle name="Vírgula 2 2 2 18" xfId="290"/>
    <cellStyle name="Vírgula 2 2 2 18 2" xfId="610"/>
    <cellStyle name="Vírgula 2 2 2 19" xfId="315"/>
    <cellStyle name="Vírgula 2 2 2 19 2" xfId="632"/>
    <cellStyle name="Vírgula 2 2 2 2" xfId="132"/>
    <cellStyle name="Vírgula 2 2 2 2 10" xfId="496"/>
    <cellStyle name="Vírgula 2 2 2 2 2" xfId="219"/>
    <cellStyle name="Vírgula 2 2 2 2 2 2" xfId="550"/>
    <cellStyle name="Vírgula 2 2 2 2 3" xfId="194"/>
    <cellStyle name="Vírgula 2 2 2 2 3 2" xfId="537"/>
    <cellStyle name="Vírgula 2 2 2 2 4" xfId="277"/>
    <cellStyle name="Vírgula 2 2 2 2 4 2" xfId="597"/>
    <cellStyle name="Vírgula 2 2 2 2 5" xfId="295"/>
    <cellStyle name="Vírgula 2 2 2 2 5 2" xfId="615"/>
    <cellStyle name="Vírgula 2 2 2 2 6" xfId="320"/>
    <cellStyle name="Vírgula 2 2 2 2 6 2" xfId="637"/>
    <cellStyle name="Vírgula 2 2 2 2 7" xfId="339"/>
    <cellStyle name="Vírgula 2 2 2 2 7 2" xfId="655"/>
    <cellStyle name="Vírgula 2 2 2 2 8" xfId="375"/>
    <cellStyle name="Vírgula 2 2 2 2 8 2" xfId="675"/>
    <cellStyle name="Vírgula 2 2 2 2 9" xfId="415"/>
    <cellStyle name="Vírgula 2 2 2 2 9 2" xfId="708"/>
    <cellStyle name="Vírgula 2 2 2 20" xfId="334"/>
    <cellStyle name="Vírgula 2 2 2 20 2" xfId="650"/>
    <cellStyle name="Vírgula 2 2 2 21" xfId="370"/>
    <cellStyle name="Vírgula 2 2 2 21 2" xfId="670"/>
    <cellStyle name="Vírgula 2 2 2 22" xfId="410"/>
    <cellStyle name="Vírgula 2 2 2 22 2" xfId="703"/>
    <cellStyle name="Vírgula 2 2 2 23" xfId="492"/>
    <cellStyle name="Vírgula 2 2 2 3" xfId="151"/>
    <cellStyle name="Vírgula 2 2 2 3 2" xfId="237"/>
    <cellStyle name="Vírgula 2 2 2 3 2 2" xfId="567"/>
    <cellStyle name="Vírgula 2 2 2 3 3" xfId="282"/>
    <cellStyle name="Vírgula 2 2 2 3 3 2" xfId="602"/>
    <cellStyle name="Vírgula 2 2 2 3 4" xfId="300"/>
    <cellStyle name="Vírgula 2 2 2 3 4 2" xfId="620"/>
    <cellStyle name="Vírgula 2 2 2 3 5" xfId="325"/>
    <cellStyle name="Vírgula 2 2 2 3 5 2" xfId="642"/>
    <cellStyle name="Vírgula 2 2 2 3 6" xfId="344"/>
    <cellStyle name="Vírgula 2 2 2 3 6 2" xfId="660"/>
    <cellStyle name="Vírgula 2 2 2 3 7" xfId="380"/>
    <cellStyle name="Vírgula 2 2 2 3 7 2" xfId="680"/>
    <cellStyle name="Vírgula 2 2 2 3 8" xfId="420"/>
    <cellStyle name="Vírgula 2 2 2 3 8 2" xfId="713"/>
    <cellStyle name="Vírgula 2 2 2 3 9" xfId="513"/>
    <cellStyle name="Vírgula 2 2 2 4" xfId="157"/>
    <cellStyle name="Vírgula 2 2 2 4 2" xfId="240"/>
    <cellStyle name="Vírgula 2 2 2 4 2 2" xfId="569"/>
    <cellStyle name="Vírgula 2 2 2 4 3" xfId="287"/>
    <cellStyle name="Vírgula 2 2 2 4 3 2" xfId="607"/>
    <cellStyle name="Vírgula 2 2 2 4 4" xfId="305"/>
    <cellStyle name="Vírgula 2 2 2 4 4 2" xfId="625"/>
    <cellStyle name="Vírgula 2 2 2 4 5" xfId="330"/>
    <cellStyle name="Vírgula 2 2 2 4 5 2" xfId="647"/>
    <cellStyle name="Vírgula 2 2 2 4 6" xfId="349"/>
    <cellStyle name="Vírgula 2 2 2 4 6 2" xfId="665"/>
    <cellStyle name="Vírgula 2 2 2 4 7" xfId="385"/>
    <cellStyle name="Vírgula 2 2 2 4 7 2" xfId="685"/>
    <cellStyle name="Vírgula 2 2 2 4 8" xfId="425"/>
    <cellStyle name="Vírgula 2 2 2 4 8 2" xfId="718"/>
    <cellStyle name="Vírgula 2 2 2 4 9" xfId="515"/>
    <cellStyle name="Vírgula 2 2 2 5" xfId="161"/>
    <cellStyle name="Vírgula 2 2 2 5 2" xfId="244"/>
    <cellStyle name="Vírgula 2 2 2 5 2 2" xfId="571"/>
    <cellStyle name="Vírgula 2 2 2 5 3" xfId="390"/>
    <cellStyle name="Vírgula 2 2 2 5 3 2" xfId="690"/>
    <cellStyle name="Vírgula 2 2 2 5 4" xfId="430"/>
    <cellStyle name="Vírgula 2 2 2 5 4 2" xfId="723"/>
    <cellStyle name="Vírgula 2 2 2 5 5" xfId="517"/>
    <cellStyle name="Vírgula 2 2 2 6" xfId="164"/>
    <cellStyle name="Vírgula 2 2 2 6 2" xfId="247"/>
    <cellStyle name="Vírgula 2 2 2 6 2 2" xfId="573"/>
    <cellStyle name="Vírgula 2 2 2 6 3" xfId="395"/>
    <cellStyle name="Vírgula 2 2 2 6 3 2" xfId="695"/>
    <cellStyle name="Vírgula 2 2 2 6 4" xfId="435"/>
    <cellStyle name="Vírgula 2 2 2 6 4 2" xfId="728"/>
    <cellStyle name="Vírgula 2 2 2 6 5" xfId="519"/>
    <cellStyle name="Vírgula 2 2 2 7" xfId="166"/>
    <cellStyle name="Vírgula 2 2 2 7 2" xfId="249"/>
    <cellStyle name="Vírgula 2 2 2 7 2 2" xfId="575"/>
    <cellStyle name="Vírgula 2 2 2 7 3" xfId="400"/>
    <cellStyle name="Vírgula 2 2 2 7 3 2" xfId="700"/>
    <cellStyle name="Vírgula 2 2 2 7 4" xfId="440"/>
    <cellStyle name="Vírgula 2 2 2 7 4 2" xfId="733"/>
    <cellStyle name="Vírgula 2 2 2 7 5" xfId="521"/>
    <cellStyle name="Vírgula 2 2 2 8" xfId="169"/>
    <cellStyle name="Vírgula 2 2 2 8 2" xfId="252"/>
    <cellStyle name="Vírgula 2 2 2 8 2 2" xfId="577"/>
    <cellStyle name="Vírgula 2 2 2 8 3" xfId="445"/>
    <cellStyle name="Vírgula 2 2 2 8 3 2" xfId="738"/>
    <cellStyle name="Vírgula 2 2 2 8 4" xfId="523"/>
    <cellStyle name="Vírgula 2 2 2 9" xfId="205"/>
    <cellStyle name="Vírgula 2 2 2 9 2" xfId="450"/>
    <cellStyle name="Vírgula 2 2 2 9 2 2" xfId="743"/>
    <cellStyle name="Vírgula 2 2 2 9 3" xfId="546"/>
    <cellStyle name="Vírgula 2 2 3" xfId="106"/>
    <cellStyle name="Vírgula 2 2 3 2" xfId="133"/>
    <cellStyle name="Vírgula 2 2 3 2 2" xfId="220"/>
    <cellStyle name="Vírgula 2 2 3 2 2 2" xfId="551"/>
    <cellStyle name="Vírgula 2 2 3 2 3" xfId="497"/>
    <cellStyle name="Vírgula 2 2 3 3" xfId="200"/>
    <cellStyle name="Vírgula 2 2 3 3 2" xfId="541"/>
    <cellStyle name="Vírgula 2 2 3 4" xfId="187"/>
    <cellStyle name="Vírgula 2 2 3 4 2" xfId="531"/>
    <cellStyle name="Vírgula 2 2 3 5" xfId="487"/>
    <cellStyle name="Vírgula 2 2 4" xfId="131"/>
    <cellStyle name="Vírgula 2 2 4 2" xfId="218"/>
    <cellStyle name="Vírgula 2 2 4 2 2" xfId="549"/>
    <cellStyle name="Vírgula 2 2 4 3" xfId="495"/>
    <cellStyle name="Vírgula 2 2 5" xfId="177"/>
    <cellStyle name="Vírgula 2 2 5 2" xfId="527"/>
    <cellStyle name="Vírgula 2 2 6" xfId="59"/>
    <cellStyle name="Vírgula 2 2 6 2" xfId="484"/>
    <cellStyle name="Vírgula 2 2 7" xfId="57"/>
    <cellStyle name="Vírgula 2 2 7 2" xfId="482"/>
    <cellStyle name="Vírgula 2 2 8" xfId="478"/>
    <cellStyle name="Vírgula 2 3" xfId="134"/>
    <cellStyle name="Vírgula 2 3 10" xfId="413"/>
    <cellStyle name="Vírgula 2 3 10 2" xfId="706"/>
    <cellStyle name="Vírgula 2 3 11" xfId="498"/>
    <cellStyle name="Vírgula 2 3 2" xfId="221"/>
    <cellStyle name="Vírgula 2 3 2 2" xfId="280"/>
    <cellStyle name="Vírgula 2 3 2 2 2" xfId="600"/>
    <cellStyle name="Vírgula 2 3 2 3" xfId="298"/>
    <cellStyle name="Vírgula 2 3 2 3 2" xfId="618"/>
    <cellStyle name="Vírgula 2 3 2 4" xfId="323"/>
    <cellStyle name="Vírgula 2 3 2 4 2" xfId="640"/>
    <cellStyle name="Vírgula 2 3 2 5" xfId="342"/>
    <cellStyle name="Vírgula 2 3 2 5 2" xfId="658"/>
    <cellStyle name="Vírgula 2 3 2 6" xfId="378"/>
    <cellStyle name="Vírgula 2 3 2 6 2" xfId="678"/>
    <cellStyle name="Vírgula 2 3 2 7" xfId="418"/>
    <cellStyle name="Vírgula 2 3 2 7 2" xfId="711"/>
    <cellStyle name="Vírgula 2 3 2 8" xfId="552"/>
    <cellStyle name="Vírgula 2 3 3" xfId="185"/>
    <cellStyle name="Vírgula 2 3 3 2" xfId="285"/>
    <cellStyle name="Vírgula 2 3 3 2 2" xfId="605"/>
    <cellStyle name="Vírgula 2 3 3 3" xfId="303"/>
    <cellStyle name="Vírgula 2 3 3 3 2" xfId="623"/>
    <cellStyle name="Vírgula 2 3 3 4" xfId="328"/>
    <cellStyle name="Vírgula 2 3 3 4 2" xfId="645"/>
    <cellStyle name="Vírgula 2 3 3 5" xfId="347"/>
    <cellStyle name="Vírgula 2 3 3 5 2" xfId="663"/>
    <cellStyle name="Vírgula 2 3 3 6" xfId="383"/>
    <cellStyle name="Vírgula 2 3 3 6 2" xfId="683"/>
    <cellStyle name="Vírgula 2 3 3 7" xfId="423"/>
    <cellStyle name="Vírgula 2 3 3 7 2" xfId="716"/>
    <cellStyle name="Vírgula 2 3 3 8" xfId="530"/>
    <cellStyle name="Vírgula 2 3 4" xfId="275"/>
    <cellStyle name="Vírgula 2 3 4 2" xfId="388"/>
    <cellStyle name="Vírgula 2 3 4 2 2" xfId="688"/>
    <cellStyle name="Vírgula 2 3 4 3" xfId="428"/>
    <cellStyle name="Vírgula 2 3 4 3 2" xfId="721"/>
    <cellStyle name="Vírgula 2 3 4 4" xfId="595"/>
    <cellStyle name="Vírgula 2 3 5" xfId="293"/>
    <cellStyle name="Vírgula 2 3 5 2" xfId="393"/>
    <cellStyle name="Vírgula 2 3 5 2 2" xfId="693"/>
    <cellStyle name="Vírgula 2 3 5 3" xfId="433"/>
    <cellStyle name="Vírgula 2 3 5 3 2" xfId="726"/>
    <cellStyle name="Vírgula 2 3 5 4" xfId="613"/>
    <cellStyle name="Vírgula 2 3 6" xfId="318"/>
    <cellStyle name="Vírgula 2 3 6 2" xfId="398"/>
    <cellStyle name="Vírgula 2 3 6 2 2" xfId="698"/>
    <cellStyle name="Vírgula 2 3 6 3" xfId="438"/>
    <cellStyle name="Vírgula 2 3 6 3 2" xfId="731"/>
    <cellStyle name="Vírgula 2 3 6 4" xfId="635"/>
    <cellStyle name="Vírgula 2 3 7" xfId="337"/>
    <cellStyle name="Vírgula 2 3 7 2" xfId="443"/>
    <cellStyle name="Vírgula 2 3 7 2 2" xfId="736"/>
    <cellStyle name="Vírgula 2 3 7 3" xfId="653"/>
    <cellStyle name="Vírgula 2 3 8" xfId="373"/>
    <cellStyle name="Vírgula 2 3 8 2" xfId="448"/>
    <cellStyle name="Vírgula 2 3 8 2 2" xfId="741"/>
    <cellStyle name="Vírgula 2 3 8 3" xfId="673"/>
    <cellStyle name="Vírgula 2 3 9" xfId="453"/>
    <cellStyle name="Vírgula 2 3 9 2" xfId="746"/>
    <cellStyle name="Vírgula 2 4" xfId="130"/>
    <cellStyle name="Vírgula 2 4 2" xfId="217"/>
    <cellStyle name="Vírgula 2 4 2 2" xfId="548"/>
    <cellStyle name="Vírgula 2 4 3" xfId="494"/>
    <cellStyle name="Vírgula 2 5" xfId="144"/>
    <cellStyle name="Vírgula 2 5 2" xfId="231"/>
    <cellStyle name="Vírgula 2 5 2 2" xfId="562"/>
    <cellStyle name="Vírgula 2 5 3" xfId="508"/>
    <cellStyle name="Vírgula 2 6" xfId="147"/>
    <cellStyle name="Vírgula 2 6 2" xfId="234"/>
    <cellStyle name="Vírgula 2 6 2 2" xfId="565"/>
    <cellStyle name="Vírgula 2 6 3" xfId="511"/>
    <cellStyle name="Vírgula 2 7" xfId="198"/>
    <cellStyle name="Vírgula 2 7 2" xfId="539"/>
    <cellStyle name="Vírgula 2 8" xfId="174"/>
    <cellStyle name="Vírgula 2 8 2" xfId="525"/>
    <cellStyle name="Vírgula 2 9" xfId="360"/>
    <cellStyle name="Vírgula 2 9 2" xfId="668"/>
    <cellStyle name="Vírgula 20" xfId="750"/>
    <cellStyle name="Vírgula 3" xfId="48"/>
    <cellStyle name="Vírgula 3 2" xfId="135"/>
    <cellStyle name="Vírgula 3 2 10" xfId="414"/>
    <cellStyle name="Vírgula 3 2 10 2" xfId="707"/>
    <cellStyle name="Vírgula 3 2 11" xfId="499"/>
    <cellStyle name="Vírgula 3 2 2" xfId="222"/>
    <cellStyle name="Vírgula 3 2 2 2" xfId="281"/>
    <cellStyle name="Vírgula 3 2 2 2 2" xfId="601"/>
    <cellStyle name="Vírgula 3 2 2 3" xfId="299"/>
    <cellStyle name="Vírgula 3 2 2 3 2" xfId="619"/>
    <cellStyle name="Vírgula 3 2 2 4" xfId="324"/>
    <cellStyle name="Vírgula 3 2 2 4 2" xfId="641"/>
    <cellStyle name="Vírgula 3 2 2 5" xfId="343"/>
    <cellStyle name="Vírgula 3 2 2 5 2" xfId="659"/>
    <cellStyle name="Vírgula 3 2 2 6" xfId="379"/>
    <cellStyle name="Vírgula 3 2 2 6 2" xfId="679"/>
    <cellStyle name="Vírgula 3 2 2 7" xfId="419"/>
    <cellStyle name="Vírgula 3 2 2 7 2" xfId="712"/>
    <cellStyle name="Vírgula 3 2 2 8" xfId="553"/>
    <cellStyle name="Vírgula 3 2 3" xfId="188"/>
    <cellStyle name="Vírgula 3 2 3 2" xfId="286"/>
    <cellStyle name="Vírgula 3 2 3 2 2" xfId="606"/>
    <cellStyle name="Vírgula 3 2 3 3" xfId="304"/>
    <cellStyle name="Vírgula 3 2 3 3 2" xfId="624"/>
    <cellStyle name="Vírgula 3 2 3 4" xfId="329"/>
    <cellStyle name="Vírgula 3 2 3 4 2" xfId="646"/>
    <cellStyle name="Vírgula 3 2 3 5" xfId="348"/>
    <cellStyle name="Vírgula 3 2 3 5 2" xfId="664"/>
    <cellStyle name="Vírgula 3 2 3 6" xfId="384"/>
    <cellStyle name="Vírgula 3 2 3 6 2" xfId="684"/>
    <cellStyle name="Vírgula 3 2 3 7" xfId="424"/>
    <cellStyle name="Vírgula 3 2 3 7 2" xfId="717"/>
    <cellStyle name="Vírgula 3 2 3 8" xfId="532"/>
    <cellStyle name="Vírgula 3 2 4" xfId="276"/>
    <cellStyle name="Vírgula 3 2 4 2" xfId="389"/>
    <cellStyle name="Vírgula 3 2 4 2 2" xfId="689"/>
    <cellStyle name="Vírgula 3 2 4 3" xfId="429"/>
    <cellStyle name="Vírgula 3 2 4 3 2" xfId="722"/>
    <cellStyle name="Vírgula 3 2 4 4" xfId="596"/>
    <cellStyle name="Vírgula 3 2 5" xfId="294"/>
    <cellStyle name="Vírgula 3 2 5 2" xfId="394"/>
    <cellStyle name="Vírgula 3 2 5 2 2" xfId="694"/>
    <cellStyle name="Vírgula 3 2 5 3" xfId="434"/>
    <cellStyle name="Vírgula 3 2 5 3 2" xfId="727"/>
    <cellStyle name="Vírgula 3 2 5 4" xfId="614"/>
    <cellStyle name="Vírgula 3 2 6" xfId="313"/>
    <cellStyle name="Vírgula 3 2 6 2" xfId="399"/>
    <cellStyle name="Vírgula 3 2 6 2 2" xfId="699"/>
    <cellStyle name="Vírgula 3 2 6 3" xfId="439"/>
    <cellStyle name="Vírgula 3 2 6 3 2" xfId="732"/>
    <cellStyle name="Vírgula 3 2 6 4" xfId="630"/>
    <cellStyle name="Vírgula 3 2 7" xfId="319"/>
    <cellStyle name="Vírgula 3 2 7 2" xfId="444"/>
    <cellStyle name="Vírgula 3 2 7 2 2" xfId="737"/>
    <cellStyle name="Vírgula 3 2 7 3" xfId="636"/>
    <cellStyle name="Vírgula 3 2 8" xfId="338"/>
    <cellStyle name="Vírgula 3 2 8 2" xfId="449"/>
    <cellStyle name="Vírgula 3 2 8 2 2" xfId="742"/>
    <cellStyle name="Vírgula 3 2 8 3" xfId="654"/>
    <cellStyle name="Vírgula 3 2 9" xfId="374"/>
    <cellStyle name="Vírgula 3 2 9 2" xfId="454"/>
    <cellStyle name="Vírgula 3 2 9 2 2" xfId="747"/>
    <cellStyle name="Vírgula 3 2 9 3" xfId="674"/>
    <cellStyle name="Vírgula 3 3" xfId="201"/>
    <cellStyle name="Vírgula 3 3 2" xfId="273"/>
    <cellStyle name="Vírgula 3 3 2 2" xfId="593"/>
    <cellStyle name="Vírgula 3 3 3" xfId="291"/>
    <cellStyle name="Vírgula 3 3 3 2" xfId="611"/>
    <cellStyle name="Vírgula 3 3 4" xfId="316"/>
    <cellStyle name="Vírgula 3 3 4 2" xfId="633"/>
    <cellStyle name="Vírgula 3 3 5" xfId="335"/>
    <cellStyle name="Vírgula 3 3 5 2" xfId="651"/>
    <cellStyle name="Vírgula 3 3 6" xfId="371"/>
    <cellStyle name="Vírgula 3 3 6 2" xfId="671"/>
    <cellStyle name="Vírgula 3 3 7" xfId="411"/>
    <cellStyle name="Vírgula 3 3 7 2" xfId="704"/>
    <cellStyle name="Vírgula 3 3 8" xfId="542"/>
    <cellStyle name="Vírgula 3 4" xfId="180"/>
    <cellStyle name="Vírgula 3 4 2" xfId="529"/>
    <cellStyle name="Vírgula 3 5" xfId="308"/>
    <cellStyle name="Vírgula 3 5 2" xfId="628"/>
    <cellStyle name="Vírgula 3 6" xfId="107"/>
    <cellStyle name="Vírgula 3 6 2" xfId="488"/>
    <cellStyle name="Vírgula 3 7" xfId="54"/>
    <cellStyle name="Vírgula 3 7 2" xfId="479"/>
    <cellStyle name="Vírgula 3 8" xfId="475"/>
    <cellStyle name="Vírgula 4" xfId="50"/>
    <cellStyle name="Vírgula 4 10" xfId="447"/>
    <cellStyle name="Vírgula 4 10 2" xfId="740"/>
    <cellStyle name="Vírgula 4 11" xfId="452"/>
    <cellStyle name="Vírgula 4 11 2" xfId="745"/>
    <cellStyle name="Vírgula 4 12" xfId="109"/>
    <cellStyle name="Vírgula 4 12 2" xfId="489"/>
    <cellStyle name="Vírgula 4 13" xfId="56"/>
    <cellStyle name="Vírgula 4 13 2" xfId="481"/>
    <cellStyle name="Vírgula 4 14" xfId="477"/>
    <cellStyle name="Vírgula 4 2" xfId="136"/>
    <cellStyle name="Vírgula 4 2 10" xfId="416"/>
    <cellStyle name="Vírgula 4 2 10 2" xfId="709"/>
    <cellStyle name="Vírgula 4 2 11" xfId="500"/>
    <cellStyle name="Vírgula 4 2 2" xfId="223"/>
    <cellStyle name="Vírgula 4 2 2 2" xfId="283"/>
    <cellStyle name="Vírgula 4 2 2 2 2" xfId="603"/>
    <cellStyle name="Vírgula 4 2 2 3" xfId="301"/>
    <cellStyle name="Vírgula 4 2 2 3 2" xfId="621"/>
    <cellStyle name="Vírgula 4 2 2 4" xfId="326"/>
    <cellStyle name="Vírgula 4 2 2 4 2" xfId="643"/>
    <cellStyle name="Vírgula 4 2 2 5" xfId="345"/>
    <cellStyle name="Vírgula 4 2 2 5 2" xfId="661"/>
    <cellStyle name="Vírgula 4 2 2 6" xfId="381"/>
    <cellStyle name="Vírgula 4 2 2 6 2" xfId="681"/>
    <cellStyle name="Vírgula 4 2 2 7" xfId="421"/>
    <cellStyle name="Vírgula 4 2 2 7 2" xfId="714"/>
    <cellStyle name="Vírgula 4 2 2 8" xfId="554"/>
    <cellStyle name="Vírgula 4 2 3" xfId="288"/>
    <cellStyle name="Vírgula 4 2 3 2" xfId="306"/>
    <cellStyle name="Vírgula 4 2 3 2 2" xfId="626"/>
    <cellStyle name="Vírgula 4 2 3 3" xfId="331"/>
    <cellStyle name="Vírgula 4 2 3 3 2" xfId="648"/>
    <cellStyle name="Vírgula 4 2 3 4" xfId="350"/>
    <cellStyle name="Vírgula 4 2 3 4 2" xfId="666"/>
    <cellStyle name="Vírgula 4 2 3 5" xfId="386"/>
    <cellStyle name="Vírgula 4 2 3 5 2" xfId="686"/>
    <cellStyle name="Vírgula 4 2 3 6" xfId="426"/>
    <cellStyle name="Vírgula 4 2 3 6 2" xfId="719"/>
    <cellStyle name="Vírgula 4 2 3 7" xfId="608"/>
    <cellStyle name="Vírgula 4 2 4" xfId="278"/>
    <cellStyle name="Vírgula 4 2 4 2" xfId="391"/>
    <cellStyle name="Vírgula 4 2 4 2 2" xfId="691"/>
    <cellStyle name="Vírgula 4 2 4 3" xfId="431"/>
    <cellStyle name="Vírgula 4 2 4 3 2" xfId="724"/>
    <cellStyle name="Vírgula 4 2 4 4" xfId="598"/>
    <cellStyle name="Vírgula 4 2 5" xfId="296"/>
    <cellStyle name="Vírgula 4 2 5 2" xfId="396"/>
    <cellStyle name="Vírgula 4 2 5 2 2" xfId="696"/>
    <cellStyle name="Vírgula 4 2 5 3" xfId="436"/>
    <cellStyle name="Vírgula 4 2 5 3 2" xfId="729"/>
    <cellStyle name="Vírgula 4 2 5 4" xfId="616"/>
    <cellStyle name="Vírgula 4 2 6" xfId="321"/>
    <cellStyle name="Vírgula 4 2 6 2" xfId="401"/>
    <cellStyle name="Vírgula 4 2 6 2 2" xfId="701"/>
    <cellStyle name="Vírgula 4 2 6 3" xfId="441"/>
    <cellStyle name="Vírgula 4 2 6 3 2" xfId="734"/>
    <cellStyle name="Vírgula 4 2 6 4" xfId="638"/>
    <cellStyle name="Vírgula 4 2 7" xfId="340"/>
    <cellStyle name="Vírgula 4 2 7 2" xfId="446"/>
    <cellStyle name="Vírgula 4 2 7 2 2" xfId="739"/>
    <cellStyle name="Vírgula 4 2 7 3" xfId="656"/>
    <cellStyle name="Vírgula 4 2 8" xfId="376"/>
    <cellStyle name="Vírgula 4 2 8 2" xfId="451"/>
    <cellStyle name="Vírgula 4 2 8 2 2" xfId="744"/>
    <cellStyle name="Vírgula 4 2 8 3" xfId="676"/>
    <cellStyle name="Vírgula 4 2 9" xfId="456"/>
    <cellStyle name="Vírgula 4 2 9 2" xfId="749"/>
    <cellStyle name="Vírgula 4 3" xfId="202"/>
    <cellStyle name="Vírgula 4 3 2" xfId="274"/>
    <cellStyle name="Vírgula 4 3 2 2" xfId="594"/>
    <cellStyle name="Vírgula 4 3 3" xfId="292"/>
    <cellStyle name="Vírgula 4 3 3 2" xfId="612"/>
    <cellStyle name="Vírgula 4 3 4" xfId="317"/>
    <cellStyle name="Vírgula 4 3 4 2" xfId="634"/>
    <cellStyle name="Vírgula 4 3 5" xfId="336"/>
    <cellStyle name="Vírgula 4 3 5 2" xfId="652"/>
    <cellStyle name="Vírgula 4 3 6" xfId="372"/>
    <cellStyle name="Vírgula 4 3 6 2" xfId="672"/>
    <cellStyle name="Vírgula 4 3 7" xfId="412"/>
    <cellStyle name="Vírgula 4 3 7 2" xfId="705"/>
    <cellStyle name="Vírgula 4 3 8" xfId="543"/>
    <cellStyle name="Vírgula 4 4" xfId="175"/>
    <cellStyle name="Vírgula 4 4 2" xfId="279"/>
    <cellStyle name="Vírgula 4 4 2 2" xfId="599"/>
    <cellStyle name="Vírgula 4 4 3" xfId="297"/>
    <cellStyle name="Vírgula 4 4 3 2" xfId="617"/>
    <cellStyle name="Vírgula 4 4 4" xfId="322"/>
    <cellStyle name="Vírgula 4 4 4 2" xfId="639"/>
    <cellStyle name="Vírgula 4 4 5" xfId="341"/>
    <cellStyle name="Vírgula 4 4 5 2" xfId="657"/>
    <cellStyle name="Vírgula 4 4 6" xfId="377"/>
    <cellStyle name="Vírgula 4 4 6 2" xfId="677"/>
    <cellStyle name="Vírgula 4 4 7" xfId="417"/>
    <cellStyle name="Vírgula 4 4 7 2" xfId="710"/>
    <cellStyle name="Vírgula 4 4 8" xfId="526"/>
    <cellStyle name="Vírgula 4 5" xfId="284"/>
    <cellStyle name="Vírgula 4 5 2" xfId="302"/>
    <cellStyle name="Vírgula 4 5 2 2" xfId="622"/>
    <cellStyle name="Vírgula 4 5 3" xfId="327"/>
    <cellStyle name="Vírgula 4 5 3 2" xfId="644"/>
    <cellStyle name="Vírgula 4 5 4" xfId="346"/>
    <cellStyle name="Vírgula 4 5 4 2" xfId="662"/>
    <cellStyle name="Vírgula 4 5 5" xfId="382"/>
    <cellStyle name="Vírgula 4 5 5 2" xfId="682"/>
    <cellStyle name="Vírgula 4 5 6" xfId="422"/>
    <cellStyle name="Vírgula 4 5 6 2" xfId="715"/>
    <cellStyle name="Vírgula 4 5 7" xfId="604"/>
    <cellStyle name="Vírgula 4 6" xfId="311"/>
    <cellStyle name="Vírgula 4 6 2" xfId="387"/>
    <cellStyle name="Vírgula 4 6 2 2" xfId="687"/>
    <cellStyle name="Vírgula 4 6 3" xfId="427"/>
    <cellStyle name="Vírgula 4 6 3 2" xfId="720"/>
    <cellStyle name="Vírgula 4 6 4" xfId="629"/>
    <cellStyle name="Vírgula 4 7" xfId="392"/>
    <cellStyle name="Vírgula 4 7 2" xfId="432"/>
    <cellStyle name="Vírgula 4 7 2 2" xfId="725"/>
    <cellStyle name="Vírgula 4 7 3" xfId="692"/>
    <cellStyle name="Vírgula 4 8" xfId="397"/>
    <cellStyle name="Vírgula 4 8 2" xfId="437"/>
    <cellStyle name="Vírgula 4 8 2 2" xfId="730"/>
    <cellStyle name="Vírgula 4 8 3" xfId="697"/>
    <cellStyle name="Vírgula 4 9" xfId="442"/>
    <cellStyle name="Vírgula 4 9 2" xfId="735"/>
    <cellStyle name="Vírgula 5" xfId="53"/>
    <cellStyle name="Vírgula 5 2" xfId="137"/>
    <cellStyle name="Vírgula 5 2 2" xfId="224"/>
    <cellStyle name="Vírgula 5 2 2 2" xfId="555"/>
    <cellStyle name="Vírgula 5 2 3" xfId="501"/>
    <cellStyle name="Vírgula 5 3" xfId="203"/>
    <cellStyle name="Vírgula 5 3 2" xfId="544"/>
    <cellStyle name="Vírgula 5 4" xfId="190"/>
    <cellStyle name="Vírgula 5 4 2" xfId="533"/>
    <cellStyle name="Vírgula 5 5" xfId="110"/>
    <cellStyle name="Vírgula 5 5 2" xfId="490"/>
    <cellStyle name="Vírgula 6" xfId="111"/>
    <cellStyle name="Vírgula 6 10" xfId="191"/>
    <cellStyle name="Vírgula 6 10 2" xfId="534"/>
    <cellStyle name="Vírgula 6 11" xfId="254"/>
    <cellStyle name="Vírgula 6 11 2" xfId="578"/>
    <cellStyle name="Vírgula 6 12" xfId="256"/>
    <cellStyle name="Vírgula 6 12 2" xfId="580"/>
    <cellStyle name="Vírgula 6 13" xfId="260"/>
    <cellStyle name="Vírgula 6 13 2" xfId="582"/>
    <cellStyle name="Vírgula 6 14" xfId="263"/>
    <cellStyle name="Vírgula 6 14 2" xfId="585"/>
    <cellStyle name="Vírgula 6 15" xfId="265"/>
    <cellStyle name="Vírgula 6 15 2" xfId="587"/>
    <cellStyle name="Vírgula 6 16" xfId="267"/>
    <cellStyle name="Vírgula 6 16 2" xfId="589"/>
    <cellStyle name="Vírgula 6 17" xfId="271"/>
    <cellStyle name="Vírgula 6 17 2" xfId="591"/>
    <cellStyle name="Vírgula 6 18" xfId="289"/>
    <cellStyle name="Vírgula 6 18 2" xfId="609"/>
    <cellStyle name="Vírgula 6 19" xfId="314"/>
    <cellStyle name="Vírgula 6 19 2" xfId="631"/>
    <cellStyle name="Vírgula 6 2" xfId="138"/>
    <cellStyle name="Vírgula 6 2 2" xfId="225"/>
    <cellStyle name="Vírgula 6 2 2 2" xfId="556"/>
    <cellStyle name="Vírgula 6 2 3" xfId="193"/>
    <cellStyle name="Vírgula 6 2 3 2" xfId="536"/>
    <cellStyle name="Vírgula 6 2 4" xfId="502"/>
    <cellStyle name="Vírgula 6 20" xfId="333"/>
    <cellStyle name="Vírgula 6 20 2" xfId="649"/>
    <cellStyle name="Vírgula 6 21" xfId="369"/>
    <cellStyle name="Vírgula 6 21 2" xfId="669"/>
    <cellStyle name="Vírgula 6 22" xfId="409"/>
    <cellStyle name="Vírgula 6 22 2" xfId="702"/>
    <cellStyle name="Vírgula 6 23" xfId="491"/>
    <cellStyle name="Vírgula 6 3" xfId="150"/>
    <cellStyle name="Vírgula 6 3 2" xfId="236"/>
    <cellStyle name="Vírgula 6 3 2 2" xfId="566"/>
    <cellStyle name="Vírgula 6 3 3" xfId="512"/>
    <cellStyle name="Vírgula 6 4" xfId="156"/>
    <cellStyle name="Vírgula 6 4 2" xfId="239"/>
    <cellStyle name="Vírgula 6 4 2 2" xfId="568"/>
    <cellStyle name="Vírgula 6 4 3" xfId="514"/>
    <cellStyle name="Vírgula 6 5" xfId="160"/>
    <cellStyle name="Vírgula 6 5 2" xfId="243"/>
    <cellStyle name="Vírgula 6 5 2 2" xfId="570"/>
    <cellStyle name="Vírgula 6 5 3" xfId="516"/>
    <cellStyle name="Vírgula 6 6" xfId="163"/>
    <cellStyle name="Vírgula 6 6 2" xfId="246"/>
    <cellStyle name="Vírgula 6 6 2 2" xfId="572"/>
    <cellStyle name="Vírgula 6 6 3" xfId="518"/>
    <cellStyle name="Vírgula 6 7" xfId="165"/>
    <cellStyle name="Vírgula 6 7 2" xfId="248"/>
    <cellStyle name="Vírgula 6 7 2 2" xfId="574"/>
    <cellStyle name="Vírgula 6 7 3" xfId="520"/>
    <cellStyle name="Vírgula 6 8" xfId="168"/>
    <cellStyle name="Vírgula 6 8 2" xfId="251"/>
    <cellStyle name="Vírgula 6 8 2 2" xfId="576"/>
    <cellStyle name="Vírgula 6 8 3" xfId="522"/>
    <cellStyle name="Vírgula 6 9" xfId="204"/>
    <cellStyle name="Vírgula 6 9 2" xfId="545"/>
    <cellStyle name="Vírgula 7" xfId="139"/>
    <cellStyle name="Vírgula 7 2" xfId="226"/>
    <cellStyle name="Vírgula 7 2 2" xfId="557"/>
    <cellStyle name="Vírgula 7 3" xfId="503"/>
    <cellStyle name="Vírgula 8" xfId="140"/>
    <cellStyle name="Vírgula 8 2" xfId="227"/>
    <cellStyle name="Vírgula 8 2 2" xfId="558"/>
    <cellStyle name="Vírgula 8 3" xfId="504"/>
    <cellStyle name="Vírgula 9" xfId="141"/>
    <cellStyle name="Vírgula 9 2" xfId="228"/>
    <cellStyle name="Vírgula 9 2 2" xfId="559"/>
    <cellStyle name="Vírgula 9 3" xfId="505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137582</xdr:colOff>
      <xdr:row>34</xdr:row>
      <xdr:rowOff>148171</xdr:rowOff>
    </xdr:from>
    <xdr:ext cx="501422" cy="1185331"/>
    <xdr:sp macro="" textlink="">
      <xdr:nvSpPr>
        <xdr:cNvPr id="4" name="Retângul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5397499" y="7609421"/>
          <a:ext cx="501422" cy="1185331"/>
        </a:xfrm>
        <a:prstGeom prst="rect">
          <a:avLst/>
        </a:prstGeom>
        <a:noFill/>
      </xdr:spPr>
      <xdr:txBody>
        <a:bodyPr wrap="square" lIns="91440" tIns="45720" rIns="91440" bIns="45720">
          <a:no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pPr algn="ctr"/>
          <a:r>
            <a:rPr lang="pt-BR" sz="8000" b="1" cap="none" spc="0">
              <a:ln w="11430"/>
              <a:gradFill>
                <a:gsLst>
                  <a:gs pos="0">
                    <a:schemeClr val="accent6">
                      <a:tint val="90000"/>
                      <a:satMod val="120000"/>
                    </a:schemeClr>
                  </a:gs>
                  <a:gs pos="25000">
                    <a:schemeClr val="accent6">
                      <a:tint val="93000"/>
                      <a:satMod val="120000"/>
                    </a:schemeClr>
                  </a:gs>
                  <a:gs pos="50000">
                    <a:schemeClr val="accent6">
                      <a:shade val="89000"/>
                      <a:satMod val="110000"/>
                    </a:schemeClr>
                  </a:gs>
                  <a:gs pos="75000">
                    <a:schemeClr val="accent6">
                      <a:tint val="93000"/>
                      <a:satMod val="120000"/>
                    </a:schemeClr>
                  </a:gs>
                  <a:gs pos="100000">
                    <a:schemeClr val="accent6">
                      <a:tint val="90000"/>
                      <a:satMod val="120000"/>
                    </a:schemeClr>
                  </a:gs>
                </a:gsLst>
                <a:lin ang="5400000"/>
              </a:gradFill>
              <a:effectLst>
                <a:outerShdw blurRad="80000" dist="40000" dir="5040000" algn="tl">
                  <a:srgbClr val="000000">
                    <a:alpha val="30000"/>
                  </a:srgbClr>
                </a:outerShdw>
              </a:effectLst>
            </a:rPr>
            <a:t>!</a:t>
          </a:r>
        </a:p>
      </xdr:txBody>
    </xdr:sp>
    <xdr:clientData/>
  </xdr:oneCellAnchor>
  <xdr:twoCellAnchor>
    <xdr:from>
      <xdr:col>1</xdr:col>
      <xdr:colOff>264583</xdr:colOff>
      <xdr:row>35</xdr:row>
      <xdr:rowOff>116417</xdr:rowOff>
    </xdr:from>
    <xdr:to>
      <xdr:col>4</xdr:col>
      <xdr:colOff>603252</xdr:colOff>
      <xdr:row>40</xdr:row>
      <xdr:rowOff>158749</xdr:rowOff>
    </xdr:to>
    <xdr:sp macro="" textlink="">
      <xdr:nvSpPr>
        <xdr:cNvPr id="5" name="Retângulo de cantos arredondados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1397000" y="7810500"/>
          <a:ext cx="4466169" cy="994832"/>
        </a:xfrm>
        <a:prstGeom prst="roundRect">
          <a:avLst/>
        </a:prstGeom>
        <a:gradFill flip="none" rotWithShape="1">
          <a:gsLst>
            <a:gs pos="0">
              <a:srgbClr val="FF0000">
                <a:shade val="30000"/>
                <a:satMod val="115000"/>
              </a:srgbClr>
            </a:gs>
            <a:gs pos="50000">
              <a:srgbClr val="FF0000">
                <a:shade val="67500"/>
                <a:satMod val="115000"/>
              </a:srgbClr>
            </a:gs>
            <a:gs pos="100000">
              <a:srgbClr val="FF000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/>
          <a:r>
            <a:rPr lang="pt-BR" sz="1100" b="1"/>
            <a:t>Aos</a:t>
          </a:r>
          <a:r>
            <a:rPr lang="pt-BR" sz="1100" b="1" baseline="0"/>
            <a:t> municípios, órgãos e entidades públicas e consórcios públicos</a:t>
          </a:r>
        </a:p>
        <a:p>
          <a:pPr algn="l"/>
          <a:r>
            <a:rPr lang="pt-BR" sz="1100" b="1" baseline="0"/>
            <a:t> é</a:t>
          </a:r>
          <a:r>
            <a:rPr lang="pt-BR" sz="1100" b="1"/>
            <a:t> obrigatório apresentar contrapartida, exceto</a:t>
          </a:r>
          <a:r>
            <a:rPr lang="pt-BR" sz="1100" b="1" baseline="0"/>
            <a:t> para ações de </a:t>
          </a:r>
          <a:r>
            <a:rPr lang="pt-BR" sz="1100" b="1"/>
            <a:t>saúde, </a:t>
          </a:r>
        </a:p>
        <a:p>
          <a:pPr algn="l"/>
          <a:r>
            <a:rPr lang="pt-BR" sz="1100" b="1"/>
            <a:t>educação, assistência social e municípios em calamidade pública</a:t>
          </a:r>
        </a:p>
        <a:p>
          <a:pPr algn="l"/>
          <a:r>
            <a:rPr lang="pt-BR" sz="1100" b="1"/>
            <a:t> (</a:t>
          </a:r>
          <a:r>
            <a:rPr lang="pt-BR" sz="11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arts. 26 da LDO/2025</a:t>
          </a:r>
          <a:r>
            <a:rPr lang="pt-BR" sz="11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pt-BR" sz="11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e o art. 25 da LRF</a:t>
          </a:r>
          <a:r>
            <a:rPr lang="pt-BR" sz="1100" b="1"/>
            <a:t>)</a:t>
          </a:r>
        </a:p>
      </xdr:txBody>
    </xdr:sp>
    <xdr:clientData/>
  </xdr:twoCellAnchor>
  <xdr:twoCellAnchor editAs="oneCell">
    <xdr:from>
      <xdr:col>4</xdr:col>
      <xdr:colOff>180975</xdr:colOff>
      <xdr:row>41</xdr:row>
      <xdr:rowOff>123825</xdr:rowOff>
    </xdr:from>
    <xdr:to>
      <xdr:col>4</xdr:col>
      <xdr:colOff>819150</xdr:colOff>
      <xdr:row>44</xdr:row>
      <xdr:rowOff>152400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38775" y="8953500"/>
          <a:ext cx="638175" cy="600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3" Type="http://schemas.openxmlformats.org/officeDocument/2006/relationships/hyperlink" Target="http://www.atlasbrasil.org.br/2013/pt/consulta/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sisweb.tesouro.gov.br/apex/f?p=2600:1::::::" TargetMode="External"/><Relationship Id="rId1" Type="http://schemas.openxmlformats.org/officeDocument/2006/relationships/hyperlink" Target="http://www.fazenda.mg.gov.br/governo/assuntos_municipais/previsao_repasses/previsao_repasse_ICMS/portarias_ICMS/" TargetMode="External"/><Relationship Id="rId6" Type="http://schemas.openxmlformats.org/officeDocument/2006/relationships/hyperlink" Target="https://fiscalizandocomtce.tce.mg.gov.br/" TargetMode="External"/><Relationship Id="rId5" Type="http://schemas.openxmlformats.org/officeDocument/2006/relationships/hyperlink" Target="http://www.sigconsaida.mg.gov.br/" TargetMode="External"/><Relationship Id="rId4" Type="http://schemas.openxmlformats.org/officeDocument/2006/relationships/hyperlink" Target="http://www.fazenda.mg.gov.br/governo/assuntos_municipais/previsao_repasses/previsao_repasse_ICMS/portarias_ICMS/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/>
  <dimension ref="A1:E45"/>
  <sheetViews>
    <sheetView tabSelected="1" view="pageBreakPreview" zoomScaleNormal="100" zoomScaleSheetLayoutView="100" workbookViewId="0">
      <selection activeCell="B12" sqref="B12"/>
    </sheetView>
  </sheetViews>
  <sheetFormatPr defaultColWidth="9.140625" defaultRowHeight="15" x14ac:dyDescent="0.25"/>
  <cols>
    <col min="1" max="1" width="17" style="5" bestFit="1" customWidth="1"/>
    <col min="2" max="2" width="19.85546875" style="5" bestFit="1" customWidth="1"/>
    <col min="3" max="3" width="9.140625" style="5"/>
    <col min="4" max="4" width="32.85546875" style="5" customWidth="1"/>
    <col min="5" max="5" width="12.85546875" style="5" customWidth="1"/>
    <col min="6" max="16384" width="9.140625" style="5"/>
  </cols>
  <sheetData>
    <row r="1" spans="1:5" ht="65.25" customHeight="1" x14ac:dyDescent="0.25">
      <c r="A1" s="77" t="s">
        <v>0</v>
      </c>
      <c r="B1" s="78"/>
      <c r="C1" s="78"/>
      <c r="D1" s="78"/>
      <c r="E1" s="79"/>
    </row>
    <row r="2" spans="1:5" x14ac:dyDescent="0.25">
      <c r="A2" s="12"/>
      <c r="B2" s="13"/>
      <c r="C2" s="13"/>
      <c r="D2" s="13"/>
      <c r="E2" s="14"/>
    </row>
    <row r="3" spans="1:5" ht="15.75" thickBot="1" x14ac:dyDescent="0.3">
      <c r="A3" s="15"/>
      <c r="B3" s="16"/>
      <c r="C3" s="16"/>
      <c r="D3" s="16"/>
      <c r="E3" s="17"/>
    </row>
    <row r="4" spans="1:5" ht="27" thickTop="1" thickBot="1" x14ac:dyDescent="0.3">
      <c r="A4" s="80" t="s">
        <v>1</v>
      </c>
      <c r="B4" s="81"/>
      <c r="C4" s="81"/>
      <c r="D4" s="81"/>
      <c r="E4" s="82"/>
    </row>
    <row r="5" spans="1:5" ht="15.75" thickTop="1" x14ac:dyDescent="0.25">
      <c r="A5" s="12"/>
      <c r="B5" s="13"/>
      <c r="C5" s="13"/>
      <c r="D5" s="13"/>
      <c r="E5" s="14"/>
    </row>
    <row r="6" spans="1:5" x14ac:dyDescent="0.25">
      <c r="A6" s="12"/>
      <c r="B6" s="13"/>
      <c r="C6" s="13"/>
      <c r="D6" s="13"/>
      <c r="E6" s="14"/>
    </row>
    <row r="7" spans="1:5" x14ac:dyDescent="0.25">
      <c r="A7" s="12"/>
      <c r="B7" s="13"/>
      <c r="C7" s="13"/>
      <c r="D7" s="13"/>
      <c r="E7" s="14"/>
    </row>
    <row r="8" spans="1:5" ht="15" customHeight="1" x14ac:dyDescent="0.25">
      <c r="A8" s="94" t="s">
        <v>1779</v>
      </c>
      <c r="B8" s="95"/>
      <c r="C8" s="95"/>
      <c r="D8" s="95"/>
      <c r="E8" s="96"/>
    </row>
    <row r="9" spans="1:5" ht="23.25" customHeight="1" x14ac:dyDescent="0.25">
      <c r="A9" s="97"/>
      <c r="B9" s="95"/>
      <c r="C9" s="95"/>
      <c r="D9" s="95"/>
      <c r="E9" s="96"/>
    </row>
    <row r="10" spans="1:5" ht="15" customHeight="1" x14ac:dyDescent="0.25">
      <c r="A10" s="97"/>
      <c r="B10" s="95"/>
      <c r="C10" s="95"/>
      <c r="D10" s="95"/>
      <c r="E10" s="96"/>
    </row>
    <row r="11" spans="1:5" ht="15.75" thickBot="1" x14ac:dyDescent="0.3">
      <c r="A11" s="12"/>
      <c r="B11" s="13"/>
      <c r="C11" s="13"/>
      <c r="D11" s="13"/>
      <c r="E11" s="14"/>
    </row>
    <row r="12" spans="1:5" ht="15" customHeight="1" thickBot="1" x14ac:dyDescent="0.3">
      <c r="A12" s="18" t="s">
        <v>2</v>
      </c>
      <c r="B12" s="9" t="s">
        <v>72</v>
      </c>
      <c r="C12" s="13"/>
      <c r="D12" s="13"/>
      <c r="E12" s="14"/>
    </row>
    <row r="13" spans="1:5" ht="15" customHeight="1" thickBot="1" x14ac:dyDescent="0.3">
      <c r="A13" s="12"/>
      <c r="B13" s="19"/>
      <c r="C13" s="13"/>
      <c r="D13" s="20"/>
      <c r="E13" s="21"/>
    </row>
    <row r="14" spans="1:5" ht="15" customHeight="1" thickBot="1" x14ac:dyDescent="0.3">
      <c r="A14" s="18" t="s">
        <v>4</v>
      </c>
      <c r="B14" s="7">
        <f>IFERROR(IF(B12="Estado","-",IF(B12="União","-",(VLOOKUP(B12,FPM!G7:H859,2,FALSE)/0.8))),"")</f>
        <v>2538553.1749999998</v>
      </c>
      <c r="C14" s="13"/>
      <c r="D14" s="13"/>
      <c r="E14" s="14"/>
    </row>
    <row r="15" spans="1:5" ht="15" customHeight="1" thickBot="1" x14ac:dyDescent="0.3">
      <c r="A15" s="22"/>
      <c r="B15" s="23"/>
      <c r="C15" s="13"/>
      <c r="D15" s="20"/>
      <c r="E15" s="21"/>
    </row>
    <row r="16" spans="1:5" ht="15" customHeight="1" thickBot="1" x14ac:dyDescent="0.3">
      <c r="A16" s="18" t="s">
        <v>5</v>
      </c>
      <c r="B16" s="7">
        <f>IFERROR(IF(B12="Estado","-",IF(B12="União","-",VLOOKUP(B12,ICMS!$G$8:$H$860,2,FALSE))),"")</f>
        <v>478374.63</v>
      </c>
      <c r="C16" s="13"/>
      <c r="D16" s="83" t="s">
        <v>6</v>
      </c>
      <c r="E16" s="86">
        <f>IF(ISBLANK(B12)," ", IF(AND(B14&gt;B16,B22&lt;&gt;"C", B22&lt;&gt;"C+",B22&lt;&gt;"Não apurado"),0.005,IF(B14&gt;B16, 0.01, IF(B20="sim",0.05,IF(B18&lt;0.776,0.05,0.1)))))</f>
        <v>0.01</v>
      </c>
    </row>
    <row r="17" spans="1:5" ht="15.75" thickBot="1" x14ac:dyDescent="0.3">
      <c r="A17" s="22"/>
      <c r="B17" s="23"/>
      <c r="C17" s="13"/>
      <c r="D17" s="84"/>
      <c r="E17" s="87"/>
    </row>
    <row r="18" spans="1:5" ht="15.75" thickBot="1" x14ac:dyDescent="0.3">
      <c r="A18" s="18" t="s">
        <v>7</v>
      </c>
      <c r="B18" s="8">
        <f>IFERROR(IF(B12="Estado","-",IF(B12="União","-",VLOOKUP(B12,'IDH-M'!A1:C855,3))),"")</f>
        <v>0.72699999999999998</v>
      </c>
      <c r="C18" s="13"/>
      <c r="D18" s="84"/>
      <c r="E18" s="87"/>
    </row>
    <row r="19" spans="1:5" ht="15.75" thickBot="1" x14ac:dyDescent="0.3">
      <c r="A19" s="22"/>
      <c r="B19" s="24"/>
      <c r="C19" s="13"/>
      <c r="D19" s="84"/>
      <c r="E19" s="87"/>
    </row>
    <row r="20" spans="1:5" ht="15.75" thickBot="1" x14ac:dyDescent="0.3">
      <c r="A20" s="18" t="s">
        <v>8</v>
      </c>
      <c r="B20" s="6" t="str">
        <f>IFERROR(IF(B12="Estado","-",IF(B12="União","-",IF(VLOOKUP(B12,'Área Sudene Idene'!A1:B856,2,FALSE)="sudene/idene","sim","não"))),"")</f>
        <v>não</v>
      </c>
      <c r="C20" s="25"/>
      <c r="D20" s="85"/>
      <c r="E20" s="88"/>
    </row>
    <row r="21" spans="1:5" ht="15.75" thickBot="1" x14ac:dyDescent="0.3">
      <c r="A21" s="22"/>
      <c r="B21" s="13"/>
      <c r="C21" s="25"/>
      <c r="D21" s="13"/>
      <c r="E21" s="14"/>
    </row>
    <row r="22" spans="1:5" ht="15.75" thickBot="1" x14ac:dyDescent="0.3">
      <c r="A22" s="18" t="s">
        <v>9</v>
      </c>
      <c r="B22" s="8" t="str">
        <f>IFERROR(IF(B12="Estado","-",IF(B12="União","-",VLOOKUP(B12,IEGM!A2:B854,2,FALSE))),"-")</f>
        <v>C+</v>
      </c>
      <c r="C22" s="13"/>
      <c r="D22" s="13"/>
      <c r="E22" s="14"/>
    </row>
    <row r="23" spans="1:5" x14ac:dyDescent="0.25">
      <c r="A23" s="12"/>
      <c r="B23" s="13"/>
      <c r="C23" s="13"/>
      <c r="D23" s="13"/>
      <c r="E23" s="14"/>
    </row>
    <row r="24" spans="1:5" x14ac:dyDescent="0.25">
      <c r="A24" s="12"/>
      <c r="B24" s="13"/>
      <c r="C24" s="13"/>
      <c r="D24" s="13"/>
      <c r="E24" s="14"/>
    </row>
    <row r="25" spans="1:5" x14ac:dyDescent="0.25">
      <c r="A25" s="12"/>
      <c r="B25" s="13"/>
      <c r="C25" s="13"/>
      <c r="D25" s="13"/>
      <c r="E25" s="14"/>
    </row>
    <row r="26" spans="1:5" x14ac:dyDescent="0.25">
      <c r="A26" s="12"/>
      <c r="B26" s="13"/>
      <c r="C26" s="13"/>
      <c r="D26" s="13"/>
      <c r="E26" s="14"/>
    </row>
    <row r="27" spans="1:5" x14ac:dyDescent="0.25">
      <c r="A27" s="12"/>
      <c r="B27" s="13"/>
      <c r="C27" s="13"/>
      <c r="D27" s="13"/>
      <c r="E27" s="14"/>
    </row>
    <row r="28" spans="1:5" x14ac:dyDescent="0.25">
      <c r="A28" s="12"/>
      <c r="B28" s="13"/>
      <c r="C28" s="13"/>
      <c r="D28" s="13"/>
      <c r="E28" s="14"/>
    </row>
    <row r="29" spans="1:5" x14ac:dyDescent="0.25">
      <c r="A29" s="12"/>
      <c r="B29" s="13"/>
      <c r="C29" s="13"/>
      <c r="D29" s="13"/>
      <c r="E29" s="14"/>
    </row>
    <row r="30" spans="1:5" x14ac:dyDescent="0.25">
      <c r="A30" s="26" t="s">
        <v>10</v>
      </c>
      <c r="B30" s="89" t="s">
        <v>11</v>
      </c>
      <c r="C30" s="75"/>
      <c r="D30" s="75"/>
      <c r="E30" s="76"/>
    </row>
    <row r="31" spans="1:5" x14ac:dyDescent="0.25">
      <c r="A31" s="26" t="s">
        <v>12</v>
      </c>
      <c r="B31" s="90" t="s">
        <v>13</v>
      </c>
      <c r="C31" s="90"/>
      <c r="D31" s="90"/>
      <c r="E31" s="91"/>
    </row>
    <row r="32" spans="1:5" x14ac:dyDescent="0.25">
      <c r="A32" s="26" t="s">
        <v>14</v>
      </c>
      <c r="B32" s="75" t="s">
        <v>15</v>
      </c>
      <c r="C32" s="75"/>
      <c r="D32" s="75"/>
      <c r="E32" s="76"/>
    </row>
    <row r="33" spans="1:5" ht="15" customHeight="1" x14ac:dyDescent="0.25">
      <c r="A33" s="26" t="s">
        <v>16</v>
      </c>
      <c r="B33" s="70" t="s">
        <v>17</v>
      </c>
      <c r="C33" s="71"/>
      <c r="D33" s="71"/>
      <c r="E33" s="72"/>
    </row>
    <row r="34" spans="1:5" ht="18" customHeight="1" x14ac:dyDescent="0.25">
      <c r="A34" s="12"/>
      <c r="B34" s="71"/>
      <c r="C34" s="71"/>
      <c r="D34" s="71"/>
      <c r="E34" s="72"/>
    </row>
    <row r="35" spans="1:5" ht="15" customHeight="1" x14ac:dyDescent="0.25">
      <c r="B35" s="98" t="s">
        <v>18</v>
      </c>
      <c r="C35" s="98"/>
      <c r="D35" s="98"/>
      <c r="E35" s="14"/>
    </row>
    <row r="36" spans="1:5" x14ac:dyDescent="0.25">
      <c r="A36" s="29"/>
      <c r="B36" s="62"/>
      <c r="C36" s="62"/>
      <c r="D36" s="62"/>
      <c r="E36" s="31"/>
    </row>
    <row r="37" spans="1:5" x14ac:dyDescent="0.25">
      <c r="A37" s="29"/>
      <c r="B37" s="30"/>
      <c r="C37" s="30"/>
      <c r="D37" s="30"/>
      <c r="E37" s="31"/>
    </row>
    <row r="38" spans="1:5" x14ac:dyDescent="0.25">
      <c r="A38" s="29"/>
      <c r="B38" s="30"/>
      <c r="C38" s="30"/>
      <c r="D38" s="30"/>
      <c r="E38" s="31"/>
    </row>
    <row r="39" spans="1:5" x14ac:dyDescent="0.25">
      <c r="A39" s="12"/>
      <c r="B39" s="13"/>
      <c r="C39" s="13"/>
      <c r="D39" s="13"/>
      <c r="E39" s="14"/>
    </row>
    <row r="40" spans="1:5" x14ac:dyDescent="0.25">
      <c r="A40" s="12"/>
      <c r="B40" s="13"/>
      <c r="C40" s="13"/>
      <c r="D40" s="13"/>
      <c r="E40" s="14"/>
    </row>
    <row r="41" spans="1:5" x14ac:dyDescent="0.25">
      <c r="A41" s="12"/>
      <c r="B41" s="13"/>
      <c r="C41" s="13"/>
      <c r="D41" s="13"/>
      <c r="E41" s="14"/>
    </row>
    <row r="42" spans="1:5" x14ac:dyDescent="0.25">
      <c r="A42" s="12"/>
      <c r="B42" s="13"/>
      <c r="C42" s="13"/>
      <c r="D42" s="13"/>
      <c r="E42" s="14"/>
    </row>
    <row r="43" spans="1:5" x14ac:dyDescent="0.25">
      <c r="A43" s="12" t="s">
        <v>19</v>
      </c>
      <c r="B43" s="92">
        <f ca="1">TODAY()</f>
        <v>45713</v>
      </c>
      <c r="C43" s="92"/>
      <c r="D43" s="92"/>
      <c r="E43" s="93"/>
    </row>
    <row r="44" spans="1:5" x14ac:dyDescent="0.25">
      <c r="A44" s="12" t="s">
        <v>20</v>
      </c>
      <c r="B44" s="34" t="s">
        <v>21</v>
      </c>
      <c r="C44" s="13"/>
      <c r="D44" s="13"/>
      <c r="E44" s="14"/>
    </row>
    <row r="45" spans="1:5" ht="15.75" thickBot="1" x14ac:dyDescent="0.3">
      <c r="A45" s="73"/>
      <c r="B45" s="74"/>
      <c r="C45" s="74"/>
      <c r="D45" s="27"/>
      <c r="E45" s="28"/>
    </row>
  </sheetData>
  <sheetProtection algorithmName="SHA-512" hashValue="q/7eRdTlzFbRz+WJKPLkssFT3P8C9DKZ9WdoZoQruqKn5QRVbuQD9WjV/SrNOyoTMqL2YjvSy7ylRKstnweo9A==" saltValue="XjVc0cZL1uS/gLP5biwunA==" spinCount="100000" sheet="1" selectLockedCells="1"/>
  <mergeCells count="12">
    <mergeCell ref="B33:E34"/>
    <mergeCell ref="A45:C45"/>
    <mergeCell ref="B32:E32"/>
    <mergeCell ref="A1:E1"/>
    <mergeCell ref="A4:E4"/>
    <mergeCell ref="D16:D20"/>
    <mergeCell ref="E16:E20"/>
    <mergeCell ref="B30:E30"/>
    <mergeCell ref="B31:E31"/>
    <mergeCell ref="B43:E43"/>
    <mergeCell ref="A8:E10"/>
    <mergeCell ref="B35:D35"/>
  </mergeCells>
  <hyperlinks>
    <hyperlink ref="B31" r:id="rId1"/>
    <hyperlink ref="B30" r:id="rId2"/>
    <hyperlink ref="B32" r:id="rId3"/>
    <hyperlink ref="B31:E31" r:id="rId4" display="http://www.fazenda.mg.gov.br/governo/assuntos_municipais/previsao_repasses/previsao_repasse_ICMS/portarias_ICMS/"/>
    <hyperlink ref="B44" r:id="rId5"/>
    <hyperlink ref="B33:E34" r:id="rId6" location="/inicio" display="Disponibilizado pelo TCEMG em 21/03/2019.                                                                                                                                                                         Para consulta, acessar o link:  https://fisca"/>
  </hyperlinks>
  <pageMargins left="0.511811024" right="0.511811024" top="0.78740157499999996" bottom="0.78740157499999996" header="0.31496062000000002" footer="0.31496062000000002"/>
  <pageSetup paperSize="9" scale="99" orientation="portrait" r:id="rId7"/>
  <drawing r:id="rId8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'Área Sudene Idene'!$A$2:$A$856</xm:f>
          </x14:formula1>
          <xm:sqref>B12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4"/>
  <dimension ref="A1:A854"/>
  <sheetViews>
    <sheetView topLeftCell="A830" workbookViewId="0">
      <selection activeCell="D23" sqref="D23"/>
    </sheetView>
  </sheetViews>
  <sheetFormatPr defaultColWidth="8.85546875" defaultRowHeight="15" x14ac:dyDescent="0.25"/>
  <sheetData>
    <row r="1" spans="1:1" x14ac:dyDescent="0.25">
      <c r="A1" t="s">
        <v>1771</v>
      </c>
    </row>
    <row r="2" spans="1:1" x14ac:dyDescent="0.25">
      <c r="A2" s="35" t="s">
        <v>25</v>
      </c>
    </row>
    <row r="3" spans="1:1" x14ac:dyDescent="0.25">
      <c r="A3" s="35" t="s">
        <v>26</v>
      </c>
    </row>
    <row r="4" spans="1:1" x14ac:dyDescent="0.25">
      <c r="A4" s="33" t="s">
        <v>27</v>
      </c>
    </row>
    <row r="5" spans="1:1" x14ac:dyDescent="0.25">
      <c r="A5" s="33" t="s">
        <v>28</v>
      </c>
    </row>
    <row r="6" spans="1:1" x14ac:dyDescent="0.25">
      <c r="A6" s="35" t="s">
        <v>29</v>
      </c>
    </row>
    <row r="7" spans="1:1" x14ac:dyDescent="0.25">
      <c r="A7" s="35" t="s">
        <v>31</v>
      </c>
    </row>
    <row r="8" spans="1:1" x14ac:dyDescent="0.25">
      <c r="A8" s="35" t="s">
        <v>32</v>
      </c>
    </row>
    <row r="9" spans="1:1" x14ac:dyDescent="0.25">
      <c r="A9" s="33" t="s">
        <v>33</v>
      </c>
    </row>
    <row r="10" spans="1:1" x14ac:dyDescent="0.25">
      <c r="A10" s="35" t="s">
        <v>34</v>
      </c>
    </row>
    <row r="11" spans="1:1" x14ac:dyDescent="0.25">
      <c r="A11" s="35" t="s">
        <v>35</v>
      </c>
    </row>
    <row r="12" spans="1:1" x14ac:dyDescent="0.25">
      <c r="A12" s="35" t="s">
        <v>36</v>
      </c>
    </row>
    <row r="13" spans="1:1" x14ac:dyDescent="0.25">
      <c r="A13" s="33" t="s">
        <v>37</v>
      </c>
    </row>
    <row r="14" spans="1:1" x14ac:dyDescent="0.25">
      <c r="A14" s="33" t="s">
        <v>38</v>
      </c>
    </row>
    <row r="15" spans="1:1" x14ac:dyDescent="0.25">
      <c r="A15" s="33" t="s">
        <v>39</v>
      </c>
    </row>
    <row r="16" spans="1:1" x14ac:dyDescent="0.25">
      <c r="A16" s="35" t="s">
        <v>40</v>
      </c>
    </row>
    <row r="17" spans="1:1" x14ac:dyDescent="0.25">
      <c r="A17" s="33" t="s">
        <v>41</v>
      </c>
    </row>
    <row r="18" spans="1:1" x14ac:dyDescent="0.25">
      <c r="A18" s="33" t="s">
        <v>42</v>
      </c>
    </row>
    <row r="19" spans="1:1" x14ac:dyDescent="0.25">
      <c r="A19" s="33" t="s">
        <v>43</v>
      </c>
    </row>
    <row r="20" spans="1:1" x14ac:dyDescent="0.25">
      <c r="A20" s="33" t="s">
        <v>44</v>
      </c>
    </row>
    <row r="21" spans="1:1" x14ac:dyDescent="0.25">
      <c r="A21" s="35" t="s">
        <v>45</v>
      </c>
    </row>
    <row r="22" spans="1:1" x14ac:dyDescent="0.25">
      <c r="A22" s="33" t="s">
        <v>46</v>
      </c>
    </row>
    <row r="23" spans="1:1" x14ac:dyDescent="0.25">
      <c r="A23" s="35" t="s">
        <v>47</v>
      </c>
    </row>
    <row r="24" spans="1:1" x14ac:dyDescent="0.25">
      <c r="A24" s="35" t="s">
        <v>48</v>
      </c>
    </row>
    <row r="25" spans="1:1" x14ac:dyDescent="0.25">
      <c r="A25" s="33" t="s">
        <v>49</v>
      </c>
    </row>
    <row r="26" spans="1:1" x14ac:dyDescent="0.25">
      <c r="A26" s="33" t="s">
        <v>50</v>
      </c>
    </row>
    <row r="27" spans="1:1" x14ac:dyDescent="0.25">
      <c r="A27" s="35" t="s">
        <v>51</v>
      </c>
    </row>
    <row r="28" spans="1:1" x14ac:dyDescent="0.25">
      <c r="A28" s="33" t="s">
        <v>52</v>
      </c>
    </row>
    <row r="29" spans="1:1" x14ac:dyDescent="0.25">
      <c r="A29" s="33" t="s">
        <v>53</v>
      </c>
    </row>
    <row r="30" spans="1:1" x14ac:dyDescent="0.25">
      <c r="A30" s="33" t="s">
        <v>54</v>
      </c>
    </row>
    <row r="31" spans="1:1" x14ac:dyDescent="0.25">
      <c r="A31" s="35" t="s">
        <v>55</v>
      </c>
    </row>
    <row r="32" spans="1:1" x14ac:dyDescent="0.25">
      <c r="A32" s="35" t="s">
        <v>56</v>
      </c>
    </row>
    <row r="33" spans="1:1" x14ac:dyDescent="0.25">
      <c r="A33" s="35" t="s">
        <v>57</v>
      </c>
    </row>
    <row r="34" spans="1:1" x14ac:dyDescent="0.25">
      <c r="A34" s="35" t="s">
        <v>58</v>
      </c>
    </row>
    <row r="35" spans="1:1" x14ac:dyDescent="0.25">
      <c r="A35" s="35" t="s">
        <v>59</v>
      </c>
    </row>
    <row r="36" spans="1:1" x14ac:dyDescent="0.25">
      <c r="A36" s="35" t="s">
        <v>60</v>
      </c>
    </row>
    <row r="37" spans="1:1" x14ac:dyDescent="0.25">
      <c r="A37" s="33" t="s">
        <v>61</v>
      </c>
    </row>
    <row r="38" spans="1:1" x14ac:dyDescent="0.25">
      <c r="A38" s="35" t="s">
        <v>62</v>
      </c>
    </row>
    <row r="39" spans="1:1" x14ac:dyDescent="0.25">
      <c r="A39" s="33" t="s">
        <v>63</v>
      </c>
    </row>
    <row r="40" spans="1:1" x14ac:dyDescent="0.25">
      <c r="A40" s="33" t="s">
        <v>64</v>
      </c>
    </row>
    <row r="41" spans="1:1" x14ac:dyDescent="0.25">
      <c r="A41" s="33" t="s">
        <v>65</v>
      </c>
    </row>
    <row r="42" spans="1:1" x14ac:dyDescent="0.25">
      <c r="A42" s="35" t="s">
        <v>66</v>
      </c>
    </row>
    <row r="43" spans="1:1" x14ac:dyDescent="0.25">
      <c r="A43" s="35" t="s">
        <v>67</v>
      </c>
    </row>
    <row r="44" spans="1:1" x14ac:dyDescent="0.25">
      <c r="A44" s="35" t="s">
        <v>68</v>
      </c>
    </row>
    <row r="45" spans="1:1" x14ac:dyDescent="0.25">
      <c r="A45" s="35" t="s">
        <v>69</v>
      </c>
    </row>
    <row r="46" spans="1:1" x14ac:dyDescent="0.25">
      <c r="A46" s="33" t="s">
        <v>70</v>
      </c>
    </row>
    <row r="47" spans="1:1" x14ac:dyDescent="0.25">
      <c r="A47" s="33" t="s">
        <v>71</v>
      </c>
    </row>
    <row r="48" spans="1:1" x14ac:dyDescent="0.25">
      <c r="A48" s="33" t="s">
        <v>72</v>
      </c>
    </row>
    <row r="49" spans="1:1" x14ac:dyDescent="0.25">
      <c r="A49" s="33" t="s">
        <v>73</v>
      </c>
    </row>
    <row r="50" spans="1:1" x14ac:dyDescent="0.25">
      <c r="A50" s="33" t="s">
        <v>74</v>
      </c>
    </row>
    <row r="51" spans="1:1" x14ac:dyDescent="0.25">
      <c r="A51" s="33" t="s">
        <v>75</v>
      </c>
    </row>
    <row r="52" spans="1:1" x14ac:dyDescent="0.25">
      <c r="A52" s="33" t="s">
        <v>76</v>
      </c>
    </row>
    <row r="53" spans="1:1" x14ac:dyDescent="0.25">
      <c r="A53" s="35" t="s">
        <v>77</v>
      </c>
    </row>
    <row r="54" spans="1:1" x14ac:dyDescent="0.25">
      <c r="A54" s="33" t="s">
        <v>78</v>
      </c>
    </row>
    <row r="55" spans="1:1" x14ac:dyDescent="0.25">
      <c r="A55" s="33" t="s">
        <v>79</v>
      </c>
    </row>
    <row r="56" spans="1:1" x14ac:dyDescent="0.25">
      <c r="A56" s="33" t="s">
        <v>80</v>
      </c>
    </row>
    <row r="57" spans="1:1" x14ac:dyDescent="0.25">
      <c r="A57" s="35" t="s">
        <v>81</v>
      </c>
    </row>
    <row r="58" spans="1:1" x14ac:dyDescent="0.25">
      <c r="A58" s="33" t="s">
        <v>82</v>
      </c>
    </row>
    <row r="59" spans="1:1" x14ac:dyDescent="0.25">
      <c r="A59" s="33" t="s">
        <v>83</v>
      </c>
    </row>
    <row r="60" spans="1:1" x14ac:dyDescent="0.25">
      <c r="A60" s="35" t="s">
        <v>84</v>
      </c>
    </row>
    <row r="61" spans="1:1" x14ac:dyDescent="0.25">
      <c r="A61" s="35" t="s">
        <v>85</v>
      </c>
    </row>
    <row r="62" spans="1:1" x14ac:dyDescent="0.25">
      <c r="A62" s="33" t="s">
        <v>86</v>
      </c>
    </row>
    <row r="63" spans="1:1" x14ac:dyDescent="0.25">
      <c r="A63" s="33" t="s">
        <v>87</v>
      </c>
    </row>
    <row r="64" spans="1:1" x14ac:dyDescent="0.25">
      <c r="A64" s="33" t="s">
        <v>88</v>
      </c>
    </row>
    <row r="65" spans="1:1" x14ac:dyDescent="0.25">
      <c r="A65" s="33" t="s">
        <v>89</v>
      </c>
    </row>
    <row r="66" spans="1:1" x14ac:dyDescent="0.25">
      <c r="A66" s="33" t="s">
        <v>90</v>
      </c>
    </row>
    <row r="67" spans="1:1" x14ac:dyDescent="0.25">
      <c r="A67" s="33" t="s">
        <v>91</v>
      </c>
    </row>
    <row r="68" spans="1:1" x14ac:dyDescent="0.25">
      <c r="A68" s="33" t="s">
        <v>92</v>
      </c>
    </row>
    <row r="69" spans="1:1" x14ac:dyDescent="0.25">
      <c r="A69" s="33" t="s">
        <v>93</v>
      </c>
    </row>
    <row r="70" spans="1:1" x14ac:dyDescent="0.25">
      <c r="A70" s="33" t="s">
        <v>94</v>
      </c>
    </row>
    <row r="71" spans="1:1" x14ac:dyDescent="0.25">
      <c r="A71" s="33" t="s">
        <v>95</v>
      </c>
    </row>
    <row r="72" spans="1:1" x14ac:dyDescent="0.25">
      <c r="A72" s="35" t="s">
        <v>96</v>
      </c>
    </row>
    <row r="73" spans="1:1" x14ac:dyDescent="0.25">
      <c r="A73" s="33" t="s">
        <v>97</v>
      </c>
    </row>
    <row r="74" spans="1:1" x14ac:dyDescent="0.25">
      <c r="A74" s="33" t="s">
        <v>98</v>
      </c>
    </row>
    <row r="75" spans="1:1" x14ac:dyDescent="0.25">
      <c r="A75" s="33" t="s">
        <v>99</v>
      </c>
    </row>
    <row r="76" spans="1:1" x14ac:dyDescent="0.25">
      <c r="A76" s="33" t="s">
        <v>100</v>
      </c>
    </row>
    <row r="77" spans="1:1" x14ac:dyDescent="0.25">
      <c r="A77" s="35" t="s">
        <v>101</v>
      </c>
    </row>
    <row r="78" spans="1:1" x14ac:dyDescent="0.25">
      <c r="A78" s="33" t="s">
        <v>102</v>
      </c>
    </row>
    <row r="79" spans="1:1" x14ac:dyDescent="0.25">
      <c r="A79" s="35" t="s">
        <v>103</v>
      </c>
    </row>
    <row r="80" spans="1:1" x14ac:dyDescent="0.25">
      <c r="A80" s="33" t="s">
        <v>104</v>
      </c>
    </row>
    <row r="81" spans="1:1" x14ac:dyDescent="0.25">
      <c r="A81" s="33" t="s">
        <v>105</v>
      </c>
    </row>
    <row r="82" spans="1:1" x14ac:dyDescent="0.25">
      <c r="A82" s="33" t="s">
        <v>106</v>
      </c>
    </row>
    <row r="83" spans="1:1" x14ac:dyDescent="0.25">
      <c r="A83" s="33" t="s">
        <v>107</v>
      </c>
    </row>
    <row r="84" spans="1:1" x14ac:dyDescent="0.25">
      <c r="A84" s="33" t="s">
        <v>108</v>
      </c>
    </row>
    <row r="85" spans="1:1" x14ac:dyDescent="0.25">
      <c r="A85" s="33" t="s">
        <v>109</v>
      </c>
    </row>
    <row r="86" spans="1:1" x14ac:dyDescent="0.25">
      <c r="A86" s="33" t="s">
        <v>110</v>
      </c>
    </row>
    <row r="87" spans="1:1" x14ac:dyDescent="0.25">
      <c r="A87" s="33" t="s">
        <v>111</v>
      </c>
    </row>
    <row r="88" spans="1:1" x14ac:dyDescent="0.25">
      <c r="A88" s="35" t="s">
        <v>112</v>
      </c>
    </row>
    <row r="89" spans="1:1" x14ac:dyDescent="0.25">
      <c r="A89" s="33" t="s">
        <v>113</v>
      </c>
    </row>
    <row r="90" spans="1:1" x14ac:dyDescent="0.25">
      <c r="A90" s="33" t="s">
        <v>114</v>
      </c>
    </row>
    <row r="91" spans="1:1" x14ac:dyDescent="0.25">
      <c r="A91" s="33" t="s">
        <v>115</v>
      </c>
    </row>
    <row r="92" spans="1:1" x14ac:dyDescent="0.25">
      <c r="A92" s="33" t="s">
        <v>116</v>
      </c>
    </row>
    <row r="93" spans="1:1" x14ac:dyDescent="0.25">
      <c r="A93" s="35" t="s">
        <v>117</v>
      </c>
    </row>
    <row r="94" spans="1:1" x14ac:dyDescent="0.25">
      <c r="A94" s="35" t="s">
        <v>118</v>
      </c>
    </row>
    <row r="95" spans="1:1" x14ac:dyDescent="0.25">
      <c r="A95" s="35" t="s">
        <v>119</v>
      </c>
    </row>
    <row r="96" spans="1:1" x14ac:dyDescent="0.25">
      <c r="A96" s="35" t="s">
        <v>883</v>
      </c>
    </row>
    <row r="97" spans="1:1" x14ac:dyDescent="0.25">
      <c r="A97" s="35" t="s">
        <v>120</v>
      </c>
    </row>
    <row r="98" spans="1:1" x14ac:dyDescent="0.25">
      <c r="A98" s="33" t="s">
        <v>122</v>
      </c>
    </row>
    <row r="99" spans="1:1" x14ac:dyDescent="0.25">
      <c r="A99" s="35" t="s">
        <v>123</v>
      </c>
    </row>
    <row r="100" spans="1:1" x14ac:dyDescent="0.25">
      <c r="A100" s="35" t="s">
        <v>124</v>
      </c>
    </row>
    <row r="101" spans="1:1" x14ac:dyDescent="0.25">
      <c r="A101" s="33" t="s">
        <v>125</v>
      </c>
    </row>
    <row r="102" spans="1:1" x14ac:dyDescent="0.25">
      <c r="A102" s="33" t="s">
        <v>126</v>
      </c>
    </row>
    <row r="103" spans="1:1" x14ac:dyDescent="0.25">
      <c r="A103" s="33" t="s">
        <v>127</v>
      </c>
    </row>
    <row r="104" spans="1:1" x14ac:dyDescent="0.25">
      <c r="A104" s="33" t="s">
        <v>128</v>
      </c>
    </row>
    <row r="105" spans="1:1" x14ac:dyDescent="0.25">
      <c r="A105" s="33" t="s">
        <v>129</v>
      </c>
    </row>
    <row r="106" spans="1:1" x14ac:dyDescent="0.25">
      <c r="A106" s="33" t="s">
        <v>130</v>
      </c>
    </row>
    <row r="107" spans="1:1" x14ac:dyDescent="0.25">
      <c r="A107" s="33" t="s">
        <v>131</v>
      </c>
    </row>
    <row r="108" spans="1:1" x14ac:dyDescent="0.25">
      <c r="A108" s="35" t="s">
        <v>132</v>
      </c>
    </row>
    <row r="109" spans="1:1" x14ac:dyDescent="0.25">
      <c r="A109" s="33" t="s">
        <v>133</v>
      </c>
    </row>
    <row r="110" spans="1:1" x14ac:dyDescent="0.25">
      <c r="A110" s="35" t="s">
        <v>134</v>
      </c>
    </row>
    <row r="111" spans="1:1" x14ac:dyDescent="0.25">
      <c r="A111" s="35" t="s">
        <v>135</v>
      </c>
    </row>
    <row r="112" spans="1:1" x14ac:dyDescent="0.25">
      <c r="A112" s="33" t="s">
        <v>136</v>
      </c>
    </row>
    <row r="113" spans="1:1" x14ac:dyDescent="0.25">
      <c r="A113" s="33" t="s">
        <v>137</v>
      </c>
    </row>
    <row r="114" spans="1:1" x14ac:dyDescent="0.25">
      <c r="A114" s="33" t="s">
        <v>138</v>
      </c>
    </row>
    <row r="115" spans="1:1" x14ac:dyDescent="0.25">
      <c r="A115" s="33" t="s">
        <v>139</v>
      </c>
    </row>
    <row r="116" spans="1:1" x14ac:dyDescent="0.25">
      <c r="A116" s="33" t="s">
        <v>140</v>
      </c>
    </row>
    <row r="117" spans="1:1" x14ac:dyDescent="0.25">
      <c r="A117" s="35" t="s">
        <v>141</v>
      </c>
    </row>
    <row r="118" spans="1:1" x14ac:dyDescent="0.25">
      <c r="A118" s="33" t="s">
        <v>142</v>
      </c>
    </row>
    <row r="119" spans="1:1" x14ac:dyDescent="0.25">
      <c r="A119" s="35" t="s">
        <v>143</v>
      </c>
    </row>
    <row r="120" spans="1:1" x14ac:dyDescent="0.25">
      <c r="A120" s="33" t="s">
        <v>144</v>
      </c>
    </row>
    <row r="121" spans="1:1" x14ac:dyDescent="0.25">
      <c r="A121" s="33" t="s">
        <v>145</v>
      </c>
    </row>
    <row r="122" spans="1:1" x14ac:dyDescent="0.25">
      <c r="A122" s="33" t="s">
        <v>146</v>
      </c>
    </row>
    <row r="123" spans="1:1" x14ac:dyDescent="0.25">
      <c r="A123" s="33" t="s">
        <v>147</v>
      </c>
    </row>
    <row r="124" spans="1:1" x14ac:dyDescent="0.25">
      <c r="A124" s="33" t="s">
        <v>148</v>
      </c>
    </row>
    <row r="125" spans="1:1" x14ac:dyDescent="0.25">
      <c r="A125" s="33" t="s">
        <v>149</v>
      </c>
    </row>
    <row r="126" spans="1:1" x14ac:dyDescent="0.25">
      <c r="A126" s="33" t="s">
        <v>150</v>
      </c>
    </row>
    <row r="127" spans="1:1" x14ac:dyDescent="0.25">
      <c r="A127" s="33" t="s">
        <v>151</v>
      </c>
    </row>
    <row r="128" spans="1:1" x14ac:dyDescent="0.25">
      <c r="A128" s="33" t="s">
        <v>152</v>
      </c>
    </row>
    <row r="129" spans="1:1" x14ac:dyDescent="0.25">
      <c r="A129" s="33" t="s">
        <v>153</v>
      </c>
    </row>
    <row r="130" spans="1:1" x14ac:dyDescent="0.25">
      <c r="A130" s="35" t="s">
        <v>154</v>
      </c>
    </row>
    <row r="131" spans="1:1" x14ac:dyDescent="0.25">
      <c r="A131" s="35" t="s">
        <v>155</v>
      </c>
    </row>
    <row r="132" spans="1:1" x14ac:dyDescent="0.25">
      <c r="A132" s="33" t="s">
        <v>156</v>
      </c>
    </row>
    <row r="133" spans="1:1" x14ac:dyDescent="0.25">
      <c r="A133" s="33" t="s">
        <v>157</v>
      </c>
    </row>
    <row r="134" spans="1:1" x14ac:dyDescent="0.25">
      <c r="A134" s="35" t="s">
        <v>158</v>
      </c>
    </row>
    <row r="135" spans="1:1" x14ac:dyDescent="0.25">
      <c r="A135" s="33" t="s">
        <v>159</v>
      </c>
    </row>
    <row r="136" spans="1:1" x14ac:dyDescent="0.25">
      <c r="A136" s="33" t="s">
        <v>160</v>
      </c>
    </row>
    <row r="137" spans="1:1" x14ac:dyDescent="0.25">
      <c r="A137" s="33" t="s">
        <v>161</v>
      </c>
    </row>
    <row r="138" spans="1:1" x14ac:dyDescent="0.25">
      <c r="A138" s="33" t="s">
        <v>162</v>
      </c>
    </row>
    <row r="139" spans="1:1" x14ac:dyDescent="0.25">
      <c r="A139" s="35" t="s">
        <v>163</v>
      </c>
    </row>
    <row r="140" spans="1:1" x14ac:dyDescent="0.25">
      <c r="A140" s="35" t="s">
        <v>164</v>
      </c>
    </row>
    <row r="141" spans="1:1" x14ac:dyDescent="0.25">
      <c r="A141" s="35" t="s">
        <v>165</v>
      </c>
    </row>
    <row r="142" spans="1:1" x14ac:dyDescent="0.25">
      <c r="A142" s="35" t="s">
        <v>166</v>
      </c>
    </row>
    <row r="143" spans="1:1" x14ac:dyDescent="0.25">
      <c r="A143" s="33" t="s">
        <v>167</v>
      </c>
    </row>
    <row r="144" spans="1:1" x14ac:dyDescent="0.25">
      <c r="A144" s="35" t="s">
        <v>168</v>
      </c>
    </row>
    <row r="145" spans="1:1" x14ac:dyDescent="0.25">
      <c r="A145" s="35" t="s">
        <v>169</v>
      </c>
    </row>
    <row r="146" spans="1:1" x14ac:dyDescent="0.25">
      <c r="A146" s="35" t="s">
        <v>170</v>
      </c>
    </row>
    <row r="147" spans="1:1" x14ac:dyDescent="0.25">
      <c r="A147" s="33" t="s">
        <v>171</v>
      </c>
    </row>
    <row r="148" spans="1:1" x14ac:dyDescent="0.25">
      <c r="A148" s="33" t="s">
        <v>172</v>
      </c>
    </row>
    <row r="149" spans="1:1" x14ac:dyDescent="0.25">
      <c r="A149" s="33" t="s">
        <v>173</v>
      </c>
    </row>
    <row r="150" spans="1:1" x14ac:dyDescent="0.25">
      <c r="A150" s="35" t="s">
        <v>174</v>
      </c>
    </row>
    <row r="151" spans="1:1" x14ac:dyDescent="0.25">
      <c r="A151" s="33" t="s">
        <v>175</v>
      </c>
    </row>
    <row r="152" spans="1:1" x14ac:dyDescent="0.25">
      <c r="A152" s="35" t="s">
        <v>176</v>
      </c>
    </row>
    <row r="153" spans="1:1" x14ac:dyDescent="0.25">
      <c r="A153" s="33" t="s">
        <v>177</v>
      </c>
    </row>
    <row r="154" spans="1:1" x14ac:dyDescent="0.25">
      <c r="A154" s="33" t="s">
        <v>178</v>
      </c>
    </row>
    <row r="155" spans="1:1" x14ac:dyDescent="0.25">
      <c r="A155" s="33" t="s">
        <v>179</v>
      </c>
    </row>
    <row r="156" spans="1:1" x14ac:dyDescent="0.25">
      <c r="A156" s="33" t="s">
        <v>180</v>
      </c>
    </row>
    <row r="157" spans="1:1" x14ac:dyDescent="0.25">
      <c r="A157" s="35" t="s">
        <v>181</v>
      </c>
    </row>
    <row r="158" spans="1:1" x14ac:dyDescent="0.25">
      <c r="A158" s="33" t="s">
        <v>182</v>
      </c>
    </row>
    <row r="159" spans="1:1" x14ac:dyDescent="0.25">
      <c r="A159" s="35" t="s">
        <v>183</v>
      </c>
    </row>
    <row r="160" spans="1:1" x14ac:dyDescent="0.25">
      <c r="A160" s="33" t="s">
        <v>184</v>
      </c>
    </row>
    <row r="161" spans="1:1" x14ac:dyDescent="0.25">
      <c r="A161" s="33" t="s">
        <v>185</v>
      </c>
    </row>
    <row r="162" spans="1:1" x14ac:dyDescent="0.25">
      <c r="A162" s="35" t="s">
        <v>186</v>
      </c>
    </row>
    <row r="163" spans="1:1" x14ac:dyDescent="0.25">
      <c r="A163" s="33" t="s">
        <v>187</v>
      </c>
    </row>
    <row r="164" spans="1:1" x14ac:dyDescent="0.25">
      <c r="A164" s="33" t="s">
        <v>188</v>
      </c>
    </row>
    <row r="165" spans="1:1" x14ac:dyDescent="0.25">
      <c r="A165" s="33" t="s">
        <v>189</v>
      </c>
    </row>
    <row r="166" spans="1:1" x14ac:dyDescent="0.25">
      <c r="A166" s="35" t="s">
        <v>190</v>
      </c>
    </row>
    <row r="167" spans="1:1" x14ac:dyDescent="0.25">
      <c r="A167" s="33" t="s">
        <v>191</v>
      </c>
    </row>
    <row r="168" spans="1:1" x14ac:dyDescent="0.25">
      <c r="A168" s="33" t="s">
        <v>192</v>
      </c>
    </row>
    <row r="169" spans="1:1" x14ac:dyDescent="0.25">
      <c r="A169" s="35" t="s">
        <v>193</v>
      </c>
    </row>
    <row r="170" spans="1:1" x14ac:dyDescent="0.25">
      <c r="A170" s="33" t="s">
        <v>194</v>
      </c>
    </row>
    <row r="171" spans="1:1" x14ac:dyDescent="0.25">
      <c r="A171" s="33" t="s">
        <v>195</v>
      </c>
    </row>
    <row r="172" spans="1:1" x14ac:dyDescent="0.25">
      <c r="A172" s="33" t="s">
        <v>196</v>
      </c>
    </row>
    <row r="173" spans="1:1" x14ac:dyDescent="0.25">
      <c r="A173" s="35" t="s">
        <v>197</v>
      </c>
    </row>
    <row r="174" spans="1:1" x14ac:dyDescent="0.25">
      <c r="A174" s="33" t="s">
        <v>198</v>
      </c>
    </row>
    <row r="175" spans="1:1" x14ac:dyDescent="0.25">
      <c r="A175" s="33" t="s">
        <v>199</v>
      </c>
    </row>
    <row r="176" spans="1:1" x14ac:dyDescent="0.25">
      <c r="A176" s="35" t="s">
        <v>200</v>
      </c>
    </row>
    <row r="177" spans="1:1" x14ac:dyDescent="0.25">
      <c r="A177" s="35" t="s">
        <v>201</v>
      </c>
    </row>
    <row r="178" spans="1:1" x14ac:dyDescent="0.25">
      <c r="A178" s="33" t="s">
        <v>202</v>
      </c>
    </row>
    <row r="179" spans="1:1" x14ac:dyDescent="0.25">
      <c r="A179" s="35" t="s">
        <v>203</v>
      </c>
    </row>
    <row r="180" spans="1:1" x14ac:dyDescent="0.25">
      <c r="A180" s="33" t="s">
        <v>204</v>
      </c>
    </row>
    <row r="181" spans="1:1" x14ac:dyDescent="0.25">
      <c r="A181" s="35" t="s">
        <v>205</v>
      </c>
    </row>
    <row r="182" spans="1:1" x14ac:dyDescent="0.25">
      <c r="A182" s="33" t="s">
        <v>206</v>
      </c>
    </row>
    <row r="183" spans="1:1" x14ac:dyDescent="0.25">
      <c r="A183" s="35" t="s">
        <v>207</v>
      </c>
    </row>
    <row r="184" spans="1:1" x14ac:dyDescent="0.25">
      <c r="A184" s="35" t="s">
        <v>208</v>
      </c>
    </row>
    <row r="185" spans="1:1" x14ac:dyDescent="0.25">
      <c r="A185" s="33" t="s">
        <v>209</v>
      </c>
    </row>
    <row r="186" spans="1:1" x14ac:dyDescent="0.25">
      <c r="A186" s="33" t="s">
        <v>210</v>
      </c>
    </row>
    <row r="187" spans="1:1" x14ac:dyDescent="0.25">
      <c r="A187" s="33" t="s">
        <v>211</v>
      </c>
    </row>
    <row r="188" spans="1:1" x14ac:dyDescent="0.25">
      <c r="A188" s="33" t="s">
        <v>212</v>
      </c>
    </row>
    <row r="189" spans="1:1" x14ac:dyDescent="0.25">
      <c r="A189" s="35" t="s">
        <v>213</v>
      </c>
    </row>
    <row r="190" spans="1:1" x14ac:dyDescent="0.25">
      <c r="A190" s="35" t="s">
        <v>214</v>
      </c>
    </row>
    <row r="191" spans="1:1" x14ac:dyDescent="0.25">
      <c r="A191" s="35" t="s">
        <v>215</v>
      </c>
    </row>
    <row r="192" spans="1:1" x14ac:dyDescent="0.25">
      <c r="A192" s="35" t="s">
        <v>216</v>
      </c>
    </row>
    <row r="193" spans="1:1" x14ac:dyDescent="0.25">
      <c r="A193" s="35" t="s">
        <v>217</v>
      </c>
    </row>
    <row r="194" spans="1:1" x14ac:dyDescent="0.25">
      <c r="A194" s="35" t="s">
        <v>218</v>
      </c>
    </row>
    <row r="195" spans="1:1" x14ac:dyDescent="0.25">
      <c r="A195" s="35" t="s">
        <v>219</v>
      </c>
    </row>
    <row r="196" spans="1:1" x14ac:dyDescent="0.25">
      <c r="A196" s="35" t="s">
        <v>220</v>
      </c>
    </row>
    <row r="197" spans="1:1" x14ac:dyDescent="0.25">
      <c r="A197" s="35" t="s">
        <v>221</v>
      </c>
    </row>
    <row r="198" spans="1:1" x14ac:dyDescent="0.25">
      <c r="A198" s="35" t="s">
        <v>222</v>
      </c>
    </row>
    <row r="199" spans="1:1" x14ac:dyDescent="0.25">
      <c r="A199" s="33" t="s">
        <v>223</v>
      </c>
    </row>
    <row r="200" spans="1:1" x14ac:dyDescent="0.25">
      <c r="A200" s="33" t="s">
        <v>224</v>
      </c>
    </row>
    <row r="201" spans="1:1" x14ac:dyDescent="0.25">
      <c r="A201" s="33" t="s">
        <v>225</v>
      </c>
    </row>
    <row r="202" spans="1:1" x14ac:dyDescent="0.25">
      <c r="A202" s="33" t="s">
        <v>226</v>
      </c>
    </row>
    <row r="203" spans="1:1" x14ac:dyDescent="0.25">
      <c r="A203" s="33" t="s">
        <v>227</v>
      </c>
    </row>
    <row r="204" spans="1:1" x14ac:dyDescent="0.25">
      <c r="A204" s="33" t="s">
        <v>228</v>
      </c>
    </row>
    <row r="205" spans="1:1" x14ac:dyDescent="0.25">
      <c r="A205" s="33" t="s">
        <v>229</v>
      </c>
    </row>
    <row r="206" spans="1:1" x14ac:dyDescent="0.25">
      <c r="A206" s="35" t="s">
        <v>230</v>
      </c>
    </row>
    <row r="207" spans="1:1" x14ac:dyDescent="0.25">
      <c r="A207" s="33" t="s">
        <v>231</v>
      </c>
    </row>
    <row r="208" spans="1:1" x14ac:dyDescent="0.25">
      <c r="A208" s="33" t="s">
        <v>232</v>
      </c>
    </row>
    <row r="209" spans="1:1" x14ac:dyDescent="0.25">
      <c r="A209" s="35" t="s">
        <v>233</v>
      </c>
    </row>
    <row r="210" spans="1:1" x14ac:dyDescent="0.25">
      <c r="A210" s="33" t="s">
        <v>234</v>
      </c>
    </row>
    <row r="211" spans="1:1" x14ac:dyDescent="0.25">
      <c r="A211" s="35" t="s">
        <v>235</v>
      </c>
    </row>
    <row r="212" spans="1:1" x14ac:dyDescent="0.25">
      <c r="A212" s="33" t="s">
        <v>236</v>
      </c>
    </row>
    <row r="213" spans="1:1" x14ac:dyDescent="0.25">
      <c r="A213" s="33" t="s">
        <v>237</v>
      </c>
    </row>
    <row r="214" spans="1:1" x14ac:dyDescent="0.25">
      <c r="A214" s="33" t="s">
        <v>238</v>
      </c>
    </row>
    <row r="215" spans="1:1" x14ac:dyDescent="0.25">
      <c r="A215" s="33" t="s">
        <v>239</v>
      </c>
    </row>
    <row r="216" spans="1:1" x14ac:dyDescent="0.25">
      <c r="A216" s="33" t="s">
        <v>240</v>
      </c>
    </row>
    <row r="217" spans="1:1" x14ac:dyDescent="0.25">
      <c r="A217" s="33" t="s">
        <v>241</v>
      </c>
    </row>
    <row r="218" spans="1:1" x14ac:dyDescent="0.25">
      <c r="A218" s="33" t="s">
        <v>242</v>
      </c>
    </row>
    <row r="219" spans="1:1" x14ac:dyDescent="0.25">
      <c r="A219" s="35" t="s">
        <v>243</v>
      </c>
    </row>
    <row r="220" spans="1:1" x14ac:dyDescent="0.25">
      <c r="A220" s="35" t="s">
        <v>244</v>
      </c>
    </row>
    <row r="221" spans="1:1" x14ac:dyDescent="0.25">
      <c r="A221" s="35" t="s">
        <v>245</v>
      </c>
    </row>
    <row r="222" spans="1:1" x14ac:dyDescent="0.25">
      <c r="A222" s="35" t="s">
        <v>246</v>
      </c>
    </row>
    <row r="223" spans="1:1" x14ac:dyDescent="0.25">
      <c r="A223" s="35" t="s">
        <v>247</v>
      </c>
    </row>
    <row r="224" spans="1:1" x14ac:dyDescent="0.25">
      <c r="A224" s="35" t="s">
        <v>248</v>
      </c>
    </row>
    <row r="225" spans="1:1" x14ac:dyDescent="0.25">
      <c r="A225" s="33" t="s">
        <v>249</v>
      </c>
    </row>
    <row r="226" spans="1:1" x14ac:dyDescent="0.25">
      <c r="A226" s="35" t="s">
        <v>250</v>
      </c>
    </row>
    <row r="227" spans="1:1" x14ac:dyDescent="0.25">
      <c r="A227" s="33" t="s">
        <v>251</v>
      </c>
    </row>
    <row r="228" spans="1:1" x14ac:dyDescent="0.25">
      <c r="A228" s="33" t="s">
        <v>252</v>
      </c>
    </row>
    <row r="229" spans="1:1" x14ac:dyDescent="0.25">
      <c r="A229" s="35" t="s">
        <v>253</v>
      </c>
    </row>
    <row r="230" spans="1:1" x14ac:dyDescent="0.25">
      <c r="A230" s="33" t="s">
        <v>254</v>
      </c>
    </row>
    <row r="231" spans="1:1" x14ac:dyDescent="0.25">
      <c r="A231" s="35" t="s">
        <v>255</v>
      </c>
    </row>
    <row r="232" spans="1:1" x14ac:dyDescent="0.25">
      <c r="A232" s="33" t="s">
        <v>256</v>
      </c>
    </row>
    <row r="233" spans="1:1" x14ac:dyDescent="0.25">
      <c r="A233" s="33" t="s">
        <v>257</v>
      </c>
    </row>
    <row r="234" spans="1:1" x14ac:dyDescent="0.25">
      <c r="A234" s="33" t="s">
        <v>258</v>
      </c>
    </row>
    <row r="235" spans="1:1" x14ac:dyDescent="0.25">
      <c r="A235" s="33" t="s">
        <v>259</v>
      </c>
    </row>
    <row r="236" spans="1:1" x14ac:dyDescent="0.25">
      <c r="A236" s="33" t="s">
        <v>260</v>
      </c>
    </row>
    <row r="237" spans="1:1" x14ac:dyDescent="0.25">
      <c r="A237" s="35" t="s">
        <v>261</v>
      </c>
    </row>
    <row r="238" spans="1:1" x14ac:dyDescent="0.25">
      <c r="A238" s="33" t="s">
        <v>262</v>
      </c>
    </row>
    <row r="239" spans="1:1" x14ac:dyDescent="0.25">
      <c r="A239" s="33" t="s">
        <v>263</v>
      </c>
    </row>
    <row r="240" spans="1:1" x14ac:dyDescent="0.25">
      <c r="A240" s="33" t="s">
        <v>264</v>
      </c>
    </row>
    <row r="241" spans="1:1" x14ac:dyDescent="0.25">
      <c r="A241" s="33" t="s">
        <v>265</v>
      </c>
    </row>
    <row r="242" spans="1:1" x14ac:dyDescent="0.25">
      <c r="A242" s="33" t="s">
        <v>266</v>
      </c>
    </row>
    <row r="243" spans="1:1" x14ac:dyDescent="0.25">
      <c r="A243" s="33" t="s">
        <v>267</v>
      </c>
    </row>
    <row r="244" spans="1:1" x14ac:dyDescent="0.25">
      <c r="A244" s="35" t="s">
        <v>268</v>
      </c>
    </row>
    <row r="245" spans="1:1" x14ac:dyDescent="0.25">
      <c r="A245" s="35" t="s">
        <v>269</v>
      </c>
    </row>
    <row r="246" spans="1:1" x14ac:dyDescent="0.25">
      <c r="A246" s="33" t="s">
        <v>270</v>
      </c>
    </row>
    <row r="247" spans="1:1" x14ac:dyDescent="0.25">
      <c r="A247" s="33" t="s">
        <v>271</v>
      </c>
    </row>
    <row r="248" spans="1:1" x14ac:dyDescent="0.25">
      <c r="A248" s="35" t="s">
        <v>272</v>
      </c>
    </row>
    <row r="249" spans="1:1" x14ac:dyDescent="0.25">
      <c r="A249" s="35" t="s">
        <v>273</v>
      </c>
    </row>
    <row r="250" spans="1:1" x14ac:dyDescent="0.25">
      <c r="A250" s="33" t="s">
        <v>274</v>
      </c>
    </row>
    <row r="251" spans="1:1" x14ac:dyDescent="0.25">
      <c r="A251" s="33" t="s">
        <v>275</v>
      </c>
    </row>
    <row r="252" spans="1:1" x14ac:dyDescent="0.25">
      <c r="A252" s="35" t="s">
        <v>276</v>
      </c>
    </row>
    <row r="253" spans="1:1" x14ac:dyDescent="0.25">
      <c r="A253" s="33" t="s">
        <v>277</v>
      </c>
    </row>
    <row r="254" spans="1:1" x14ac:dyDescent="0.25">
      <c r="A254" s="33" t="s">
        <v>278</v>
      </c>
    </row>
    <row r="255" spans="1:1" x14ac:dyDescent="0.25">
      <c r="A255" s="33" t="s">
        <v>279</v>
      </c>
    </row>
    <row r="256" spans="1:1" x14ac:dyDescent="0.25">
      <c r="A256" s="35" t="s">
        <v>280</v>
      </c>
    </row>
    <row r="257" spans="1:1" x14ac:dyDescent="0.25">
      <c r="A257" s="35" t="s">
        <v>281</v>
      </c>
    </row>
    <row r="258" spans="1:1" x14ac:dyDescent="0.25">
      <c r="A258" s="35" t="s">
        <v>282</v>
      </c>
    </row>
    <row r="259" spans="1:1" x14ac:dyDescent="0.25">
      <c r="A259" s="33" t="s">
        <v>283</v>
      </c>
    </row>
    <row r="260" spans="1:1" x14ac:dyDescent="0.25">
      <c r="A260" s="35" t="s">
        <v>284</v>
      </c>
    </row>
    <row r="261" spans="1:1" x14ac:dyDescent="0.25">
      <c r="A261" s="35" t="s">
        <v>285</v>
      </c>
    </row>
    <row r="262" spans="1:1" x14ac:dyDescent="0.25">
      <c r="A262" s="33" t="s">
        <v>286</v>
      </c>
    </row>
    <row r="263" spans="1:1" x14ac:dyDescent="0.25">
      <c r="A263" s="35" t="s">
        <v>287</v>
      </c>
    </row>
    <row r="264" spans="1:1" x14ac:dyDescent="0.25">
      <c r="A264" s="33" t="s">
        <v>288</v>
      </c>
    </row>
    <row r="265" spans="1:1" x14ac:dyDescent="0.25">
      <c r="A265" s="35" t="s">
        <v>289</v>
      </c>
    </row>
    <row r="266" spans="1:1" x14ac:dyDescent="0.25">
      <c r="A266" s="35" t="s">
        <v>290</v>
      </c>
    </row>
    <row r="267" spans="1:1" x14ac:dyDescent="0.25">
      <c r="A267" s="33" t="s">
        <v>291</v>
      </c>
    </row>
    <row r="268" spans="1:1" x14ac:dyDescent="0.25">
      <c r="A268" s="33" t="s">
        <v>292</v>
      </c>
    </row>
    <row r="269" spans="1:1" x14ac:dyDescent="0.25">
      <c r="A269" s="33" t="s">
        <v>293</v>
      </c>
    </row>
    <row r="270" spans="1:1" x14ac:dyDescent="0.25">
      <c r="A270" s="33" t="s">
        <v>294</v>
      </c>
    </row>
    <row r="271" spans="1:1" x14ac:dyDescent="0.25">
      <c r="A271" s="35" t="s">
        <v>295</v>
      </c>
    </row>
    <row r="272" spans="1:1" x14ac:dyDescent="0.25">
      <c r="A272" s="33" t="s">
        <v>296</v>
      </c>
    </row>
    <row r="273" spans="1:1" x14ac:dyDescent="0.25">
      <c r="A273" s="33" t="s">
        <v>297</v>
      </c>
    </row>
    <row r="274" spans="1:1" x14ac:dyDescent="0.25">
      <c r="A274" s="33" t="s">
        <v>298</v>
      </c>
    </row>
    <row r="275" spans="1:1" x14ac:dyDescent="0.25">
      <c r="A275" s="35" t="s">
        <v>299</v>
      </c>
    </row>
    <row r="276" spans="1:1" x14ac:dyDescent="0.25">
      <c r="A276" s="33" t="s">
        <v>301</v>
      </c>
    </row>
    <row r="277" spans="1:1" x14ac:dyDescent="0.25">
      <c r="A277" s="33" t="s">
        <v>302</v>
      </c>
    </row>
    <row r="278" spans="1:1" x14ac:dyDescent="0.25">
      <c r="A278" s="35" t="s">
        <v>303</v>
      </c>
    </row>
    <row r="279" spans="1:1" x14ac:dyDescent="0.25">
      <c r="A279" s="33" t="s">
        <v>304</v>
      </c>
    </row>
    <row r="280" spans="1:1" x14ac:dyDescent="0.25">
      <c r="A280" s="35" t="s">
        <v>305</v>
      </c>
    </row>
    <row r="281" spans="1:1" x14ac:dyDescent="0.25">
      <c r="A281" s="35" t="s">
        <v>306</v>
      </c>
    </row>
    <row r="282" spans="1:1" x14ac:dyDescent="0.25">
      <c r="A282" s="33" t="s">
        <v>307</v>
      </c>
    </row>
    <row r="283" spans="1:1" x14ac:dyDescent="0.25">
      <c r="A283" s="33" t="s">
        <v>308</v>
      </c>
    </row>
    <row r="284" spans="1:1" x14ac:dyDescent="0.25">
      <c r="A284" s="33" t="s">
        <v>309</v>
      </c>
    </row>
    <row r="285" spans="1:1" x14ac:dyDescent="0.25">
      <c r="A285" s="35" t="s">
        <v>310</v>
      </c>
    </row>
    <row r="286" spans="1:1" x14ac:dyDescent="0.25">
      <c r="A286" s="33" t="s">
        <v>311</v>
      </c>
    </row>
    <row r="287" spans="1:1" x14ac:dyDescent="0.25">
      <c r="A287" s="35" t="s">
        <v>312</v>
      </c>
    </row>
    <row r="288" spans="1:1" x14ac:dyDescent="0.25">
      <c r="A288" s="33" t="s">
        <v>313</v>
      </c>
    </row>
    <row r="289" spans="1:1" x14ac:dyDescent="0.25">
      <c r="A289" s="33" t="s">
        <v>314</v>
      </c>
    </row>
    <row r="290" spans="1:1" x14ac:dyDescent="0.25">
      <c r="A290" s="33" t="s">
        <v>315</v>
      </c>
    </row>
    <row r="291" spans="1:1" x14ac:dyDescent="0.25">
      <c r="A291" s="33" t="s">
        <v>316</v>
      </c>
    </row>
    <row r="292" spans="1:1" x14ac:dyDescent="0.25">
      <c r="A292" s="33" t="s">
        <v>317</v>
      </c>
    </row>
    <row r="293" spans="1:1" x14ac:dyDescent="0.25">
      <c r="A293" s="33" t="s">
        <v>318</v>
      </c>
    </row>
    <row r="294" spans="1:1" x14ac:dyDescent="0.25">
      <c r="A294" s="33" t="s">
        <v>319</v>
      </c>
    </row>
    <row r="295" spans="1:1" x14ac:dyDescent="0.25">
      <c r="A295" s="33" t="s">
        <v>320</v>
      </c>
    </row>
    <row r="296" spans="1:1" x14ac:dyDescent="0.25">
      <c r="A296" s="35" t="s">
        <v>321</v>
      </c>
    </row>
    <row r="297" spans="1:1" x14ac:dyDescent="0.25">
      <c r="A297" s="33" t="s">
        <v>322</v>
      </c>
    </row>
    <row r="298" spans="1:1" x14ac:dyDescent="0.25">
      <c r="A298" s="35" t="s">
        <v>323</v>
      </c>
    </row>
    <row r="299" spans="1:1" x14ac:dyDescent="0.25">
      <c r="A299" s="35" t="s">
        <v>324</v>
      </c>
    </row>
    <row r="300" spans="1:1" x14ac:dyDescent="0.25">
      <c r="A300" s="33" t="s">
        <v>325</v>
      </c>
    </row>
    <row r="301" spans="1:1" x14ac:dyDescent="0.25">
      <c r="A301" s="35" t="s">
        <v>326</v>
      </c>
    </row>
    <row r="302" spans="1:1" x14ac:dyDescent="0.25">
      <c r="A302" s="33" t="s">
        <v>327</v>
      </c>
    </row>
    <row r="303" spans="1:1" x14ac:dyDescent="0.25">
      <c r="A303" s="33" t="s">
        <v>328</v>
      </c>
    </row>
    <row r="304" spans="1:1" x14ac:dyDescent="0.25">
      <c r="A304" s="33" t="s">
        <v>329</v>
      </c>
    </row>
    <row r="305" spans="1:1" x14ac:dyDescent="0.25">
      <c r="A305" s="33" t="s">
        <v>330</v>
      </c>
    </row>
    <row r="306" spans="1:1" x14ac:dyDescent="0.25">
      <c r="A306" s="33" t="s">
        <v>331</v>
      </c>
    </row>
    <row r="307" spans="1:1" x14ac:dyDescent="0.25">
      <c r="A307" s="35" t="s">
        <v>332</v>
      </c>
    </row>
    <row r="308" spans="1:1" x14ac:dyDescent="0.25">
      <c r="A308" s="35" t="s">
        <v>333</v>
      </c>
    </row>
    <row r="309" spans="1:1" x14ac:dyDescent="0.25">
      <c r="A309" s="33" t="s">
        <v>334</v>
      </c>
    </row>
    <row r="310" spans="1:1" x14ac:dyDescent="0.25">
      <c r="A310" s="35" t="s">
        <v>335</v>
      </c>
    </row>
    <row r="311" spans="1:1" x14ac:dyDescent="0.25">
      <c r="A311" s="33" t="s">
        <v>336</v>
      </c>
    </row>
    <row r="312" spans="1:1" x14ac:dyDescent="0.25">
      <c r="A312" s="35" t="s">
        <v>337</v>
      </c>
    </row>
    <row r="313" spans="1:1" x14ac:dyDescent="0.25">
      <c r="A313" s="35" t="s">
        <v>338</v>
      </c>
    </row>
    <row r="314" spans="1:1" x14ac:dyDescent="0.25">
      <c r="A314" s="33" t="s">
        <v>339</v>
      </c>
    </row>
    <row r="315" spans="1:1" x14ac:dyDescent="0.25">
      <c r="A315" s="33" t="s">
        <v>340</v>
      </c>
    </row>
    <row r="316" spans="1:1" x14ac:dyDescent="0.25">
      <c r="A316" s="33" t="s">
        <v>341</v>
      </c>
    </row>
    <row r="317" spans="1:1" x14ac:dyDescent="0.25">
      <c r="A317" s="35" t="s">
        <v>342</v>
      </c>
    </row>
    <row r="318" spans="1:1" x14ac:dyDescent="0.25">
      <c r="A318" s="33" t="s">
        <v>343</v>
      </c>
    </row>
    <row r="319" spans="1:1" x14ac:dyDescent="0.25">
      <c r="A319" s="35" t="s">
        <v>344</v>
      </c>
    </row>
    <row r="320" spans="1:1" x14ac:dyDescent="0.25">
      <c r="A320" s="35" t="s">
        <v>345</v>
      </c>
    </row>
    <row r="321" spans="1:1" x14ac:dyDescent="0.25">
      <c r="A321" s="33" t="s">
        <v>346</v>
      </c>
    </row>
    <row r="322" spans="1:1" x14ac:dyDescent="0.25">
      <c r="A322" s="33" t="s">
        <v>347</v>
      </c>
    </row>
    <row r="323" spans="1:1" x14ac:dyDescent="0.25">
      <c r="A323" s="35" t="s">
        <v>348</v>
      </c>
    </row>
    <row r="324" spans="1:1" x14ac:dyDescent="0.25">
      <c r="A324" s="33" t="s">
        <v>349</v>
      </c>
    </row>
    <row r="325" spans="1:1" x14ac:dyDescent="0.25">
      <c r="A325" s="35" t="s">
        <v>350</v>
      </c>
    </row>
    <row r="326" spans="1:1" x14ac:dyDescent="0.25">
      <c r="A326" s="33" t="s">
        <v>351</v>
      </c>
    </row>
    <row r="327" spans="1:1" x14ac:dyDescent="0.25">
      <c r="A327" s="35" t="s">
        <v>352</v>
      </c>
    </row>
    <row r="328" spans="1:1" x14ac:dyDescent="0.25">
      <c r="A328" s="33" t="s">
        <v>353</v>
      </c>
    </row>
    <row r="329" spans="1:1" x14ac:dyDescent="0.25">
      <c r="A329" s="35" t="s">
        <v>354</v>
      </c>
    </row>
    <row r="330" spans="1:1" x14ac:dyDescent="0.25">
      <c r="A330" s="33" t="s">
        <v>355</v>
      </c>
    </row>
    <row r="331" spans="1:1" x14ac:dyDescent="0.25">
      <c r="A331" s="35" t="s">
        <v>356</v>
      </c>
    </row>
    <row r="332" spans="1:1" x14ac:dyDescent="0.25">
      <c r="A332" s="33" t="s">
        <v>357</v>
      </c>
    </row>
    <row r="333" spans="1:1" x14ac:dyDescent="0.25">
      <c r="A333" s="33" t="s">
        <v>358</v>
      </c>
    </row>
    <row r="334" spans="1:1" x14ac:dyDescent="0.25">
      <c r="A334" s="33" t="s">
        <v>359</v>
      </c>
    </row>
    <row r="335" spans="1:1" x14ac:dyDescent="0.25">
      <c r="A335" s="35" t="s">
        <v>360</v>
      </c>
    </row>
    <row r="336" spans="1:1" x14ac:dyDescent="0.25">
      <c r="A336" s="35" t="s">
        <v>361</v>
      </c>
    </row>
    <row r="337" spans="1:1" x14ac:dyDescent="0.25">
      <c r="A337" s="33" t="s">
        <v>362</v>
      </c>
    </row>
    <row r="338" spans="1:1" x14ac:dyDescent="0.25">
      <c r="A338" s="33" t="s">
        <v>363</v>
      </c>
    </row>
    <row r="339" spans="1:1" x14ac:dyDescent="0.25">
      <c r="A339" s="35" t="s">
        <v>364</v>
      </c>
    </row>
    <row r="340" spans="1:1" x14ac:dyDescent="0.25">
      <c r="A340" s="35" t="s">
        <v>365</v>
      </c>
    </row>
    <row r="341" spans="1:1" x14ac:dyDescent="0.25">
      <c r="A341" s="33" t="s">
        <v>366</v>
      </c>
    </row>
    <row r="342" spans="1:1" x14ac:dyDescent="0.25">
      <c r="A342" s="35" t="s">
        <v>367</v>
      </c>
    </row>
    <row r="343" spans="1:1" x14ac:dyDescent="0.25">
      <c r="A343" s="35" t="s">
        <v>368</v>
      </c>
    </row>
    <row r="344" spans="1:1" x14ac:dyDescent="0.25">
      <c r="A344" s="33" t="s">
        <v>369</v>
      </c>
    </row>
    <row r="345" spans="1:1" x14ac:dyDescent="0.25">
      <c r="A345" s="33" t="s">
        <v>370</v>
      </c>
    </row>
    <row r="346" spans="1:1" x14ac:dyDescent="0.25">
      <c r="A346" s="33" t="s">
        <v>371</v>
      </c>
    </row>
    <row r="347" spans="1:1" x14ac:dyDescent="0.25">
      <c r="A347" s="35" t="s">
        <v>372</v>
      </c>
    </row>
    <row r="348" spans="1:1" x14ac:dyDescent="0.25">
      <c r="A348" s="35" t="s">
        <v>373</v>
      </c>
    </row>
    <row r="349" spans="1:1" x14ac:dyDescent="0.25">
      <c r="A349" s="33" t="s">
        <v>374</v>
      </c>
    </row>
    <row r="350" spans="1:1" x14ac:dyDescent="0.25">
      <c r="A350" s="33" t="s">
        <v>375</v>
      </c>
    </row>
    <row r="351" spans="1:1" x14ac:dyDescent="0.25">
      <c r="A351" s="35" t="s">
        <v>376</v>
      </c>
    </row>
    <row r="352" spans="1:1" x14ac:dyDescent="0.25">
      <c r="A352" s="35" t="s">
        <v>377</v>
      </c>
    </row>
    <row r="353" spans="1:1" x14ac:dyDescent="0.25">
      <c r="A353" s="33" t="s">
        <v>378</v>
      </c>
    </row>
    <row r="354" spans="1:1" x14ac:dyDescent="0.25">
      <c r="A354" s="35" t="s">
        <v>379</v>
      </c>
    </row>
    <row r="355" spans="1:1" x14ac:dyDescent="0.25">
      <c r="A355" s="33" t="s">
        <v>380</v>
      </c>
    </row>
    <row r="356" spans="1:1" x14ac:dyDescent="0.25">
      <c r="A356" s="33" t="s">
        <v>381</v>
      </c>
    </row>
    <row r="357" spans="1:1" x14ac:dyDescent="0.25">
      <c r="A357" s="33" t="s">
        <v>382</v>
      </c>
    </row>
    <row r="358" spans="1:1" x14ac:dyDescent="0.25">
      <c r="A358" s="33" t="s">
        <v>383</v>
      </c>
    </row>
    <row r="359" spans="1:1" x14ac:dyDescent="0.25">
      <c r="A359" s="35" t="s">
        <v>384</v>
      </c>
    </row>
    <row r="360" spans="1:1" x14ac:dyDescent="0.25">
      <c r="A360" s="35" t="s">
        <v>385</v>
      </c>
    </row>
    <row r="361" spans="1:1" x14ac:dyDescent="0.25">
      <c r="A361" s="35" t="s">
        <v>386</v>
      </c>
    </row>
    <row r="362" spans="1:1" x14ac:dyDescent="0.25">
      <c r="A362" s="33" t="s">
        <v>387</v>
      </c>
    </row>
    <row r="363" spans="1:1" x14ac:dyDescent="0.25">
      <c r="A363" s="35" t="s">
        <v>884</v>
      </c>
    </row>
    <row r="364" spans="1:1" x14ac:dyDescent="0.25">
      <c r="A364" s="33" t="s">
        <v>389</v>
      </c>
    </row>
    <row r="365" spans="1:1" x14ac:dyDescent="0.25">
      <c r="A365" s="33" t="s">
        <v>390</v>
      </c>
    </row>
    <row r="366" spans="1:1" x14ac:dyDescent="0.25">
      <c r="A366" s="33" t="s">
        <v>391</v>
      </c>
    </row>
    <row r="367" spans="1:1" x14ac:dyDescent="0.25">
      <c r="A367" s="33" t="s">
        <v>392</v>
      </c>
    </row>
    <row r="368" spans="1:1" x14ac:dyDescent="0.25">
      <c r="A368" s="35" t="s">
        <v>393</v>
      </c>
    </row>
    <row r="369" spans="1:1" x14ac:dyDescent="0.25">
      <c r="A369" s="35" t="s">
        <v>394</v>
      </c>
    </row>
    <row r="370" spans="1:1" x14ac:dyDescent="0.25">
      <c r="A370" s="33" t="s">
        <v>395</v>
      </c>
    </row>
    <row r="371" spans="1:1" x14ac:dyDescent="0.25">
      <c r="A371" s="33" t="s">
        <v>396</v>
      </c>
    </row>
    <row r="372" spans="1:1" x14ac:dyDescent="0.25">
      <c r="A372" s="33" t="s">
        <v>397</v>
      </c>
    </row>
    <row r="373" spans="1:1" x14ac:dyDescent="0.25">
      <c r="A373" s="35" t="s">
        <v>398</v>
      </c>
    </row>
    <row r="374" spans="1:1" x14ac:dyDescent="0.25">
      <c r="A374" s="33" t="s">
        <v>399</v>
      </c>
    </row>
    <row r="375" spans="1:1" x14ac:dyDescent="0.25">
      <c r="A375" s="33" t="s">
        <v>400</v>
      </c>
    </row>
    <row r="376" spans="1:1" x14ac:dyDescent="0.25">
      <c r="A376" s="33" t="s">
        <v>401</v>
      </c>
    </row>
    <row r="377" spans="1:1" x14ac:dyDescent="0.25">
      <c r="A377" s="33" t="s">
        <v>402</v>
      </c>
    </row>
    <row r="378" spans="1:1" x14ac:dyDescent="0.25">
      <c r="A378" s="33" t="s">
        <v>403</v>
      </c>
    </row>
    <row r="379" spans="1:1" x14ac:dyDescent="0.25">
      <c r="A379" s="33" t="s">
        <v>404</v>
      </c>
    </row>
    <row r="380" spans="1:1" x14ac:dyDescent="0.25">
      <c r="A380" s="33" t="s">
        <v>405</v>
      </c>
    </row>
    <row r="381" spans="1:1" x14ac:dyDescent="0.25">
      <c r="A381" s="33" t="s">
        <v>406</v>
      </c>
    </row>
    <row r="382" spans="1:1" x14ac:dyDescent="0.25">
      <c r="A382" s="35" t="s">
        <v>407</v>
      </c>
    </row>
    <row r="383" spans="1:1" x14ac:dyDescent="0.25">
      <c r="A383" s="35" t="s">
        <v>408</v>
      </c>
    </row>
    <row r="384" spans="1:1" x14ac:dyDescent="0.25">
      <c r="A384" s="35" t="s">
        <v>409</v>
      </c>
    </row>
    <row r="385" spans="1:1" x14ac:dyDescent="0.25">
      <c r="A385" s="33" t="s">
        <v>410</v>
      </c>
    </row>
    <row r="386" spans="1:1" x14ac:dyDescent="0.25">
      <c r="A386" s="33" t="s">
        <v>411</v>
      </c>
    </row>
    <row r="387" spans="1:1" x14ac:dyDescent="0.25">
      <c r="A387" s="33" t="s">
        <v>412</v>
      </c>
    </row>
    <row r="388" spans="1:1" x14ac:dyDescent="0.25">
      <c r="A388" s="33" t="s">
        <v>413</v>
      </c>
    </row>
    <row r="389" spans="1:1" x14ac:dyDescent="0.25">
      <c r="A389" s="33" t="s">
        <v>414</v>
      </c>
    </row>
    <row r="390" spans="1:1" x14ac:dyDescent="0.25">
      <c r="A390" s="33" t="s">
        <v>415</v>
      </c>
    </row>
    <row r="391" spans="1:1" x14ac:dyDescent="0.25">
      <c r="A391" s="33" t="s">
        <v>416</v>
      </c>
    </row>
    <row r="392" spans="1:1" x14ac:dyDescent="0.25">
      <c r="A392" s="33" t="s">
        <v>417</v>
      </c>
    </row>
    <row r="393" spans="1:1" x14ac:dyDescent="0.25">
      <c r="A393" s="33" t="s">
        <v>418</v>
      </c>
    </row>
    <row r="394" spans="1:1" x14ac:dyDescent="0.25">
      <c r="A394" s="35" t="s">
        <v>419</v>
      </c>
    </row>
    <row r="395" spans="1:1" x14ac:dyDescent="0.25">
      <c r="A395" s="33" t="s">
        <v>420</v>
      </c>
    </row>
    <row r="396" spans="1:1" x14ac:dyDescent="0.25">
      <c r="A396" s="35" t="s">
        <v>421</v>
      </c>
    </row>
    <row r="397" spans="1:1" x14ac:dyDescent="0.25">
      <c r="A397" s="35" t="s">
        <v>422</v>
      </c>
    </row>
    <row r="398" spans="1:1" x14ac:dyDescent="0.25">
      <c r="A398" s="33" t="s">
        <v>423</v>
      </c>
    </row>
    <row r="399" spans="1:1" x14ac:dyDescent="0.25">
      <c r="A399" s="35" t="s">
        <v>424</v>
      </c>
    </row>
    <row r="400" spans="1:1" x14ac:dyDescent="0.25">
      <c r="A400" s="35" t="s">
        <v>425</v>
      </c>
    </row>
    <row r="401" spans="1:1" x14ac:dyDescent="0.25">
      <c r="A401" s="35" t="s">
        <v>426</v>
      </c>
    </row>
    <row r="402" spans="1:1" x14ac:dyDescent="0.25">
      <c r="A402" s="33" t="s">
        <v>427</v>
      </c>
    </row>
    <row r="403" spans="1:1" x14ac:dyDescent="0.25">
      <c r="A403" s="33" t="s">
        <v>428</v>
      </c>
    </row>
    <row r="404" spans="1:1" x14ac:dyDescent="0.25">
      <c r="A404" s="33" t="s">
        <v>429</v>
      </c>
    </row>
    <row r="405" spans="1:1" x14ac:dyDescent="0.25">
      <c r="A405" s="33" t="s">
        <v>430</v>
      </c>
    </row>
    <row r="406" spans="1:1" x14ac:dyDescent="0.25">
      <c r="A406" s="35" t="s">
        <v>431</v>
      </c>
    </row>
    <row r="407" spans="1:1" x14ac:dyDescent="0.25">
      <c r="A407" s="35" t="s">
        <v>432</v>
      </c>
    </row>
    <row r="408" spans="1:1" x14ac:dyDescent="0.25">
      <c r="A408" s="33" t="s">
        <v>433</v>
      </c>
    </row>
    <row r="409" spans="1:1" x14ac:dyDescent="0.25">
      <c r="A409" s="35" t="s">
        <v>434</v>
      </c>
    </row>
    <row r="410" spans="1:1" x14ac:dyDescent="0.25">
      <c r="A410" s="35" t="s">
        <v>435</v>
      </c>
    </row>
    <row r="411" spans="1:1" x14ac:dyDescent="0.25">
      <c r="A411" s="35" t="s">
        <v>436</v>
      </c>
    </row>
    <row r="412" spans="1:1" x14ac:dyDescent="0.25">
      <c r="A412" s="35" t="s">
        <v>437</v>
      </c>
    </row>
    <row r="413" spans="1:1" x14ac:dyDescent="0.25">
      <c r="A413" s="35" t="s">
        <v>438</v>
      </c>
    </row>
    <row r="414" spans="1:1" x14ac:dyDescent="0.25">
      <c r="A414" s="35" t="s">
        <v>439</v>
      </c>
    </row>
    <row r="415" spans="1:1" x14ac:dyDescent="0.25">
      <c r="A415" s="35" t="s">
        <v>440</v>
      </c>
    </row>
    <row r="416" spans="1:1" x14ac:dyDescent="0.25">
      <c r="A416" s="35" t="s">
        <v>441</v>
      </c>
    </row>
    <row r="417" spans="1:1" x14ac:dyDescent="0.25">
      <c r="A417" s="35" t="s">
        <v>442</v>
      </c>
    </row>
    <row r="418" spans="1:1" x14ac:dyDescent="0.25">
      <c r="A418" s="35" t="s">
        <v>443</v>
      </c>
    </row>
    <row r="419" spans="1:1" x14ac:dyDescent="0.25">
      <c r="A419" s="33" t="s">
        <v>444</v>
      </c>
    </row>
    <row r="420" spans="1:1" x14ac:dyDescent="0.25">
      <c r="A420" s="33" t="s">
        <v>445</v>
      </c>
    </row>
    <row r="421" spans="1:1" x14ac:dyDescent="0.25">
      <c r="A421" s="33" t="s">
        <v>446</v>
      </c>
    </row>
    <row r="422" spans="1:1" x14ac:dyDescent="0.25">
      <c r="A422" s="33" t="s">
        <v>447</v>
      </c>
    </row>
    <row r="423" spans="1:1" x14ac:dyDescent="0.25">
      <c r="A423" s="35" t="s">
        <v>448</v>
      </c>
    </row>
    <row r="424" spans="1:1" x14ac:dyDescent="0.25">
      <c r="A424" s="33" t="s">
        <v>449</v>
      </c>
    </row>
    <row r="425" spans="1:1" x14ac:dyDescent="0.25">
      <c r="A425" s="33" t="s">
        <v>450</v>
      </c>
    </row>
    <row r="426" spans="1:1" x14ac:dyDescent="0.25">
      <c r="A426" s="33" t="s">
        <v>451</v>
      </c>
    </row>
    <row r="427" spans="1:1" x14ac:dyDescent="0.25">
      <c r="A427" s="33" t="s">
        <v>452</v>
      </c>
    </row>
    <row r="428" spans="1:1" x14ac:dyDescent="0.25">
      <c r="A428" s="33" t="s">
        <v>453</v>
      </c>
    </row>
    <row r="429" spans="1:1" x14ac:dyDescent="0.25">
      <c r="A429" s="33" t="s">
        <v>454</v>
      </c>
    </row>
    <row r="430" spans="1:1" x14ac:dyDescent="0.25">
      <c r="A430" s="33" t="s">
        <v>455</v>
      </c>
    </row>
    <row r="431" spans="1:1" x14ac:dyDescent="0.25">
      <c r="A431" s="33" t="s">
        <v>456</v>
      </c>
    </row>
    <row r="432" spans="1:1" x14ac:dyDescent="0.25">
      <c r="A432" s="33" t="s">
        <v>457</v>
      </c>
    </row>
    <row r="433" spans="1:1" x14ac:dyDescent="0.25">
      <c r="A433" s="33" t="s">
        <v>458</v>
      </c>
    </row>
    <row r="434" spans="1:1" x14ac:dyDescent="0.25">
      <c r="A434" s="33" t="s">
        <v>459</v>
      </c>
    </row>
    <row r="435" spans="1:1" x14ac:dyDescent="0.25">
      <c r="A435" s="33" t="s">
        <v>460</v>
      </c>
    </row>
    <row r="436" spans="1:1" x14ac:dyDescent="0.25">
      <c r="A436" s="33" t="s">
        <v>461</v>
      </c>
    </row>
    <row r="437" spans="1:1" x14ac:dyDescent="0.25">
      <c r="A437" s="33" t="s">
        <v>462</v>
      </c>
    </row>
    <row r="438" spans="1:1" x14ac:dyDescent="0.25">
      <c r="A438" s="33" t="s">
        <v>463</v>
      </c>
    </row>
    <row r="439" spans="1:1" x14ac:dyDescent="0.25">
      <c r="A439" s="33" t="s">
        <v>464</v>
      </c>
    </row>
    <row r="440" spans="1:1" x14ac:dyDescent="0.25">
      <c r="A440" s="33" t="s">
        <v>465</v>
      </c>
    </row>
    <row r="441" spans="1:1" x14ac:dyDescent="0.25">
      <c r="A441" s="33" t="s">
        <v>466</v>
      </c>
    </row>
    <row r="442" spans="1:1" x14ac:dyDescent="0.25">
      <c r="A442" s="33" t="s">
        <v>467</v>
      </c>
    </row>
    <row r="443" spans="1:1" x14ac:dyDescent="0.25">
      <c r="A443" s="33" t="s">
        <v>468</v>
      </c>
    </row>
    <row r="444" spans="1:1" x14ac:dyDescent="0.25">
      <c r="A444" s="33" t="s">
        <v>469</v>
      </c>
    </row>
    <row r="445" spans="1:1" x14ac:dyDescent="0.25">
      <c r="A445" s="33" t="s">
        <v>470</v>
      </c>
    </row>
    <row r="446" spans="1:1" x14ac:dyDescent="0.25">
      <c r="A446" s="35" t="s">
        <v>471</v>
      </c>
    </row>
    <row r="447" spans="1:1" x14ac:dyDescent="0.25">
      <c r="A447" s="35" t="s">
        <v>472</v>
      </c>
    </row>
    <row r="448" spans="1:1" x14ac:dyDescent="0.25">
      <c r="A448" s="33" t="s">
        <v>473</v>
      </c>
    </row>
    <row r="449" spans="1:1" x14ac:dyDescent="0.25">
      <c r="A449" s="33" t="s">
        <v>474</v>
      </c>
    </row>
    <row r="450" spans="1:1" x14ac:dyDescent="0.25">
      <c r="A450" s="33" t="s">
        <v>475</v>
      </c>
    </row>
    <row r="451" spans="1:1" x14ac:dyDescent="0.25">
      <c r="A451" s="33" t="s">
        <v>476</v>
      </c>
    </row>
    <row r="452" spans="1:1" x14ac:dyDescent="0.25">
      <c r="A452" s="33" t="s">
        <v>477</v>
      </c>
    </row>
    <row r="453" spans="1:1" x14ac:dyDescent="0.25">
      <c r="A453" s="33" t="s">
        <v>478</v>
      </c>
    </row>
    <row r="454" spans="1:1" x14ac:dyDescent="0.25">
      <c r="A454" s="33" t="s">
        <v>479</v>
      </c>
    </row>
    <row r="455" spans="1:1" x14ac:dyDescent="0.25">
      <c r="A455" s="35" t="s">
        <v>480</v>
      </c>
    </row>
    <row r="456" spans="1:1" x14ac:dyDescent="0.25">
      <c r="A456" s="33" t="s">
        <v>481</v>
      </c>
    </row>
    <row r="457" spans="1:1" x14ac:dyDescent="0.25">
      <c r="A457" s="33" t="s">
        <v>482</v>
      </c>
    </row>
    <row r="458" spans="1:1" x14ac:dyDescent="0.25">
      <c r="A458" s="33" t="s">
        <v>483</v>
      </c>
    </row>
    <row r="459" spans="1:1" x14ac:dyDescent="0.25">
      <c r="A459" s="33" t="s">
        <v>484</v>
      </c>
    </row>
    <row r="460" spans="1:1" x14ac:dyDescent="0.25">
      <c r="A460" s="35" t="s">
        <v>485</v>
      </c>
    </row>
    <row r="461" spans="1:1" x14ac:dyDescent="0.25">
      <c r="A461" s="33" t="s">
        <v>486</v>
      </c>
    </row>
    <row r="462" spans="1:1" x14ac:dyDescent="0.25">
      <c r="A462" s="33" t="s">
        <v>487</v>
      </c>
    </row>
    <row r="463" spans="1:1" x14ac:dyDescent="0.25">
      <c r="A463" s="35" t="s">
        <v>488</v>
      </c>
    </row>
    <row r="464" spans="1:1" x14ac:dyDescent="0.25">
      <c r="A464" s="35" t="s">
        <v>489</v>
      </c>
    </row>
    <row r="465" spans="1:1" x14ac:dyDescent="0.25">
      <c r="A465" s="35" t="s">
        <v>490</v>
      </c>
    </row>
    <row r="466" spans="1:1" x14ac:dyDescent="0.25">
      <c r="A466" s="35" t="s">
        <v>491</v>
      </c>
    </row>
    <row r="467" spans="1:1" x14ac:dyDescent="0.25">
      <c r="A467" s="33" t="s">
        <v>492</v>
      </c>
    </row>
    <row r="468" spans="1:1" x14ac:dyDescent="0.25">
      <c r="A468" s="33" t="s">
        <v>493</v>
      </c>
    </row>
    <row r="469" spans="1:1" x14ac:dyDescent="0.25">
      <c r="A469" s="33" t="s">
        <v>494</v>
      </c>
    </row>
    <row r="470" spans="1:1" x14ac:dyDescent="0.25">
      <c r="A470" s="35" t="s">
        <v>495</v>
      </c>
    </row>
    <row r="471" spans="1:1" x14ac:dyDescent="0.25">
      <c r="A471" s="33" t="s">
        <v>496</v>
      </c>
    </row>
    <row r="472" spans="1:1" x14ac:dyDescent="0.25">
      <c r="A472" s="33" t="s">
        <v>497</v>
      </c>
    </row>
    <row r="473" spans="1:1" x14ac:dyDescent="0.25">
      <c r="A473" s="33" t="s">
        <v>498</v>
      </c>
    </row>
    <row r="474" spans="1:1" x14ac:dyDescent="0.25">
      <c r="A474" s="33" t="s">
        <v>499</v>
      </c>
    </row>
    <row r="475" spans="1:1" x14ac:dyDescent="0.25">
      <c r="A475" s="35" t="s">
        <v>500</v>
      </c>
    </row>
    <row r="476" spans="1:1" x14ac:dyDescent="0.25">
      <c r="A476" s="33" t="s">
        <v>501</v>
      </c>
    </row>
    <row r="477" spans="1:1" x14ac:dyDescent="0.25">
      <c r="A477" s="33" t="s">
        <v>502</v>
      </c>
    </row>
    <row r="478" spans="1:1" x14ac:dyDescent="0.25">
      <c r="A478" s="33" t="s">
        <v>503</v>
      </c>
    </row>
    <row r="479" spans="1:1" x14ac:dyDescent="0.25">
      <c r="A479" s="33" t="s">
        <v>504</v>
      </c>
    </row>
    <row r="480" spans="1:1" x14ac:dyDescent="0.25">
      <c r="A480" s="33" t="s">
        <v>505</v>
      </c>
    </row>
    <row r="481" spans="1:1" x14ac:dyDescent="0.25">
      <c r="A481" s="33" t="s">
        <v>506</v>
      </c>
    </row>
    <row r="482" spans="1:1" x14ac:dyDescent="0.25">
      <c r="A482" s="35" t="s">
        <v>507</v>
      </c>
    </row>
    <row r="483" spans="1:1" x14ac:dyDescent="0.25">
      <c r="A483" s="33" t="s">
        <v>508</v>
      </c>
    </row>
    <row r="484" spans="1:1" x14ac:dyDescent="0.25">
      <c r="A484" s="33" t="s">
        <v>509</v>
      </c>
    </row>
    <row r="485" spans="1:1" x14ac:dyDescent="0.25">
      <c r="A485" s="33" t="s">
        <v>510</v>
      </c>
    </row>
    <row r="486" spans="1:1" x14ac:dyDescent="0.25">
      <c r="A486" s="33" t="s">
        <v>511</v>
      </c>
    </row>
    <row r="487" spans="1:1" x14ac:dyDescent="0.25">
      <c r="A487" s="33" t="s">
        <v>512</v>
      </c>
    </row>
    <row r="488" spans="1:1" x14ac:dyDescent="0.25">
      <c r="A488" s="35" t="s">
        <v>513</v>
      </c>
    </row>
    <row r="489" spans="1:1" x14ac:dyDescent="0.25">
      <c r="A489" s="35" t="s">
        <v>514</v>
      </c>
    </row>
    <row r="490" spans="1:1" x14ac:dyDescent="0.25">
      <c r="A490" s="33" t="s">
        <v>515</v>
      </c>
    </row>
    <row r="491" spans="1:1" x14ac:dyDescent="0.25">
      <c r="A491" s="33" t="s">
        <v>516</v>
      </c>
    </row>
    <row r="492" spans="1:1" x14ac:dyDescent="0.25">
      <c r="A492" s="33" t="s">
        <v>517</v>
      </c>
    </row>
    <row r="493" spans="1:1" x14ac:dyDescent="0.25">
      <c r="A493" s="33" t="s">
        <v>518</v>
      </c>
    </row>
    <row r="494" spans="1:1" x14ac:dyDescent="0.25">
      <c r="A494" s="35" t="s">
        <v>519</v>
      </c>
    </row>
    <row r="495" spans="1:1" x14ac:dyDescent="0.25">
      <c r="A495" s="33" t="s">
        <v>520</v>
      </c>
    </row>
    <row r="496" spans="1:1" x14ac:dyDescent="0.25">
      <c r="A496" s="33" t="s">
        <v>521</v>
      </c>
    </row>
    <row r="497" spans="1:1" x14ac:dyDescent="0.25">
      <c r="A497" s="33" t="s">
        <v>522</v>
      </c>
    </row>
    <row r="498" spans="1:1" x14ac:dyDescent="0.25">
      <c r="A498" s="33" t="s">
        <v>523</v>
      </c>
    </row>
    <row r="499" spans="1:1" x14ac:dyDescent="0.25">
      <c r="A499" s="33" t="s">
        <v>524</v>
      </c>
    </row>
    <row r="500" spans="1:1" x14ac:dyDescent="0.25">
      <c r="A500" s="33" t="s">
        <v>525</v>
      </c>
    </row>
    <row r="501" spans="1:1" x14ac:dyDescent="0.25">
      <c r="A501" s="35" t="s">
        <v>526</v>
      </c>
    </row>
    <row r="502" spans="1:1" x14ac:dyDescent="0.25">
      <c r="A502" s="33" t="s">
        <v>527</v>
      </c>
    </row>
    <row r="503" spans="1:1" x14ac:dyDescent="0.25">
      <c r="A503" s="33" t="s">
        <v>528</v>
      </c>
    </row>
    <row r="504" spans="1:1" x14ac:dyDescent="0.25">
      <c r="A504" s="33" t="s">
        <v>529</v>
      </c>
    </row>
    <row r="505" spans="1:1" x14ac:dyDescent="0.25">
      <c r="A505" s="35" t="s">
        <v>530</v>
      </c>
    </row>
    <row r="506" spans="1:1" x14ac:dyDescent="0.25">
      <c r="A506" s="33" t="s">
        <v>531</v>
      </c>
    </row>
    <row r="507" spans="1:1" x14ac:dyDescent="0.25">
      <c r="A507" s="33" t="s">
        <v>532</v>
      </c>
    </row>
    <row r="508" spans="1:1" x14ac:dyDescent="0.25">
      <c r="A508" s="35" t="s">
        <v>533</v>
      </c>
    </row>
    <row r="509" spans="1:1" x14ac:dyDescent="0.25">
      <c r="A509" s="33" t="s">
        <v>534</v>
      </c>
    </row>
    <row r="510" spans="1:1" x14ac:dyDescent="0.25">
      <c r="A510" s="33" t="s">
        <v>535</v>
      </c>
    </row>
    <row r="511" spans="1:1" x14ac:dyDescent="0.25">
      <c r="A511" s="33" t="s">
        <v>536</v>
      </c>
    </row>
    <row r="512" spans="1:1" x14ac:dyDescent="0.25">
      <c r="A512" s="33" t="s">
        <v>537</v>
      </c>
    </row>
    <row r="513" spans="1:1" x14ac:dyDescent="0.25">
      <c r="A513" s="33" t="s">
        <v>538</v>
      </c>
    </row>
    <row r="514" spans="1:1" x14ac:dyDescent="0.25">
      <c r="A514" s="35" t="s">
        <v>539</v>
      </c>
    </row>
    <row r="515" spans="1:1" x14ac:dyDescent="0.25">
      <c r="A515" s="35" t="s">
        <v>540</v>
      </c>
    </row>
    <row r="516" spans="1:1" x14ac:dyDescent="0.25">
      <c r="A516" s="33" t="s">
        <v>541</v>
      </c>
    </row>
    <row r="517" spans="1:1" x14ac:dyDescent="0.25">
      <c r="A517" s="33" t="s">
        <v>542</v>
      </c>
    </row>
    <row r="518" spans="1:1" x14ac:dyDescent="0.25">
      <c r="A518" s="33" t="s">
        <v>543</v>
      </c>
    </row>
    <row r="519" spans="1:1" x14ac:dyDescent="0.25">
      <c r="A519" s="35" t="s">
        <v>544</v>
      </c>
    </row>
    <row r="520" spans="1:1" x14ac:dyDescent="0.25">
      <c r="A520" s="33" t="s">
        <v>545</v>
      </c>
    </row>
    <row r="521" spans="1:1" x14ac:dyDescent="0.25">
      <c r="A521" s="33" t="s">
        <v>546</v>
      </c>
    </row>
    <row r="522" spans="1:1" x14ac:dyDescent="0.25">
      <c r="A522" s="35" t="s">
        <v>547</v>
      </c>
    </row>
    <row r="523" spans="1:1" x14ac:dyDescent="0.25">
      <c r="A523" s="33" t="s">
        <v>548</v>
      </c>
    </row>
    <row r="524" spans="1:1" x14ac:dyDescent="0.25">
      <c r="A524" s="33" t="s">
        <v>549</v>
      </c>
    </row>
    <row r="525" spans="1:1" x14ac:dyDescent="0.25">
      <c r="A525" s="33" t="s">
        <v>550</v>
      </c>
    </row>
    <row r="526" spans="1:1" x14ac:dyDescent="0.25">
      <c r="A526" s="33" t="s">
        <v>551</v>
      </c>
    </row>
    <row r="527" spans="1:1" x14ac:dyDescent="0.25">
      <c r="A527" s="35" t="s">
        <v>552</v>
      </c>
    </row>
    <row r="528" spans="1:1" x14ac:dyDescent="0.25">
      <c r="A528" s="33" t="s">
        <v>553</v>
      </c>
    </row>
    <row r="529" spans="1:1" x14ac:dyDescent="0.25">
      <c r="A529" s="33" t="s">
        <v>554</v>
      </c>
    </row>
    <row r="530" spans="1:1" x14ac:dyDescent="0.25">
      <c r="A530" s="33" t="s">
        <v>555</v>
      </c>
    </row>
    <row r="531" spans="1:1" x14ac:dyDescent="0.25">
      <c r="A531" s="33" t="s">
        <v>556</v>
      </c>
    </row>
    <row r="532" spans="1:1" x14ac:dyDescent="0.25">
      <c r="A532" s="35" t="s">
        <v>557</v>
      </c>
    </row>
    <row r="533" spans="1:1" x14ac:dyDescent="0.25">
      <c r="A533" s="35" t="s">
        <v>558</v>
      </c>
    </row>
    <row r="534" spans="1:1" x14ac:dyDescent="0.25">
      <c r="A534" s="33" t="s">
        <v>559</v>
      </c>
    </row>
    <row r="535" spans="1:1" x14ac:dyDescent="0.25">
      <c r="A535" s="33" t="s">
        <v>560</v>
      </c>
    </row>
    <row r="536" spans="1:1" x14ac:dyDescent="0.25">
      <c r="A536" s="35" t="s">
        <v>561</v>
      </c>
    </row>
    <row r="537" spans="1:1" x14ac:dyDescent="0.25">
      <c r="A537" s="35" t="s">
        <v>562</v>
      </c>
    </row>
    <row r="538" spans="1:1" x14ac:dyDescent="0.25">
      <c r="A538" s="35" t="s">
        <v>563</v>
      </c>
    </row>
    <row r="539" spans="1:1" x14ac:dyDescent="0.25">
      <c r="A539" s="33" t="s">
        <v>564</v>
      </c>
    </row>
    <row r="540" spans="1:1" x14ac:dyDescent="0.25">
      <c r="A540" s="33" t="s">
        <v>565</v>
      </c>
    </row>
    <row r="541" spans="1:1" x14ac:dyDescent="0.25">
      <c r="A541" s="33" t="s">
        <v>566</v>
      </c>
    </row>
    <row r="542" spans="1:1" x14ac:dyDescent="0.25">
      <c r="A542" s="33" t="s">
        <v>567</v>
      </c>
    </row>
    <row r="543" spans="1:1" x14ac:dyDescent="0.25">
      <c r="A543" s="33" t="s">
        <v>568</v>
      </c>
    </row>
    <row r="544" spans="1:1" x14ac:dyDescent="0.25">
      <c r="A544" s="35" t="s">
        <v>569</v>
      </c>
    </row>
    <row r="545" spans="1:1" x14ac:dyDescent="0.25">
      <c r="A545" s="33" t="s">
        <v>570</v>
      </c>
    </row>
    <row r="546" spans="1:1" x14ac:dyDescent="0.25">
      <c r="A546" s="33" t="s">
        <v>571</v>
      </c>
    </row>
    <row r="547" spans="1:1" x14ac:dyDescent="0.25">
      <c r="A547" s="33" t="s">
        <v>572</v>
      </c>
    </row>
    <row r="548" spans="1:1" x14ac:dyDescent="0.25">
      <c r="A548" s="33" t="s">
        <v>573</v>
      </c>
    </row>
    <row r="549" spans="1:1" x14ac:dyDescent="0.25">
      <c r="A549" s="33" t="s">
        <v>574</v>
      </c>
    </row>
    <row r="550" spans="1:1" x14ac:dyDescent="0.25">
      <c r="A550" s="35" t="s">
        <v>575</v>
      </c>
    </row>
    <row r="551" spans="1:1" x14ac:dyDescent="0.25">
      <c r="A551" s="33" t="s">
        <v>576</v>
      </c>
    </row>
    <row r="552" spans="1:1" x14ac:dyDescent="0.25">
      <c r="A552" s="35" t="s">
        <v>577</v>
      </c>
    </row>
    <row r="553" spans="1:1" x14ac:dyDescent="0.25">
      <c r="A553" s="33" t="s">
        <v>578</v>
      </c>
    </row>
    <row r="554" spans="1:1" x14ac:dyDescent="0.25">
      <c r="A554" s="35" t="s">
        <v>579</v>
      </c>
    </row>
    <row r="555" spans="1:1" x14ac:dyDescent="0.25">
      <c r="A555" s="35" t="s">
        <v>580</v>
      </c>
    </row>
    <row r="556" spans="1:1" x14ac:dyDescent="0.25">
      <c r="A556" s="33" t="s">
        <v>581</v>
      </c>
    </row>
    <row r="557" spans="1:1" x14ac:dyDescent="0.25">
      <c r="A557" s="33" t="s">
        <v>582</v>
      </c>
    </row>
    <row r="558" spans="1:1" x14ac:dyDescent="0.25">
      <c r="A558" s="33" t="s">
        <v>583</v>
      </c>
    </row>
    <row r="559" spans="1:1" x14ac:dyDescent="0.25">
      <c r="A559" s="33" t="s">
        <v>584</v>
      </c>
    </row>
    <row r="560" spans="1:1" x14ac:dyDescent="0.25">
      <c r="A560" s="35" t="s">
        <v>585</v>
      </c>
    </row>
    <row r="561" spans="1:1" x14ac:dyDescent="0.25">
      <c r="A561" s="33" t="s">
        <v>586</v>
      </c>
    </row>
    <row r="562" spans="1:1" x14ac:dyDescent="0.25">
      <c r="A562" s="33" t="s">
        <v>587</v>
      </c>
    </row>
    <row r="563" spans="1:1" x14ac:dyDescent="0.25">
      <c r="A563" s="33" t="s">
        <v>588</v>
      </c>
    </row>
    <row r="564" spans="1:1" x14ac:dyDescent="0.25">
      <c r="A564" s="35" t="s">
        <v>589</v>
      </c>
    </row>
    <row r="565" spans="1:1" x14ac:dyDescent="0.25">
      <c r="A565" s="35" t="s">
        <v>590</v>
      </c>
    </row>
    <row r="566" spans="1:1" x14ac:dyDescent="0.25">
      <c r="A566" s="35" t="s">
        <v>591</v>
      </c>
    </row>
    <row r="567" spans="1:1" x14ac:dyDescent="0.25">
      <c r="A567" s="33" t="s">
        <v>592</v>
      </c>
    </row>
    <row r="568" spans="1:1" x14ac:dyDescent="0.25">
      <c r="A568" s="35" t="s">
        <v>593</v>
      </c>
    </row>
    <row r="569" spans="1:1" x14ac:dyDescent="0.25">
      <c r="A569" s="35" t="s">
        <v>594</v>
      </c>
    </row>
    <row r="570" spans="1:1" x14ac:dyDescent="0.25">
      <c r="A570" s="33" t="s">
        <v>595</v>
      </c>
    </row>
    <row r="571" spans="1:1" x14ac:dyDescent="0.25">
      <c r="A571" s="33" t="s">
        <v>596</v>
      </c>
    </row>
    <row r="572" spans="1:1" x14ac:dyDescent="0.25">
      <c r="A572" s="33" t="s">
        <v>597</v>
      </c>
    </row>
    <row r="573" spans="1:1" x14ac:dyDescent="0.25">
      <c r="A573" s="35" t="s">
        <v>598</v>
      </c>
    </row>
    <row r="574" spans="1:1" x14ac:dyDescent="0.25">
      <c r="A574" s="33" t="s">
        <v>599</v>
      </c>
    </row>
    <row r="575" spans="1:1" x14ac:dyDescent="0.25">
      <c r="A575" s="33" t="s">
        <v>600</v>
      </c>
    </row>
    <row r="576" spans="1:1" x14ac:dyDescent="0.25">
      <c r="A576" s="35" t="s">
        <v>601</v>
      </c>
    </row>
    <row r="577" spans="1:1" x14ac:dyDescent="0.25">
      <c r="A577" s="35" t="s">
        <v>602</v>
      </c>
    </row>
    <row r="578" spans="1:1" x14ac:dyDescent="0.25">
      <c r="A578" s="33" t="s">
        <v>603</v>
      </c>
    </row>
    <row r="579" spans="1:1" x14ac:dyDescent="0.25">
      <c r="A579" s="33" t="s">
        <v>604</v>
      </c>
    </row>
    <row r="580" spans="1:1" x14ac:dyDescent="0.25">
      <c r="A580" s="33" t="s">
        <v>605</v>
      </c>
    </row>
    <row r="581" spans="1:1" x14ac:dyDescent="0.25">
      <c r="A581" s="33" t="s">
        <v>606</v>
      </c>
    </row>
    <row r="582" spans="1:1" x14ac:dyDescent="0.25">
      <c r="A582" s="35" t="s">
        <v>607</v>
      </c>
    </row>
    <row r="583" spans="1:1" x14ac:dyDescent="0.25">
      <c r="A583" s="33" t="s">
        <v>608</v>
      </c>
    </row>
    <row r="584" spans="1:1" x14ac:dyDescent="0.25">
      <c r="A584" s="35" t="s">
        <v>609</v>
      </c>
    </row>
    <row r="585" spans="1:1" x14ac:dyDescent="0.25">
      <c r="A585" s="33" t="s">
        <v>610</v>
      </c>
    </row>
    <row r="586" spans="1:1" x14ac:dyDescent="0.25">
      <c r="A586" s="33" t="s">
        <v>611</v>
      </c>
    </row>
    <row r="587" spans="1:1" x14ac:dyDescent="0.25">
      <c r="A587" s="33" t="s">
        <v>612</v>
      </c>
    </row>
    <row r="588" spans="1:1" x14ac:dyDescent="0.25">
      <c r="A588" s="33" t="s">
        <v>613</v>
      </c>
    </row>
    <row r="589" spans="1:1" x14ac:dyDescent="0.25">
      <c r="A589" s="33" t="s">
        <v>614</v>
      </c>
    </row>
    <row r="590" spans="1:1" x14ac:dyDescent="0.25">
      <c r="A590" s="33" t="s">
        <v>615</v>
      </c>
    </row>
    <row r="591" spans="1:1" x14ac:dyDescent="0.25">
      <c r="A591" s="33" t="s">
        <v>616</v>
      </c>
    </row>
    <row r="592" spans="1:1" x14ac:dyDescent="0.25">
      <c r="A592" s="33" t="s">
        <v>617</v>
      </c>
    </row>
    <row r="593" spans="1:1" x14ac:dyDescent="0.25">
      <c r="A593" s="35" t="s">
        <v>618</v>
      </c>
    </row>
    <row r="594" spans="1:1" x14ac:dyDescent="0.25">
      <c r="A594" s="35" t="s">
        <v>619</v>
      </c>
    </row>
    <row r="595" spans="1:1" x14ac:dyDescent="0.25">
      <c r="A595" s="33" t="s">
        <v>620</v>
      </c>
    </row>
    <row r="596" spans="1:1" x14ac:dyDescent="0.25">
      <c r="A596" s="33" t="s">
        <v>621</v>
      </c>
    </row>
    <row r="597" spans="1:1" x14ac:dyDescent="0.25">
      <c r="A597" s="33" t="s">
        <v>622</v>
      </c>
    </row>
    <row r="598" spans="1:1" x14ac:dyDescent="0.25">
      <c r="A598" s="35" t="s">
        <v>623</v>
      </c>
    </row>
    <row r="599" spans="1:1" x14ac:dyDescent="0.25">
      <c r="A599" s="33" t="s">
        <v>624</v>
      </c>
    </row>
    <row r="600" spans="1:1" x14ac:dyDescent="0.25">
      <c r="A600" s="33" t="s">
        <v>625</v>
      </c>
    </row>
    <row r="601" spans="1:1" x14ac:dyDescent="0.25">
      <c r="A601" s="33" t="s">
        <v>626</v>
      </c>
    </row>
    <row r="602" spans="1:1" x14ac:dyDescent="0.25">
      <c r="A602" s="35" t="s">
        <v>627</v>
      </c>
    </row>
    <row r="603" spans="1:1" x14ac:dyDescent="0.25">
      <c r="A603" s="33" t="s">
        <v>628</v>
      </c>
    </row>
    <row r="604" spans="1:1" x14ac:dyDescent="0.25">
      <c r="A604" s="33" t="s">
        <v>629</v>
      </c>
    </row>
    <row r="605" spans="1:1" x14ac:dyDescent="0.25">
      <c r="A605" s="33" t="s">
        <v>630</v>
      </c>
    </row>
    <row r="606" spans="1:1" x14ac:dyDescent="0.25">
      <c r="A606" s="35" t="s">
        <v>631</v>
      </c>
    </row>
    <row r="607" spans="1:1" x14ac:dyDescent="0.25">
      <c r="A607" s="35" t="s">
        <v>632</v>
      </c>
    </row>
    <row r="608" spans="1:1" x14ac:dyDescent="0.25">
      <c r="A608" s="33" t="s">
        <v>633</v>
      </c>
    </row>
    <row r="609" spans="1:1" x14ac:dyDescent="0.25">
      <c r="A609" s="35" t="s">
        <v>634</v>
      </c>
    </row>
    <row r="610" spans="1:1" x14ac:dyDescent="0.25">
      <c r="A610" s="33" t="s">
        <v>635</v>
      </c>
    </row>
    <row r="611" spans="1:1" x14ac:dyDescent="0.25">
      <c r="A611" s="33" t="s">
        <v>636</v>
      </c>
    </row>
    <row r="612" spans="1:1" x14ac:dyDescent="0.25">
      <c r="A612" s="33" t="s">
        <v>637</v>
      </c>
    </row>
    <row r="613" spans="1:1" x14ac:dyDescent="0.25">
      <c r="A613" s="33" t="s">
        <v>638</v>
      </c>
    </row>
    <row r="614" spans="1:1" x14ac:dyDescent="0.25">
      <c r="A614" s="33" t="s">
        <v>639</v>
      </c>
    </row>
    <row r="615" spans="1:1" x14ac:dyDescent="0.25">
      <c r="A615" s="35" t="s">
        <v>640</v>
      </c>
    </row>
    <row r="616" spans="1:1" x14ac:dyDescent="0.25">
      <c r="A616" s="33" t="s">
        <v>641</v>
      </c>
    </row>
    <row r="617" spans="1:1" x14ac:dyDescent="0.25">
      <c r="A617" s="33" t="s">
        <v>642</v>
      </c>
    </row>
    <row r="618" spans="1:1" x14ac:dyDescent="0.25">
      <c r="A618" s="33" t="s">
        <v>643</v>
      </c>
    </row>
    <row r="619" spans="1:1" x14ac:dyDescent="0.25">
      <c r="A619" s="33" t="s">
        <v>644</v>
      </c>
    </row>
    <row r="620" spans="1:1" x14ac:dyDescent="0.25">
      <c r="A620" s="35" t="s">
        <v>645</v>
      </c>
    </row>
    <row r="621" spans="1:1" x14ac:dyDescent="0.25">
      <c r="A621" s="33" t="s">
        <v>646</v>
      </c>
    </row>
    <row r="622" spans="1:1" x14ac:dyDescent="0.25">
      <c r="A622" s="33" t="s">
        <v>647</v>
      </c>
    </row>
    <row r="623" spans="1:1" x14ac:dyDescent="0.25">
      <c r="A623" s="33" t="s">
        <v>648</v>
      </c>
    </row>
    <row r="624" spans="1:1" x14ac:dyDescent="0.25">
      <c r="A624" s="33" t="s">
        <v>649</v>
      </c>
    </row>
    <row r="625" spans="1:1" x14ac:dyDescent="0.25">
      <c r="A625" s="35" t="s">
        <v>650</v>
      </c>
    </row>
    <row r="626" spans="1:1" x14ac:dyDescent="0.25">
      <c r="A626" s="35" t="s">
        <v>651</v>
      </c>
    </row>
    <row r="627" spans="1:1" x14ac:dyDescent="0.25">
      <c r="A627" s="33" t="s">
        <v>652</v>
      </c>
    </row>
    <row r="628" spans="1:1" x14ac:dyDescent="0.25">
      <c r="A628" s="33" t="s">
        <v>653</v>
      </c>
    </row>
    <row r="629" spans="1:1" x14ac:dyDescent="0.25">
      <c r="A629" s="33" t="s">
        <v>654</v>
      </c>
    </row>
    <row r="630" spans="1:1" x14ac:dyDescent="0.25">
      <c r="A630" s="33" t="s">
        <v>655</v>
      </c>
    </row>
    <row r="631" spans="1:1" x14ac:dyDescent="0.25">
      <c r="A631" s="33" t="s">
        <v>656</v>
      </c>
    </row>
    <row r="632" spans="1:1" x14ac:dyDescent="0.25">
      <c r="A632" s="33" t="s">
        <v>657</v>
      </c>
    </row>
    <row r="633" spans="1:1" x14ac:dyDescent="0.25">
      <c r="A633" s="33" t="s">
        <v>658</v>
      </c>
    </row>
    <row r="634" spans="1:1" x14ac:dyDescent="0.25">
      <c r="A634" s="33" t="s">
        <v>659</v>
      </c>
    </row>
    <row r="635" spans="1:1" x14ac:dyDescent="0.25">
      <c r="A635" s="33" t="s">
        <v>660</v>
      </c>
    </row>
    <row r="636" spans="1:1" x14ac:dyDescent="0.25">
      <c r="A636" s="33" t="s">
        <v>661</v>
      </c>
    </row>
    <row r="637" spans="1:1" x14ac:dyDescent="0.25">
      <c r="A637" s="33" t="s">
        <v>662</v>
      </c>
    </row>
    <row r="638" spans="1:1" x14ac:dyDescent="0.25">
      <c r="A638" s="35" t="s">
        <v>663</v>
      </c>
    </row>
    <row r="639" spans="1:1" x14ac:dyDescent="0.25">
      <c r="A639" s="35" t="s">
        <v>664</v>
      </c>
    </row>
    <row r="640" spans="1:1" x14ac:dyDescent="0.25">
      <c r="A640" s="33" t="s">
        <v>665</v>
      </c>
    </row>
    <row r="641" spans="1:1" x14ac:dyDescent="0.25">
      <c r="A641" s="33" t="s">
        <v>666</v>
      </c>
    </row>
    <row r="642" spans="1:1" x14ac:dyDescent="0.25">
      <c r="A642" s="33" t="s">
        <v>667</v>
      </c>
    </row>
    <row r="643" spans="1:1" x14ac:dyDescent="0.25">
      <c r="A643" s="33" t="s">
        <v>668</v>
      </c>
    </row>
    <row r="644" spans="1:1" x14ac:dyDescent="0.25">
      <c r="A644" s="33" t="s">
        <v>669</v>
      </c>
    </row>
    <row r="645" spans="1:1" x14ac:dyDescent="0.25">
      <c r="A645" s="33" t="s">
        <v>670</v>
      </c>
    </row>
    <row r="646" spans="1:1" x14ac:dyDescent="0.25">
      <c r="A646" s="33" t="s">
        <v>671</v>
      </c>
    </row>
    <row r="647" spans="1:1" x14ac:dyDescent="0.25">
      <c r="A647" s="35" t="s">
        <v>672</v>
      </c>
    </row>
    <row r="648" spans="1:1" x14ac:dyDescent="0.25">
      <c r="A648" s="33" t="s">
        <v>673</v>
      </c>
    </row>
    <row r="649" spans="1:1" x14ac:dyDescent="0.25">
      <c r="A649" s="33" t="s">
        <v>674</v>
      </c>
    </row>
    <row r="650" spans="1:1" x14ac:dyDescent="0.25">
      <c r="A650" s="33" t="s">
        <v>675</v>
      </c>
    </row>
    <row r="651" spans="1:1" x14ac:dyDescent="0.25">
      <c r="A651" s="33" t="s">
        <v>676</v>
      </c>
    </row>
    <row r="652" spans="1:1" x14ac:dyDescent="0.25">
      <c r="A652" s="33" t="s">
        <v>677</v>
      </c>
    </row>
    <row r="653" spans="1:1" x14ac:dyDescent="0.25">
      <c r="A653" s="35" t="s">
        <v>678</v>
      </c>
    </row>
    <row r="654" spans="1:1" x14ac:dyDescent="0.25">
      <c r="A654" s="33" t="s">
        <v>679</v>
      </c>
    </row>
    <row r="655" spans="1:1" x14ac:dyDescent="0.25">
      <c r="A655" s="33" t="s">
        <v>680</v>
      </c>
    </row>
    <row r="656" spans="1:1" x14ac:dyDescent="0.25">
      <c r="A656" s="33" t="s">
        <v>681</v>
      </c>
    </row>
    <row r="657" spans="1:1" x14ac:dyDescent="0.25">
      <c r="A657" s="35" t="s">
        <v>682</v>
      </c>
    </row>
    <row r="658" spans="1:1" x14ac:dyDescent="0.25">
      <c r="A658" s="33" t="s">
        <v>683</v>
      </c>
    </row>
    <row r="659" spans="1:1" x14ac:dyDescent="0.25">
      <c r="A659" s="33" t="s">
        <v>684</v>
      </c>
    </row>
    <row r="660" spans="1:1" x14ac:dyDescent="0.25">
      <c r="A660" s="35" t="s">
        <v>685</v>
      </c>
    </row>
    <row r="661" spans="1:1" x14ac:dyDescent="0.25">
      <c r="A661" s="35" t="s">
        <v>686</v>
      </c>
    </row>
    <row r="662" spans="1:1" x14ac:dyDescent="0.25">
      <c r="A662" s="33" t="s">
        <v>687</v>
      </c>
    </row>
    <row r="663" spans="1:1" x14ac:dyDescent="0.25">
      <c r="A663" s="33" t="s">
        <v>688</v>
      </c>
    </row>
    <row r="664" spans="1:1" x14ac:dyDescent="0.25">
      <c r="A664" s="33" t="s">
        <v>689</v>
      </c>
    </row>
    <row r="665" spans="1:1" x14ac:dyDescent="0.25">
      <c r="A665" s="33" t="s">
        <v>690</v>
      </c>
    </row>
    <row r="666" spans="1:1" x14ac:dyDescent="0.25">
      <c r="A666" s="33" t="s">
        <v>691</v>
      </c>
    </row>
    <row r="667" spans="1:1" x14ac:dyDescent="0.25">
      <c r="A667" s="33" t="s">
        <v>692</v>
      </c>
    </row>
    <row r="668" spans="1:1" x14ac:dyDescent="0.25">
      <c r="A668" s="33" t="s">
        <v>693</v>
      </c>
    </row>
    <row r="669" spans="1:1" x14ac:dyDescent="0.25">
      <c r="A669" s="33" t="s">
        <v>694</v>
      </c>
    </row>
    <row r="670" spans="1:1" x14ac:dyDescent="0.25">
      <c r="A670" s="33" t="s">
        <v>695</v>
      </c>
    </row>
    <row r="671" spans="1:1" x14ac:dyDescent="0.25">
      <c r="A671" s="33" t="s">
        <v>696</v>
      </c>
    </row>
    <row r="672" spans="1:1" x14ac:dyDescent="0.25">
      <c r="A672" s="33" t="s">
        <v>697</v>
      </c>
    </row>
    <row r="673" spans="1:1" x14ac:dyDescent="0.25">
      <c r="A673" s="33" t="s">
        <v>698</v>
      </c>
    </row>
    <row r="674" spans="1:1" x14ac:dyDescent="0.25">
      <c r="A674" s="33" t="s">
        <v>699</v>
      </c>
    </row>
    <row r="675" spans="1:1" x14ac:dyDescent="0.25">
      <c r="A675" s="33" t="s">
        <v>700</v>
      </c>
    </row>
    <row r="676" spans="1:1" x14ac:dyDescent="0.25">
      <c r="A676" s="33" t="s">
        <v>701</v>
      </c>
    </row>
    <row r="677" spans="1:1" x14ac:dyDescent="0.25">
      <c r="A677" s="33" t="s">
        <v>702</v>
      </c>
    </row>
    <row r="678" spans="1:1" x14ac:dyDescent="0.25">
      <c r="A678" s="33" t="s">
        <v>703</v>
      </c>
    </row>
    <row r="679" spans="1:1" x14ac:dyDescent="0.25">
      <c r="A679" s="33" t="s">
        <v>704</v>
      </c>
    </row>
    <row r="680" spans="1:1" x14ac:dyDescent="0.25">
      <c r="A680" s="33" t="s">
        <v>705</v>
      </c>
    </row>
    <row r="681" spans="1:1" x14ac:dyDescent="0.25">
      <c r="A681" s="33" t="s">
        <v>706</v>
      </c>
    </row>
    <row r="682" spans="1:1" x14ac:dyDescent="0.25">
      <c r="A682" s="33" t="s">
        <v>707</v>
      </c>
    </row>
    <row r="683" spans="1:1" x14ac:dyDescent="0.25">
      <c r="A683" s="33" t="s">
        <v>708</v>
      </c>
    </row>
    <row r="684" spans="1:1" x14ac:dyDescent="0.25">
      <c r="A684" s="33" t="s">
        <v>709</v>
      </c>
    </row>
    <row r="685" spans="1:1" x14ac:dyDescent="0.25">
      <c r="A685" s="33" t="s">
        <v>710</v>
      </c>
    </row>
    <row r="686" spans="1:1" x14ac:dyDescent="0.25">
      <c r="A686" s="33" t="s">
        <v>711</v>
      </c>
    </row>
    <row r="687" spans="1:1" x14ac:dyDescent="0.25">
      <c r="A687" s="33" t="s">
        <v>712</v>
      </c>
    </row>
    <row r="688" spans="1:1" x14ac:dyDescent="0.25">
      <c r="A688" s="33" t="s">
        <v>713</v>
      </c>
    </row>
    <row r="689" spans="1:1" x14ac:dyDescent="0.25">
      <c r="A689" s="33" t="s">
        <v>714</v>
      </c>
    </row>
    <row r="690" spans="1:1" x14ac:dyDescent="0.25">
      <c r="A690" s="33" t="s">
        <v>715</v>
      </c>
    </row>
    <row r="691" spans="1:1" x14ac:dyDescent="0.25">
      <c r="A691" s="33" t="s">
        <v>716</v>
      </c>
    </row>
    <row r="692" spans="1:1" x14ac:dyDescent="0.25">
      <c r="A692" s="33" t="s">
        <v>717</v>
      </c>
    </row>
    <row r="693" spans="1:1" x14ac:dyDescent="0.25">
      <c r="A693" s="33" t="s">
        <v>718</v>
      </c>
    </row>
    <row r="694" spans="1:1" x14ac:dyDescent="0.25">
      <c r="A694" s="33" t="s">
        <v>719</v>
      </c>
    </row>
    <row r="695" spans="1:1" x14ac:dyDescent="0.25">
      <c r="A695" s="33" t="s">
        <v>720</v>
      </c>
    </row>
    <row r="696" spans="1:1" x14ac:dyDescent="0.25">
      <c r="A696" s="33" t="s">
        <v>721</v>
      </c>
    </row>
    <row r="697" spans="1:1" x14ac:dyDescent="0.25">
      <c r="A697" s="33" t="s">
        <v>722</v>
      </c>
    </row>
    <row r="698" spans="1:1" x14ac:dyDescent="0.25">
      <c r="A698" s="33" t="s">
        <v>723</v>
      </c>
    </row>
    <row r="699" spans="1:1" x14ac:dyDescent="0.25">
      <c r="A699" s="33" t="s">
        <v>724</v>
      </c>
    </row>
    <row r="700" spans="1:1" x14ac:dyDescent="0.25">
      <c r="A700" s="33" t="s">
        <v>725</v>
      </c>
    </row>
    <row r="701" spans="1:1" x14ac:dyDescent="0.25">
      <c r="A701" s="33" t="s">
        <v>726</v>
      </c>
    </row>
    <row r="702" spans="1:1" x14ac:dyDescent="0.25">
      <c r="A702" s="33" t="s">
        <v>727</v>
      </c>
    </row>
    <row r="703" spans="1:1" x14ac:dyDescent="0.25">
      <c r="A703" s="33" t="s">
        <v>728</v>
      </c>
    </row>
    <row r="704" spans="1:1" x14ac:dyDescent="0.25">
      <c r="A704" s="33" t="s">
        <v>729</v>
      </c>
    </row>
    <row r="705" spans="1:1" x14ac:dyDescent="0.25">
      <c r="A705" s="33" t="s">
        <v>730</v>
      </c>
    </row>
    <row r="706" spans="1:1" x14ac:dyDescent="0.25">
      <c r="A706" s="33" t="s">
        <v>731</v>
      </c>
    </row>
    <row r="707" spans="1:1" x14ac:dyDescent="0.25">
      <c r="A707" s="33" t="s">
        <v>732</v>
      </c>
    </row>
    <row r="708" spans="1:1" x14ac:dyDescent="0.25">
      <c r="A708" s="33" t="s">
        <v>733</v>
      </c>
    </row>
    <row r="709" spans="1:1" x14ac:dyDescent="0.25">
      <c r="A709" s="33" t="s">
        <v>734</v>
      </c>
    </row>
    <row r="710" spans="1:1" x14ac:dyDescent="0.25">
      <c r="A710" s="33" t="s">
        <v>735</v>
      </c>
    </row>
    <row r="711" spans="1:1" x14ac:dyDescent="0.25">
      <c r="A711" s="33" t="s">
        <v>736</v>
      </c>
    </row>
    <row r="712" spans="1:1" x14ac:dyDescent="0.25">
      <c r="A712" s="33" t="s">
        <v>737</v>
      </c>
    </row>
    <row r="713" spans="1:1" x14ac:dyDescent="0.25">
      <c r="A713" s="33" t="s">
        <v>738</v>
      </c>
    </row>
    <row r="714" spans="1:1" x14ac:dyDescent="0.25">
      <c r="A714" s="33" t="s">
        <v>739</v>
      </c>
    </row>
    <row r="715" spans="1:1" x14ac:dyDescent="0.25">
      <c r="A715" s="33" t="s">
        <v>740</v>
      </c>
    </row>
    <row r="716" spans="1:1" x14ac:dyDescent="0.25">
      <c r="A716" s="33" t="s">
        <v>741</v>
      </c>
    </row>
    <row r="717" spans="1:1" x14ac:dyDescent="0.25">
      <c r="A717" s="33" t="s">
        <v>742</v>
      </c>
    </row>
    <row r="718" spans="1:1" x14ac:dyDescent="0.25">
      <c r="A718" s="33" t="s">
        <v>743</v>
      </c>
    </row>
    <row r="719" spans="1:1" x14ac:dyDescent="0.25">
      <c r="A719" s="33" t="s">
        <v>744</v>
      </c>
    </row>
    <row r="720" spans="1:1" x14ac:dyDescent="0.25">
      <c r="A720" s="33" t="s">
        <v>745</v>
      </c>
    </row>
    <row r="721" spans="1:1" x14ac:dyDescent="0.25">
      <c r="A721" s="33" t="s">
        <v>746</v>
      </c>
    </row>
    <row r="722" spans="1:1" x14ac:dyDescent="0.25">
      <c r="A722" s="33" t="s">
        <v>747</v>
      </c>
    </row>
    <row r="723" spans="1:1" x14ac:dyDescent="0.25">
      <c r="A723" s="33" t="s">
        <v>748</v>
      </c>
    </row>
    <row r="724" spans="1:1" x14ac:dyDescent="0.25">
      <c r="A724" s="33" t="s">
        <v>749</v>
      </c>
    </row>
    <row r="725" spans="1:1" x14ac:dyDescent="0.25">
      <c r="A725" s="33" t="s">
        <v>750</v>
      </c>
    </row>
    <row r="726" spans="1:1" x14ac:dyDescent="0.25">
      <c r="A726" s="33" t="s">
        <v>751</v>
      </c>
    </row>
    <row r="727" spans="1:1" x14ac:dyDescent="0.25">
      <c r="A727" s="33" t="s">
        <v>752</v>
      </c>
    </row>
    <row r="728" spans="1:1" x14ac:dyDescent="0.25">
      <c r="A728" s="33" t="s">
        <v>753</v>
      </c>
    </row>
    <row r="729" spans="1:1" x14ac:dyDescent="0.25">
      <c r="A729" s="33" t="s">
        <v>754</v>
      </c>
    </row>
    <row r="730" spans="1:1" x14ac:dyDescent="0.25">
      <c r="A730" s="33" t="s">
        <v>755</v>
      </c>
    </row>
    <row r="731" spans="1:1" x14ac:dyDescent="0.25">
      <c r="A731" s="33" t="s">
        <v>756</v>
      </c>
    </row>
    <row r="732" spans="1:1" x14ac:dyDescent="0.25">
      <c r="A732" s="33" t="s">
        <v>757</v>
      </c>
    </row>
    <row r="733" spans="1:1" x14ac:dyDescent="0.25">
      <c r="A733" s="33" t="s">
        <v>758</v>
      </c>
    </row>
    <row r="734" spans="1:1" x14ac:dyDescent="0.25">
      <c r="A734" s="33" t="s">
        <v>759</v>
      </c>
    </row>
    <row r="735" spans="1:1" x14ac:dyDescent="0.25">
      <c r="A735" s="33" t="s">
        <v>760</v>
      </c>
    </row>
    <row r="736" spans="1:1" x14ac:dyDescent="0.25">
      <c r="A736" s="33" t="s">
        <v>761</v>
      </c>
    </row>
    <row r="737" spans="1:1" x14ac:dyDescent="0.25">
      <c r="A737" s="33" t="s">
        <v>762</v>
      </c>
    </row>
    <row r="738" spans="1:1" x14ac:dyDescent="0.25">
      <c r="A738" s="33" t="s">
        <v>763</v>
      </c>
    </row>
    <row r="739" spans="1:1" x14ac:dyDescent="0.25">
      <c r="A739" s="33" t="s">
        <v>764</v>
      </c>
    </row>
    <row r="740" spans="1:1" x14ac:dyDescent="0.25">
      <c r="A740" s="33" t="s">
        <v>765</v>
      </c>
    </row>
    <row r="741" spans="1:1" x14ac:dyDescent="0.25">
      <c r="A741" s="33" t="s">
        <v>766</v>
      </c>
    </row>
    <row r="742" spans="1:1" x14ac:dyDescent="0.25">
      <c r="A742" s="33" t="s">
        <v>767</v>
      </c>
    </row>
    <row r="743" spans="1:1" x14ac:dyDescent="0.25">
      <c r="A743" s="33" t="s">
        <v>768</v>
      </c>
    </row>
    <row r="744" spans="1:1" x14ac:dyDescent="0.25">
      <c r="A744" s="33" t="s">
        <v>769</v>
      </c>
    </row>
    <row r="745" spans="1:1" x14ac:dyDescent="0.25">
      <c r="A745" s="33" t="s">
        <v>770</v>
      </c>
    </row>
    <row r="746" spans="1:1" x14ac:dyDescent="0.25">
      <c r="A746" s="33" t="s">
        <v>771</v>
      </c>
    </row>
    <row r="747" spans="1:1" x14ac:dyDescent="0.25">
      <c r="A747" s="33" t="s">
        <v>772</v>
      </c>
    </row>
    <row r="748" spans="1:1" x14ac:dyDescent="0.25">
      <c r="A748" s="33" t="s">
        <v>773</v>
      </c>
    </row>
    <row r="749" spans="1:1" x14ac:dyDescent="0.25">
      <c r="A749" s="33" t="s">
        <v>774</v>
      </c>
    </row>
    <row r="750" spans="1:1" x14ac:dyDescent="0.25">
      <c r="A750" s="33" t="s">
        <v>775</v>
      </c>
    </row>
    <row r="751" spans="1:1" x14ac:dyDescent="0.25">
      <c r="A751" s="33" t="s">
        <v>776</v>
      </c>
    </row>
    <row r="752" spans="1:1" x14ac:dyDescent="0.25">
      <c r="A752" s="33" t="s">
        <v>777</v>
      </c>
    </row>
    <row r="753" spans="1:1" x14ac:dyDescent="0.25">
      <c r="A753" s="33" t="s">
        <v>778</v>
      </c>
    </row>
    <row r="754" spans="1:1" x14ac:dyDescent="0.25">
      <c r="A754" s="33" t="s">
        <v>779</v>
      </c>
    </row>
    <row r="755" spans="1:1" x14ac:dyDescent="0.25">
      <c r="A755" s="33" t="s">
        <v>780</v>
      </c>
    </row>
    <row r="756" spans="1:1" x14ac:dyDescent="0.25">
      <c r="A756" s="33" t="s">
        <v>781</v>
      </c>
    </row>
    <row r="757" spans="1:1" x14ac:dyDescent="0.25">
      <c r="A757" s="33" t="s">
        <v>782</v>
      </c>
    </row>
    <row r="758" spans="1:1" x14ac:dyDescent="0.25">
      <c r="A758" s="33" t="s">
        <v>783</v>
      </c>
    </row>
    <row r="759" spans="1:1" x14ac:dyDescent="0.25">
      <c r="A759" s="33" t="s">
        <v>784</v>
      </c>
    </row>
    <row r="760" spans="1:1" x14ac:dyDescent="0.25">
      <c r="A760" s="33" t="s">
        <v>785</v>
      </c>
    </row>
    <row r="761" spans="1:1" x14ac:dyDescent="0.25">
      <c r="A761" s="33" t="s">
        <v>786</v>
      </c>
    </row>
    <row r="762" spans="1:1" x14ac:dyDescent="0.25">
      <c r="A762" s="33" t="s">
        <v>787</v>
      </c>
    </row>
    <row r="763" spans="1:1" x14ac:dyDescent="0.25">
      <c r="A763" s="33" t="s">
        <v>788</v>
      </c>
    </row>
    <row r="764" spans="1:1" x14ac:dyDescent="0.25">
      <c r="A764" s="33" t="s">
        <v>789</v>
      </c>
    </row>
    <row r="765" spans="1:1" x14ac:dyDescent="0.25">
      <c r="A765" s="33" t="s">
        <v>790</v>
      </c>
    </row>
    <row r="766" spans="1:1" x14ac:dyDescent="0.25">
      <c r="A766" s="33" t="s">
        <v>791</v>
      </c>
    </row>
    <row r="767" spans="1:1" x14ac:dyDescent="0.25">
      <c r="A767" s="33" t="s">
        <v>792</v>
      </c>
    </row>
    <row r="768" spans="1:1" x14ac:dyDescent="0.25">
      <c r="A768" s="33" t="s">
        <v>793</v>
      </c>
    </row>
    <row r="769" spans="1:1" x14ac:dyDescent="0.25">
      <c r="A769" s="33" t="s">
        <v>794</v>
      </c>
    </row>
    <row r="770" spans="1:1" x14ac:dyDescent="0.25">
      <c r="A770" s="33" t="s">
        <v>795</v>
      </c>
    </row>
    <row r="771" spans="1:1" x14ac:dyDescent="0.25">
      <c r="A771" s="33" t="s">
        <v>796</v>
      </c>
    </row>
    <row r="772" spans="1:1" x14ac:dyDescent="0.25">
      <c r="A772" s="33" t="s">
        <v>797</v>
      </c>
    </row>
    <row r="773" spans="1:1" x14ac:dyDescent="0.25">
      <c r="A773" s="33" t="s">
        <v>798</v>
      </c>
    </row>
    <row r="774" spans="1:1" x14ac:dyDescent="0.25">
      <c r="A774" s="33" t="s">
        <v>799</v>
      </c>
    </row>
    <row r="775" spans="1:1" x14ac:dyDescent="0.25">
      <c r="A775" s="33" t="s">
        <v>800</v>
      </c>
    </row>
    <row r="776" spans="1:1" x14ac:dyDescent="0.25">
      <c r="A776" s="33" t="s">
        <v>801</v>
      </c>
    </row>
    <row r="777" spans="1:1" x14ac:dyDescent="0.25">
      <c r="A777" s="33" t="s">
        <v>802</v>
      </c>
    </row>
    <row r="778" spans="1:1" x14ac:dyDescent="0.25">
      <c r="A778" s="33" t="s">
        <v>803</v>
      </c>
    </row>
    <row r="779" spans="1:1" x14ac:dyDescent="0.25">
      <c r="A779" s="33" t="s">
        <v>804</v>
      </c>
    </row>
    <row r="780" spans="1:1" x14ac:dyDescent="0.25">
      <c r="A780" s="33" t="s">
        <v>805</v>
      </c>
    </row>
    <row r="781" spans="1:1" x14ac:dyDescent="0.25">
      <c r="A781" s="33" t="s">
        <v>806</v>
      </c>
    </row>
    <row r="782" spans="1:1" x14ac:dyDescent="0.25">
      <c r="A782" s="33" t="s">
        <v>807</v>
      </c>
    </row>
    <row r="783" spans="1:1" x14ac:dyDescent="0.25">
      <c r="A783" s="33" t="s">
        <v>808</v>
      </c>
    </row>
    <row r="784" spans="1:1" x14ac:dyDescent="0.25">
      <c r="A784" s="33" t="s">
        <v>809</v>
      </c>
    </row>
    <row r="785" spans="1:1" x14ac:dyDescent="0.25">
      <c r="A785" s="33" t="s">
        <v>810</v>
      </c>
    </row>
    <row r="786" spans="1:1" x14ac:dyDescent="0.25">
      <c r="A786" s="33" t="s">
        <v>811</v>
      </c>
    </row>
    <row r="787" spans="1:1" x14ac:dyDescent="0.25">
      <c r="A787" s="33" t="s">
        <v>812</v>
      </c>
    </row>
    <row r="788" spans="1:1" x14ac:dyDescent="0.25">
      <c r="A788" s="33" t="s">
        <v>813</v>
      </c>
    </row>
    <row r="789" spans="1:1" x14ac:dyDescent="0.25">
      <c r="A789" s="33" t="s">
        <v>814</v>
      </c>
    </row>
    <row r="790" spans="1:1" x14ac:dyDescent="0.25">
      <c r="A790" s="33" t="s">
        <v>815</v>
      </c>
    </row>
    <row r="791" spans="1:1" x14ac:dyDescent="0.25">
      <c r="A791" s="33" t="s">
        <v>816</v>
      </c>
    </row>
    <row r="792" spans="1:1" x14ac:dyDescent="0.25">
      <c r="A792" s="33" t="s">
        <v>817</v>
      </c>
    </row>
    <row r="793" spans="1:1" x14ac:dyDescent="0.25">
      <c r="A793" s="33" t="s">
        <v>818</v>
      </c>
    </row>
    <row r="794" spans="1:1" x14ac:dyDescent="0.25">
      <c r="A794" s="33" t="s">
        <v>819</v>
      </c>
    </row>
    <row r="795" spans="1:1" x14ac:dyDescent="0.25">
      <c r="A795" s="33" t="s">
        <v>820</v>
      </c>
    </row>
    <row r="796" spans="1:1" x14ac:dyDescent="0.25">
      <c r="A796" s="33" t="s">
        <v>821</v>
      </c>
    </row>
    <row r="797" spans="1:1" x14ac:dyDescent="0.25">
      <c r="A797" s="33" t="s">
        <v>822</v>
      </c>
    </row>
    <row r="798" spans="1:1" x14ac:dyDescent="0.25">
      <c r="A798" s="33" t="s">
        <v>823</v>
      </c>
    </row>
    <row r="799" spans="1:1" x14ac:dyDescent="0.25">
      <c r="A799" s="33" t="s">
        <v>824</v>
      </c>
    </row>
    <row r="800" spans="1:1" x14ac:dyDescent="0.25">
      <c r="A800" s="33" t="s">
        <v>825</v>
      </c>
    </row>
    <row r="801" spans="1:1" x14ac:dyDescent="0.25">
      <c r="A801" s="33" t="s">
        <v>826</v>
      </c>
    </row>
    <row r="802" spans="1:1" x14ac:dyDescent="0.25">
      <c r="A802" s="33" t="s">
        <v>827</v>
      </c>
    </row>
    <row r="803" spans="1:1" x14ac:dyDescent="0.25">
      <c r="A803" s="33" t="s">
        <v>828</v>
      </c>
    </row>
    <row r="804" spans="1:1" x14ac:dyDescent="0.25">
      <c r="A804" s="33" t="s">
        <v>829</v>
      </c>
    </row>
    <row r="805" spans="1:1" x14ac:dyDescent="0.25">
      <c r="A805" s="33" t="s">
        <v>830</v>
      </c>
    </row>
    <row r="806" spans="1:1" x14ac:dyDescent="0.25">
      <c r="A806" s="33" t="s">
        <v>831</v>
      </c>
    </row>
    <row r="807" spans="1:1" x14ac:dyDescent="0.25">
      <c r="A807" s="33" t="s">
        <v>832</v>
      </c>
    </row>
    <row r="808" spans="1:1" x14ac:dyDescent="0.25">
      <c r="A808" s="33" t="s">
        <v>833</v>
      </c>
    </row>
    <row r="809" spans="1:1" x14ac:dyDescent="0.25">
      <c r="A809" s="33" t="s">
        <v>834</v>
      </c>
    </row>
    <row r="810" spans="1:1" x14ac:dyDescent="0.25">
      <c r="A810" s="33" t="s">
        <v>835</v>
      </c>
    </row>
    <row r="811" spans="1:1" x14ac:dyDescent="0.25">
      <c r="A811" s="33" t="s">
        <v>836</v>
      </c>
    </row>
    <row r="812" spans="1:1" x14ac:dyDescent="0.25">
      <c r="A812" s="33" t="s">
        <v>837</v>
      </c>
    </row>
    <row r="813" spans="1:1" x14ac:dyDescent="0.25">
      <c r="A813" s="33" t="s">
        <v>838</v>
      </c>
    </row>
    <row r="814" spans="1:1" x14ac:dyDescent="0.25">
      <c r="A814" s="33" t="s">
        <v>839</v>
      </c>
    </row>
    <row r="815" spans="1:1" x14ac:dyDescent="0.25">
      <c r="A815" s="33" t="s">
        <v>840</v>
      </c>
    </row>
    <row r="816" spans="1:1" x14ac:dyDescent="0.25">
      <c r="A816" s="33" t="s">
        <v>841</v>
      </c>
    </row>
    <row r="817" spans="1:1" x14ac:dyDescent="0.25">
      <c r="A817" s="33" t="s">
        <v>842</v>
      </c>
    </row>
    <row r="818" spans="1:1" x14ac:dyDescent="0.25">
      <c r="A818" s="33" t="s">
        <v>843</v>
      </c>
    </row>
    <row r="819" spans="1:1" x14ac:dyDescent="0.25">
      <c r="A819" s="33" t="s">
        <v>844</v>
      </c>
    </row>
    <row r="820" spans="1:1" x14ac:dyDescent="0.25">
      <c r="A820" s="33" t="s">
        <v>845</v>
      </c>
    </row>
    <row r="821" spans="1:1" x14ac:dyDescent="0.25">
      <c r="A821" s="33" t="s">
        <v>846</v>
      </c>
    </row>
    <row r="822" spans="1:1" x14ac:dyDescent="0.25">
      <c r="A822" s="33" t="s">
        <v>847</v>
      </c>
    </row>
    <row r="823" spans="1:1" x14ac:dyDescent="0.25">
      <c r="A823" s="33" t="s">
        <v>848</v>
      </c>
    </row>
    <row r="824" spans="1:1" x14ac:dyDescent="0.25">
      <c r="A824" s="33" t="s">
        <v>849</v>
      </c>
    </row>
    <row r="825" spans="1:1" x14ac:dyDescent="0.25">
      <c r="A825" s="33" t="s">
        <v>850</v>
      </c>
    </row>
    <row r="826" spans="1:1" x14ac:dyDescent="0.25">
      <c r="A826" s="33" t="s">
        <v>851</v>
      </c>
    </row>
    <row r="827" spans="1:1" x14ac:dyDescent="0.25">
      <c r="A827" s="33" t="s">
        <v>852</v>
      </c>
    </row>
    <row r="828" spans="1:1" x14ac:dyDescent="0.25">
      <c r="A828" s="33" t="s">
        <v>853</v>
      </c>
    </row>
    <row r="829" spans="1:1" x14ac:dyDescent="0.25">
      <c r="A829" s="33" t="s">
        <v>855</v>
      </c>
    </row>
    <row r="830" spans="1:1" x14ac:dyDescent="0.25">
      <c r="A830" s="33" t="s">
        <v>856</v>
      </c>
    </row>
    <row r="831" spans="1:1" x14ac:dyDescent="0.25">
      <c r="A831" s="33" t="s">
        <v>857</v>
      </c>
    </row>
    <row r="832" spans="1:1" x14ac:dyDescent="0.25">
      <c r="A832" s="33" t="s">
        <v>858</v>
      </c>
    </row>
    <row r="833" spans="1:1" x14ac:dyDescent="0.25">
      <c r="A833" s="33" t="s">
        <v>859</v>
      </c>
    </row>
    <row r="834" spans="1:1" x14ac:dyDescent="0.25">
      <c r="A834" s="33" t="s">
        <v>860</v>
      </c>
    </row>
    <row r="835" spans="1:1" x14ac:dyDescent="0.25">
      <c r="A835" s="33" t="s">
        <v>861</v>
      </c>
    </row>
    <row r="836" spans="1:1" x14ac:dyDescent="0.25">
      <c r="A836" s="33" t="s">
        <v>862</v>
      </c>
    </row>
    <row r="837" spans="1:1" x14ac:dyDescent="0.25">
      <c r="A837" s="33" t="s">
        <v>863</v>
      </c>
    </row>
    <row r="838" spans="1:1" x14ac:dyDescent="0.25">
      <c r="A838" s="33" t="s">
        <v>864</v>
      </c>
    </row>
    <row r="839" spans="1:1" x14ac:dyDescent="0.25">
      <c r="A839" s="33" t="s">
        <v>865</v>
      </c>
    </row>
    <row r="840" spans="1:1" x14ac:dyDescent="0.25">
      <c r="A840" s="33" t="s">
        <v>866</v>
      </c>
    </row>
    <row r="841" spans="1:1" x14ac:dyDescent="0.25">
      <c r="A841" s="33" t="s">
        <v>867</v>
      </c>
    </row>
    <row r="842" spans="1:1" x14ac:dyDescent="0.25">
      <c r="A842" s="33" t="s">
        <v>868</v>
      </c>
    </row>
    <row r="843" spans="1:1" x14ac:dyDescent="0.25">
      <c r="A843" s="33" t="s">
        <v>869</v>
      </c>
    </row>
    <row r="844" spans="1:1" x14ac:dyDescent="0.25">
      <c r="A844" s="33" t="s">
        <v>870</v>
      </c>
    </row>
    <row r="845" spans="1:1" x14ac:dyDescent="0.25">
      <c r="A845" s="33" t="s">
        <v>871</v>
      </c>
    </row>
    <row r="846" spans="1:1" x14ac:dyDescent="0.25">
      <c r="A846" s="33" t="s">
        <v>872</v>
      </c>
    </row>
    <row r="847" spans="1:1" x14ac:dyDescent="0.25">
      <c r="A847" s="33" t="s">
        <v>873</v>
      </c>
    </row>
    <row r="848" spans="1:1" x14ac:dyDescent="0.25">
      <c r="A848" s="33" t="s">
        <v>874</v>
      </c>
    </row>
    <row r="849" spans="1:1" x14ac:dyDescent="0.25">
      <c r="A849" s="33" t="s">
        <v>3</v>
      </c>
    </row>
    <row r="850" spans="1:1" x14ac:dyDescent="0.25">
      <c r="A850" s="33" t="s">
        <v>875</v>
      </c>
    </row>
    <row r="851" spans="1:1" x14ac:dyDescent="0.25">
      <c r="A851" s="33" t="s">
        <v>876</v>
      </c>
    </row>
    <row r="852" spans="1:1" x14ac:dyDescent="0.25">
      <c r="A852" s="33" t="s">
        <v>877</v>
      </c>
    </row>
    <row r="853" spans="1:1" x14ac:dyDescent="0.25">
      <c r="A853" s="33" t="s">
        <v>878</v>
      </c>
    </row>
    <row r="854" spans="1:1" x14ac:dyDescent="0.25">
      <c r="A854" s="33" t="s">
        <v>879</v>
      </c>
    </row>
  </sheetData>
  <autoFilter ref="A1:A854">
    <sortState ref="A2:A854">
      <sortCondition ref="A1:A854"/>
    </sortState>
  </autoFilter>
  <pageMargins left="0.511811024" right="0.511811024" top="0.78740157499999996" bottom="0.78740157499999996" header="0.31496062000000002" footer="0.3149606200000000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5"/>
  <dimension ref="A1:B808"/>
  <sheetViews>
    <sheetView zoomScale="93" zoomScaleNormal="93" workbookViewId="0">
      <selection activeCell="A10" sqref="A10"/>
    </sheetView>
  </sheetViews>
  <sheetFormatPr defaultColWidth="8.85546875" defaultRowHeight="15" x14ac:dyDescent="0.25"/>
  <cols>
    <col min="1" max="1" width="30" bestFit="1" customWidth="1"/>
    <col min="2" max="2" width="15.140625" customWidth="1"/>
    <col min="3" max="3" width="52.7109375" customWidth="1"/>
  </cols>
  <sheetData>
    <row r="1" spans="1:2" x14ac:dyDescent="0.25">
      <c r="A1" t="s">
        <v>1772</v>
      </c>
      <c r="B1" t="s">
        <v>1773</v>
      </c>
    </row>
    <row r="2" spans="1:2" x14ac:dyDescent="0.25">
      <c r="A2" s="65" t="s">
        <v>25</v>
      </c>
      <c r="B2" s="66" t="s">
        <v>1774</v>
      </c>
    </row>
    <row r="3" spans="1:2" x14ac:dyDescent="0.25">
      <c r="A3" s="65" t="s">
        <v>26</v>
      </c>
      <c r="B3" s="67" t="s">
        <v>1775</v>
      </c>
    </row>
    <row r="4" spans="1:2" x14ac:dyDescent="0.25">
      <c r="A4" s="65" t="s">
        <v>28</v>
      </c>
      <c r="B4" s="66" t="s">
        <v>1776</v>
      </c>
    </row>
    <row r="5" spans="1:2" x14ac:dyDescent="0.25">
      <c r="A5" s="65" t="s">
        <v>29</v>
      </c>
      <c r="B5" s="67" t="s">
        <v>1775</v>
      </c>
    </row>
    <row r="6" spans="1:2" x14ac:dyDescent="0.25">
      <c r="A6" s="65" t="s">
        <v>31</v>
      </c>
      <c r="B6" s="66" t="s">
        <v>1775</v>
      </c>
    </row>
    <row r="7" spans="1:2" x14ac:dyDescent="0.25">
      <c r="A7" s="65" t="s">
        <v>32</v>
      </c>
      <c r="B7" s="67" t="s">
        <v>1775</v>
      </c>
    </row>
    <row r="8" spans="1:2" x14ac:dyDescent="0.25">
      <c r="A8" s="65" t="s">
        <v>33</v>
      </c>
      <c r="B8" s="66" t="s">
        <v>1775</v>
      </c>
    </row>
    <row r="9" spans="1:2" x14ac:dyDescent="0.25">
      <c r="A9" s="65" t="s">
        <v>34</v>
      </c>
      <c r="B9" s="67" t="s">
        <v>1774</v>
      </c>
    </row>
    <row r="10" spans="1:2" x14ac:dyDescent="0.25">
      <c r="A10" s="65" t="s">
        <v>35</v>
      </c>
      <c r="B10" s="66" t="s">
        <v>1775</v>
      </c>
    </row>
    <row r="11" spans="1:2" x14ac:dyDescent="0.25">
      <c r="A11" s="65" t="s">
        <v>36</v>
      </c>
      <c r="B11" s="67" t="s">
        <v>1775</v>
      </c>
    </row>
    <row r="12" spans="1:2" x14ac:dyDescent="0.25">
      <c r="A12" s="65" t="s">
        <v>37</v>
      </c>
      <c r="B12" s="66" t="s">
        <v>1775</v>
      </c>
    </row>
    <row r="13" spans="1:2" x14ac:dyDescent="0.25">
      <c r="A13" s="65" t="s">
        <v>38</v>
      </c>
      <c r="B13" s="67" t="s">
        <v>1776</v>
      </c>
    </row>
    <row r="14" spans="1:2" x14ac:dyDescent="0.25">
      <c r="A14" s="65" t="s">
        <v>39</v>
      </c>
      <c r="B14" s="66" t="s">
        <v>1774</v>
      </c>
    </row>
    <row r="15" spans="1:2" x14ac:dyDescent="0.25">
      <c r="A15" s="65" t="s">
        <v>40</v>
      </c>
      <c r="B15" s="67" t="s">
        <v>1774</v>
      </c>
    </row>
    <row r="16" spans="1:2" x14ac:dyDescent="0.25">
      <c r="A16" s="65" t="s">
        <v>41</v>
      </c>
      <c r="B16" s="66" t="s">
        <v>1775</v>
      </c>
    </row>
    <row r="17" spans="1:2" x14ac:dyDescent="0.25">
      <c r="A17" s="65" t="s">
        <v>42</v>
      </c>
      <c r="B17" s="67" t="s">
        <v>1774</v>
      </c>
    </row>
    <row r="18" spans="1:2" x14ac:dyDescent="0.25">
      <c r="A18" s="65" t="s">
        <v>43</v>
      </c>
      <c r="B18" s="66" t="s">
        <v>1775</v>
      </c>
    </row>
    <row r="19" spans="1:2" x14ac:dyDescent="0.25">
      <c r="A19" s="65" t="s">
        <v>44</v>
      </c>
      <c r="B19" s="67" t="s">
        <v>1775</v>
      </c>
    </row>
    <row r="20" spans="1:2" x14ac:dyDescent="0.25">
      <c r="A20" s="65" t="s">
        <v>45</v>
      </c>
      <c r="B20" s="66" t="s">
        <v>1775</v>
      </c>
    </row>
    <row r="21" spans="1:2" x14ac:dyDescent="0.25">
      <c r="A21" s="65" t="s">
        <v>46</v>
      </c>
      <c r="B21" s="67" t="s">
        <v>1776</v>
      </c>
    </row>
    <row r="22" spans="1:2" x14ac:dyDescent="0.25">
      <c r="A22" s="65" t="s">
        <v>47</v>
      </c>
      <c r="B22" s="66" t="s">
        <v>1776</v>
      </c>
    </row>
    <row r="23" spans="1:2" x14ac:dyDescent="0.25">
      <c r="A23" s="65" t="s">
        <v>48</v>
      </c>
      <c r="B23" s="66" t="s">
        <v>1775</v>
      </c>
    </row>
    <row r="24" spans="1:2" x14ac:dyDescent="0.25">
      <c r="A24" s="65" t="s">
        <v>49</v>
      </c>
      <c r="B24" s="67" t="s">
        <v>1776</v>
      </c>
    </row>
    <row r="25" spans="1:2" x14ac:dyDescent="0.25">
      <c r="A25" s="65" t="s">
        <v>50</v>
      </c>
      <c r="B25" s="66" t="s">
        <v>1775</v>
      </c>
    </row>
    <row r="26" spans="1:2" x14ac:dyDescent="0.25">
      <c r="A26" s="65" t="s">
        <v>52</v>
      </c>
      <c r="B26" s="67" t="s">
        <v>1775</v>
      </c>
    </row>
    <row r="27" spans="1:2" x14ac:dyDescent="0.25">
      <c r="A27" s="65" t="s">
        <v>53</v>
      </c>
      <c r="B27" s="66" t="s">
        <v>1774</v>
      </c>
    </row>
    <row r="28" spans="1:2" x14ac:dyDescent="0.25">
      <c r="A28" s="65" t="s">
        <v>54</v>
      </c>
      <c r="B28" s="67" t="s">
        <v>1776</v>
      </c>
    </row>
    <row r="29" spans="1:2" x14ac:dyDescent="0.25">
      <c r="A29" s="65" t="s">
        <v>55</v>
      </c>
      <c r="B29" s="67" t="s">
        <v>1776</v>
      </c>
    </row>
    <row r="30" spans="1:2" x14ac:dyDescent="0.25">
      <c r="A30" s="65" t="s">
        <v>56</v>
      </c>
      <c r="B30" s="66" t="s">
        <v>1775</v>
      </c>
    </row>
    <row r="31" spans="1:2" x14ac:dyDescent="0.25">
      <c r="A31" s="65" t="s">
        <v>57</v>
      </c>
      <c r="B31" s="67" t="s">
        <v>1775</v>
      </c>
    </row>
    <row r="32" spans="1:2" x14ac:dyDescent="0.25">
      <c r="A32" s="65" t="s">
        <v>58</v>
      </c>
      <c r="B32" s="66" t="s">
        <v>1774</v>
      </c>
    </row>
    <row r="33" spans="1:2" x14ac:dyDescent="0.25">
      <c r="A33" s="65" t="s">
        <v>59</v>
      </c>
      <c r="B33" s="67" t="s">
        <v>1775</v>
      </c>
    </row>
    <row r="34" spans="1:2" x14ac:dyDescent="0.25">
      <c r="A34" s="65" t="s">
        <v>60</v>
      </c>
      <c r="B34" s="66" t="s">
        <v>1776</v>
      </c>
    </row>
    <row r="35" spans="1:2" x14ac:dyDescent="0.25">
      <c r="A35" s="65" t="s">
        <v>61</v>
      </c>
      <c r="B35" s="67" t="s">
        <v>1775</v>
      </c>
    </row>
    <row r="36" spans="1:2" x14ac:dyDescent="0.25">
      <c r="A36" s="65" t="s">
        <v>62</v>
      </c>
      <c r="B36" s="66" t="s">
        <v>1775</v>
      </c>
    </row>
    <row r="37" spans="1:2" x14ac:dyDescent="0.25">
      <c r="A37" s="65" t="s">
        <v>63</v>
      </c>
      <c r="B37" s="67" t="s">
        <v>1774</v>
      </c>
    </row>
    <row r="38" spans="1:2" x14ac:dyDescent="0.25">
      <c r="A38" s="65" t="s">
        <v>64</v>
      </c>
      <c r="B38" s="66" t="s">
        <v>1775</v>
      </c>
    </row>
    <row r="39" spans="1:2" x14ac:dyDescent="0.25">
      <c r="A39" s="65" t="s">
        <v>65</v>
      </c>
      <c r="B39" s="67" t="s">
        <v>1776</v>
      </c>
    </row>
    <row r="40" spans="1:2" x14ac:dyDescent="0.25">
      <c r="A40" s="65" t="s">
        <v>67</v>
      </c>
      <c r="B40" s="66" t="s">
        <v>1775</v>
      </c>
    </row>
    <row r="41" spans="1:2" x14ac:dyDescent="0.25">
      <c r="A41" s="65" t="s">
        <v>68</v>
      </c>
      <c r="B41" s="67" t="s">
        <v>1775</v>
      </c>
    </row>
    <row r="42" spans="1:2" x14ac:dyDescent="0.25">
      <c r="A42" s="65" t="s">
        <v>69</v>
      </c>
      <c r="B42" s="66" t="s">
        <v>1776</v>
      </c>
    </row>
    <row r="43" spans="1:2" x14ac:dyDescent="0.25">
      <c r="A43" s="65" t="s">
        <v>70</v>
      </c>
      <c r="B43" s="67" t="s">
        <v>1776</v>
      </c>
    </row>
    <row r="44" spans="1:2" x14ac:dyDescent="0.25">
      <c r="A44" s="65" t="s">
        <v>71</v>
      </c>
      <c r="B44" s="66" t="s">
        <v>1775</v>
      </c>
    </row>
    <row r="45" spans="1:2" x14ac:dyDescent="0.25">
      <c r="A45" s="65" t="s">
        <v>72</v>
      </c>
      <c r="B45" s="67" t="s">
        <v>1775</v>
      </c>
    </row>
    <row r="46" spans="1:2" x14ac:dyDescent="0.25">
      <c r="A46" s="65" t="s">
        <v>73</v>
      </c>
      <c r="B46" s="66" t="s">
        <v>1775</v>
      </c>
    </row>
    <row r="47" spans="1:2" x14ac:dyDescent="0.25">
      <c r="A47" s="65" t="s">
        <v>74</v>
      </c>
      <c r="B47" s="67" t="s">
        <v>1774</v>
      </c>
    </row>
    <row r="48" spans="1:2" x14ac:dyDescent="0.25">
      <c r="A48" s="65" t="s">
        <v>76</v>
      </c>
      <c r="B48" s="66" t="s">
        <v>1776</v>
      </c>
    </row>
    <row r="49" spans="1:2" x14ac:dyDescent="0.25">
      <c r="A49" s="65" t="s">
        <v>77</v>
      </c>
      <c r="B49" s="67" t="s">
        <v>1775</v>
      </c>
    </row>
    <row r="50" spans="1:2" x14ac:dyDescent="0.25">
      <c r="A50" s="65" t="s">
        <v>78</v>
      </c>
      <c r="B50" s="66" t="s">
        <v>1775</v>
      </c>
    </row>
    <row r="51" spans="1:2" x14ac:dyDescent="0.25">
      <c r="A51" s="65" t="s">
        <v>79</v>
      </c>
      <c r="B51" s="67" t="s">
        <v>1774</v>
      </c>
    </row>
    <row r="52" spans="1:2" x14ac:dyDescent="0.25">
      <c r="A52" s="65" t="s">
        <v>80</v>
      </c>
      <c r="B52" s="66" t="s">
        <v>1776</v>
      </c>
    </row>
    <row r="53" spans="1:2" x14ac:dyDescent="0.25">
      <c r="A53" s="65" t="s">
        <v>81</v>
      </c>
      <c r="B53" s="67" t="s">
        <v>1776</v>
      </c>
    </row>
    <row r="54" spans="1:2" x14ac:dyDescent="0.25">
      <c r="A54" s="65" t="s">
        <v>82</v>
      </c>
      <c r="B54" s="66" t="s">
        <v>1775</v>
      </c>
    </row>
    <row r="55" spans="1:2" x14ac:dyDescent="0.25">
      <c r="A55" s="65" t="s">
        <v>83</v>
      </c>
      <c r="B55" s="67" t="s">
        <v>1775</v>
      </c>
    </row>
    <row r="56" spans="1:2" x14ac:dyDescent="0.25">
      <c r="A56" s="65" t="s">
        <v>86</v>
      </c>
      <c r="B56" s="66" t="s">
        <v>1775</v>
      </c>
    </row>
    <row r="57" spans="1:2" x14ac:dyDescent="0.25">
      <c r="A57" s="65" t="s">
        <v>87</v>
      </c>
      <c r="B57" s="67" t="s">
        <v>1775</v>
      </c>
    </row>
    <row r="58" spans="1:2" x14ac:dyDescent="0.25">
      <c r="A58" s="65" t="s">
        <v>88</v>
      </c>
      <c r="B58" s="66" t="s">
        <v>1776</v>
      </c>
    </row>
    <row r="59" spans="1:2" x14ac:dyDescent="0.25">
      <c r="A59" s="65" t="s">
        <v>89</v>
      </c>
      <c r="B59" s="67" t="s">
        <v>1775</v>
      </c>
    </row>
    <row r="60" spans="1:2" x14ac:dyDescent="0.25">
      <c r="A60" s="65" t="s">
        <v>90</v>
      </c>
      <c r="B60" s="66" t="s">
        <v>1775</v>
      </c>
    </row>
    <row r="61" spans="1:2" x14ac:dyDescent="0.25">
      <c r="A61" s="65" t="s">
        <v>91</v>
      </c>
      <c r="B61" s="67" t="s">
        <v>1777</v>
      </c>
    </row>
    <row r="62" spans="1:2" x14ac:dyDescent="0.25">
      <c r="A62" s="65" t="s">
        <v>92</v>
      </c>
      <c r="B62" s="66" t="s">
        <v>1776</v>
      </c>
    </row>
    <row r="63" spans="1:2" x14ac:dyDescent="0.25">
      <c r="A63" s="65" t="s">
        <v>93</v>
      </c>
      <c r="B63" s="67" t="s">
        <v>1775</v>
      </c>
    </row>
    <row r="64" spans="1:2" x14ac:dyDescent="0.25">
      <c r="A64" s="65" t="s">
        <v>94</v>
      </c>
      <c r="B64" s="66" t="s">
        <v>1775</v>
      </c>
    </row>
    <row r="65" spans="1:2" x14ac:dyDescent="0.25">
      <c r="A65" s="65" t="s">
        <v>95</v>
      </c>
      <c r="B65" s="67" t="s">
        <v>1775</v>
      </c>
    </row>
    <row r="66" spans="1:2" x14ac:dyDescent="0.25">
      <c r="A66" s="65" t="s">
        <v>98</v>
      </c>
      <c r="B66" s="66" t="s">
        <v>1776</v>
      </c>
    </row>
    <row r="67" spans="1:2" x14ac:dyDescent="0.25">
      <c r="A67" s="65" t="s">
        <v>99</v>
      </c>
      <c r="B67" s="67" t="s">
        <v>1775</v>
      </c>
    </row>
    <row r="68" spans="1:2" x14ac:dyDescent="0.25">
      <c r="A68" s="65" t="s">
        <v>100</v>
      </c>
      <c r="B68" s="66" t="s">
        <v>1776</v>
      </c>
    </row>
    <row r="69" spans="1:2" x14ac:dyDescent="0.25">
      <c r="A69" s="65" t="s">
        <v>101</v>
      </c>
      <c r="B69" s="67" t="s">
        <v>1775</v>
      </c>
    </row>
    <row r="70" spans="1:2" x14ac:dyDescent="0.25">
      <c r="A70" s="65" t="s">
        <v>102</v>
      </c>
      <c r="B70" s="66" t="s">
        <v>1774</v>
      </c>
    </row>
    <row r="71" spans="1:2" x14ac:dyDescent="0.25">
      <c r="A71" s="65" t="s">
        <v>103</v>
      </c>
      <c r="B71" s="67" t="s">
        <v>1775</v>
      </c>
    </row>
    <row r="72" spans="1:2" x14ac:dyDescent="0.25">
      <c r="A72" s="65" t="s">
        <v>104</v>
      </c>
      <c r="B72" s="66" t="s">
        <v>1776</v>
      </c>
    </row>
    <row r="73" spans="1:2" x14ac:dyDescent="0.25">
      <c r="A73" s="65" t="s">
        <v>105</v>
      </c>
      <c r="B73" s="67" t="s">
        <v>1776</v>
      </c>
    </row>
    <row r="74" spans="1:2" x14ac:dyDescent="0.25">
      <c r="A74" s="65" t="s">
        <v>106</v>
      </c>
      <c r="B74" s="66" t="s">
        <v>1776</v>
      </c>
    </row>
    <row r="75" spans="1:2" x14ac:dyDescent="0.25">
      <c r="A75" s="65" t="s">
        <v>107</v>
      </c>
      <c r="B75" s="67" t="s">
        <v>1775</v>
      </c>
    </row>
    <row r="76" spans="1:2" x14ac:dyDescent="0.25">
      <c r="A76" s="65" t="s">
        <v>108</v>
      </c>
      <c r="B76" s="66" t="s">
        <v>1775</v>
      </c>
    </row>
    <row r="77" spans="1:2" x14ac:dyDescent="0.25">
      <c r="A77" s="65" t="s">
        <v>109</v>
      </c>
      <c r="B77" s="67" t="s">
        <v>1775</v>
      </c>
    </row>
    <row r="78" spans="1:2" x14ac:dyDescent="0.25">
      <c r="A78" s="65" t="s">
        <v>110</v>
      </c>
      <c r="B78" s="66" t="s">
        <v>1776</v>
      </c>
    </row>
    <row r="79" spans="1:2" x14ac:dyDescent="0.25">
      <c r="A79" s="65" t="s">
        <v>111</v>
      </c>
      <c r="B79" s="67" t="s">
        <v>1774</v>
      </c>
    </row>
    <row r="80" spans="1:2" x14ac:dyDescent="0.25">
      <c r="A80" s="65" t="s">
        <v>112</v>
      </c>
      <c r="B80" s="66" t="s">
        <v>1775</v>
      </c>
    </row>
    <row r="81" spans="1:2" x14ac:dyDescent="0.25">
      <c r="A81" s="65" t="s">
        <v>113</v>
      </c>
      <c r="B81" s="67" t="s">
        <v>1774</v>
      </c>
    </row>
    <row r="82" spans="1:2" x14ac:dyDescent="0.25">
      <c r="A82" s="65" t="s">
        <v>114</v>
      </c>
      <c r="B82" s="66" t="s">
        <v>1775</v>
      </c>
    </row>
    <row r="83" spans="1:2" x14ac:dyDescent="0.25">
      <c r="A83" s="65" t="s">
        <v>115</v>
      </c>
      <c r="B83" s="67" t="s">
        <v>1776</v>
      </c>
    </row>
    <row r="84" spans="1:2" x14ac:dyDescent="0.25">
      <c r="A84" s="65" t="s">
        <v>116</v>
      </c>
      <c r="B84" s="66" t="s">
        <v>1775</v>
      </c>
    </row>
    <row r="85" spans="1:2" x14ac:dyDescent="0.25">
      <c r="A85" s="65" t="s">
        <v>117</v>
      </c>
      <c r="B85" s="67" t="s">
        <v>1776</v>
      </c>
    </row>
    <row r="86" spans="1:2" x14ac:dyDescent="0.25">
      <c r="A86" s="65" t="s">
        <v>118</v>
      </c>
      <c r="B86" s="67" t="s">
        <v>1774</v>
      </c>
    </row>
    <row r="87" spans="1:2" x14ac:dyDescent="0.25">
      <c r="A87" s="65" t="s">
        <v>119</v>
      </c>
      <c r="B87" s="66" t="s">
        <v>1775</v>
      </c>
    </row>
    <row r="88" spans="1:2" x14ac:dyDescent="0.25">
      <c r="A88" s="65" t="s">
        <v>120</v>
      </c>
      <c r="B88" s="66" t="s">
        <v>1775</v>
      </c>
    </row>
    <row r="89" spans="1:2" x14ac:dyDescent="0.25">
      <c r="A89" s="65" t="s">
        <v>121</v>
      </c>
      <c r="B89" s="67" t="s">
        <v>1776</v>
      </c>
    </row>
    <row r="90" spans="1:2" x14ac:dyDescent="0.25">
      <c r="A90" s="65" t="s">
        <v>122</v>
      </c>
      <c r="B90" s="66" t="s">
        <v>1774</v>
      </c>
    </row>
    <row r="91" spans="1:2" x14ac:dyDescent="0.25">
      <c r="A91" s="65" t="s">
        <v>123</v>
      </c>
      <c r="B91" s="67" t="s">
        <v>1776</v>
      </c>
    </row>
    <row r="92" spans="1:2" x14ac:dyDescent="0.25">
      <c r="A92" s="65" t="s">
        <v>124</v>
      </c>
      <c r="B92" s="66" t="s">
        <v>1775</v>
      </c>
    </row>
    <row r="93" spans="1:2" x14ac:dyDescent="0.25">
      <c r="A93" s="65" t="s">
        <v>125</v>
      </c>
      <c r="B93" s="67" t="s">
        <v>1776</v>
      </c>
    </row>
    <row r="94" spans="1:2" x14ac:dyDescent="0.25">
      <c r="A94" s="65" t="s">
        <v>126</v>
      </c>
      <c r="B94" s="66" t="s">
        <v>1775</v>
      </c>
    </row>
    <row r="95" spans="1:2" x14ac:dyDescent="0.25">
      <c r="A95" s="65" t="s">
        <v>127</v>
      </c>
      <c r="B95" s="67" t="s">
        <v>1774</v>
      </c>
    </row>
    <row r="96" spans="1:2" x14ac:dyDescent="0.25">
      <c r="A96" s="65" t="s">
        <v>128</v>
      </c>
      <c r="B96" s="66" t="s">
        <v>1774</v>
      </c>
    </row>
    <row r="97" spans="1:2" x14ac:dyDescent="0.25">
      <c r="A97" s="65" t="s">
        <v>129</v>
      </c>
      <c r="B97" s="67" t="s">
        <v>1775</v>
      </c>
    </row>
    <row r="98" spans="1:2" x14ac:dyDescent="0.25">
      <c r="A98" s="65" t="s">
        <v>130</v>
      </c>
      <c r="B98" s="66" t="s">
        <v>1775</v>
      </c>
    </row>
    <row r="99" spans="1:2" x14ac:dyDescent="0.25">
      <c r="A99" s="65" t="s">
        <v>131</v>
      </c>
      <c r="B99" s="67" t="s">
        <v>1776</v>
      </c>
    </row>
    <row r="100" spans="1:2" x14ac:dyDescent="0.25">
      <c r="A100" s="65" t="s">
        <v>132</v>
      </c>
      <c r="B100" s="66" t="s">
        <v>1776</v>
      </c>
    </row>
    <row r="101" spans="1:2" x14ac:dyDescent="0.25">
      <c r="A101" s="65" t="s">
        <v>133</v>
      </c>
      <c r="B101" s="66" t="s">
        <v>1775</v>
      </c>
    </row>
    <row r="102" spans="1:2" x14ac:dyDescent="0.25">
      <c r="A102" s="65" t="s">
        <v>134</v>
      </c>
      <c r="B102" s="67" t="s">
        <v>1775</v>
      </c>
    </row>
    <row r="103" spans="1:2" x14ac:dyDescent="0.25">
      <c r="A103" s="65" t="s">
        <v>135</v>
      </c>
      <c r="B103" s="66" t="s">
        <v>1776</v>
      </c>
    </row>
    <row r="104" spans="1:2" x14ac:dyDescent="0.25">
      <c r="A104" s="65" t="s">
        <v>136</v>
      </c>
      <c r="B104" s="67" t="s">
        <v>1774</v>
      </c>
    </row>
    <row r="105" spans="1:2" x14ac:dyDescent="0.25">
      <c r="A105" s="65" t="s">
        <v>137</v>
      </c>
      <c r="B105" s="66" t="s">
        <v>1774</v>
      </c>
    </row>
    <row r="106" spans="1:2" x14ac:dyDescent="0.25">
      <c r="A106" s="65" t="s">
        <v>138</v>
      </c>
      <c r="B106" s="67" t="s">
        <v>1775</v>
      </c>
    </row>
    <row r="107" spans="1:2" x14ac:dyDescent="0.25">
      <c r="A107" s="65" t="s">
        <v>139</v>
      </c>
      <c r="B107" s="66" t="s">
        <v>1774</v>
      </c>
    </row>
    <row r="108" spans="1:2" x14ac:dyDescent="0.25">
      <c r="A108" s="65" t="s">
        <v>140</v>
      </c>
      <c r="B108" s="67" t="s">
        <v>1776</v>
      </c>
    </row>
    <row r="109" spans="1:2" x14ac:dyDescent="0.25">
      <c r="A109" s="65" t="s">
        <v>141</v>
      </c>
      <c r="B109" s="66" t="s">
        <v>1776</v>
      </c>
    </row>
    <row r="110" spans="1:2" x14ac:dyDescent="0.25">
      <c r="A110" s="65" t="s">
        <v>142</v>
      </c>
      <c r="B110" s="67" t="s">
        <v>1776</v>
      </c>
    </row>
    <row r="111" spans="1:2" x14ac:dyDescent="0.25">
      <c r="A111" s="65" t="s">
        <v>143</v>
      </c>
      <c r="B111" s="66" t="s">
        <v>1774</v>
      </c>
    </row>
    <row r="112" spans="1:2" x14ac:dyDescent="0.25">
      <c r="A112" s="65" t="s">
        <v>144</v>
      </c>
      <c r="B112" s="67" t="s">
        <v>1775</v>
      </c>
    </row>
    <row r="113" spans="1:2" x14ac:dyDescent="0.25">
      <c r="A113" s="65" t="s">
        <v>146</v>
      </c>
      <c r="B113" s="66" t="s">
        <v>1774</v>
      </c>
    </row>
    <row r="114" spans="1:2" x14ac:dyDescent="0.25">
      <c r="A114" s="65" t="s">
        <v>147</v>
      </c>
      <c r="B114" s="67" t="s">
        <v>1776</v>
      </c>
    </row>
    <row r="115" spans="1:2" x14ac:dyDescent="0.25">
      <c r="A115" s="65" t="s">
        <v>148</v>
      </c>
      <c r="B115" s="66" t="s">
        <v>1774</v>
      </c>
    </row>
    <row r="116" spans="1:2" x14ac:dyDescent="0.25">
      <c r="A116" s="65" t="s">
        <v>149</v>
      </c>
      <c r="B116" s="67" t="s">
        <v>1776</v>
      </c>
    </row>
    <row r="117" spans="1:2" x14ac:dyDescent="0.25">
      <c r="A117" s="65" t="s">
        <v>150</v>
      </c>
      <c r="B117" s="66" t="s">
        <v>1776</v>
      </c>
    </row>
    <row r="118" spans="1:2" x14ac:dyDescent="0.25">
      <c r="A118" s="65" t="s">
        <v>151</v>
      </c>
      <c r="B118" s="67" t="s">
        <v>1774</v>
      </c>
    </row>
    <row r="119" spans="1:2" x14ac:dyDescent="0.25">
      <c r="A119" s="65" t="s">
        <v>152</v>
      </c>
      <c r="B119" s="66" t="s">
        <v>1775</v>
      </c>
    </row>
    <row r="120" spans="1:2" x14ac:dyDescent="0.25">
      <c r="A120" s="65" t="s">
        <v>153</v>
      </c>
      <c r="B120" s="67" t="s">
        <v>1776</v>
      </c>
    </row>
    <row r="121" spans="1:2" x14ac:dyDescent="0.25">
      <c r="A121" s="65" t="s">
        <v>154</v>
      </c>
      <c r="B121" s="67" t="s">
        <v>1775</v>
      </c>
    </row>
    <row r="122" spans="1:2" x14ac:dyDescent="0.25">
      <c r="A122" s="65" t="s">
        <v>155</v>
      </c>
      <c r="B122" s="66" t="s">
        <v>1774</v>
      </c>
    </row>
    <row r="123" spans="1:2" x14ac:dyDescent="0.25">
      <c r="A123" s="65" t="s">
        <v>156</v>
      </c>
      <c r="B123" s="66" t="s">
        <v>1774</v>
      </c>
    </row>
    <row r="124" spans="1:2" x14ac:dyDescent="0.25">
      <c r="A124" s="65" t="s">
        <v>157</v>
      </c>
      <c r="B124" s="67" t="s">
        <v>1775</v>
      </c>
    </row>
    <row r="125" spans="1:2" x14ac:dyDescent="0.25">
      <c r="A125" s="65" t="s">
        <v>158</v>
      </c>
      <c r="B125" s="66" t="s">
        <v>1774</v>
      </c>
    </row>
    <row r="126" spans="1:2" x14ac:dyDescent="0.25">
      <c r="A126" s="65" t="s">
        <v>159</v>
      </c>
      <c r="B126" s="67" t="s">
        <v>1775</v>
      </c>
    </row>
    <row r="127" spans="1:2" x14ac:dyDescent="0.25">
      <c r="A127" s="65" t="s">
        <v>160</v>
      </c>
      <c r="B127" s="66" t="s">
        <v>1776</v>
      </c>
    </row>
    <row r="128" spans="1:2" x14ac:dyDescent="0.25">
      <c r="A128" s="65" t="s">
        <v>161</v>
      </c>
      <c r="B128" s="67" t="s">
        <v>1775</v>
      </c>
    </row>
    <row r="129" spans="1:2" x14ac:dyDescent="0.25">
      <c r="A129" s="65" t="s">
        <v>162</v>
      </c>
      <c r="B129" s="66" t="s">
        <v>1776</v>
      </c>
    </row>
    <row r="130" spans="1:2" x14ac:dyDescent="0.25">
      <c r="A130" s="65" t="s">
        <v>163</v>
      </c>
      <c r="B130" s="67" t="s">
        <v>1776</v>
      </c>
    </row>
    <row r="131" spans="1:2" x14ac:dyDescent="0.25">
      <c r="A131" s="65" t="s">
        <v>164</v>
      </c>
      <c r="B131" s="66" t="s">
        <v>1775</v>
      </c>
    </row>
    <row r="132" spans="1:2" x14ac:dyDescent="0.25">
      <c r="A132" s="65" t="s">
        <v>165</v>
      </c>
      <c r="B132" s="67" t="s">
        <v>1775</v>
      </c>
    </row>
    <row r="133" spans="1:2" x14ac:dyDescent="0.25">
      <c r="A133" s="65" t="s">
        <v>166</v>
      </c>
      <c r="B133" s="66" t="s">
        <v>1776</v>
      </c>
    </row>
    <row r="134" spans="1:2" x14ac:dyDescent="0.25">
      <c r="A134" s="65" t="s">
        <v>167</v>
      </c>
      <c r="B134" s="67" t="s">
        <v>1775</v>
      </c>
    </row>
    <row r="135" spans="1:2" x14ac:dyDescent="0.25">
      <c r="A135" s="65" t="s">
        <v>168</v>
      </c>
      <c r="B135" s="66" t="s">
        <v>1775</v>
      </c>
    </row>
    <row r="136" spans="1:2" x14ac:dyDescent="0.25">
      <c r="A136" s="65" t="s">
        <v>169</v>
      </c>
      <c r="B136" s="67" t="s">
        <v>1774</v>
      </c>
    </row>
    <row r="137" spans="1:2" x14ac:dyDescent="0.25">
      <c r="A137" s="65" t="s">
        <v>170</v>
      </c>
      <c r="B137" s="66" t="s">
        <v>1776</v>
      </c>
    </row>
    <row r="138" spans="1:2" x14ac:dyDescent="0.25">
      <c r="A138" s="65" t="s">
        <v>171</v>
      </c>
      <c r="B138" s="67" t="s">
        <v>1774</v>
      </c>
    </row>
    <row r="139" spans="1:2" x14ac:dyDescent="0.25">
      <c r="A139" s="65" t="s">
        <v>172</v>
      </c>
      <c r="B139" s="66" t="s">
        <v>1776</v>
      </c>
    </row>
    <row r="140" spans="1:2" x14ac:dyDescent="0.25">
      <c r="A140" s="65" t="s">
        <v>173</v>
      </c>
      <c r="B140" s="67" t="s">
        <v>1776</v>
      </c>
    </row>
    <row r="141" spans="1:2" x14ac:dyDescent="0.25">
      <c r="A141" s="65" t="s">
        <v>174</v>
      </c>
      <c r="B141" s="66" t="s">
        <v>1776</v>
      </c>
    </row>
    <row r="142" spans="1:2" x14ac:dyDescent="0.25">
      <c r="A142" s="65" t="s">
        <v>175</v>
      </c>
      <c r="B142" s="67" t="s">
        <v>1775</v>
      </c>
    </row>
    <row r="143" spans="1:2" x14ac:dyDescent="0.25">
      <c r="A143" s="65" t="s">
        <v>176</v>
      </c>
      <c r="B143" s="66" t="s">
        <v>1776</v>
      </c>
    </row>
    <row r="144" spans="1:2" x14ac:dyDescent="0.25">
      <c r="A144" s="65" t="s">
        <v>177</v>
      </c>
      <c r="B144" s="67" t="s">
        <v>1775</v>
      </c>
    </row>
    <row r="145" spans="1:2" x14ac:dyDescent="0.25">
      <c r="A145" s="65" t="s">
        <v>178</v>
      </c>
      <c r="B145" s="66" t="s">
        <v>1774</v>
      </c>
    </row>
    <row r="146" spans="1:2" x14ac:dyDescent="0.25">
      <c r="A146" s="65" t="s">
        <v>179</v>
      </c>
      <c r="B146" s="67" t="s">
        <v>1776</v>
      </c>
    </row>
    <row r="147" spans="1:2" x14ac:dyDescent="0.25">
      <c r="A147" s="65" t="s">
        <v>180</v>
      </c>
      <c r="B147" s="66" t="s">
        <v>1776</v>
      </c>
    </row>
    <row r="148" spans="1:2" x14ac:dyDescent="0.25">
      <c r="A148" s="65" t="s">
        <v>181</v>
      </c>
      <c r="B148" s="67" t="s">
        <v>1775</v>
      </c>
    </row>
    <row r="149" spans="1:2" x14ac:dyDescent="0.25">
      <c r="A149" s="65" t="s">
        <v>182</v>
      </c>
      <c r="B149" s="66" t="s">
        <v>1775</v>
      </c>
    </row>
    <row r="150" spans="1:2" x14ac:dyDescent="0.25">
      <c r="A150" s="65" t="s">
        <v>183</v>
      </c>
      <c r="B150" s="67" t="s">
        <v>1776</v>
      </c>
    </row>
    <row r="151" spans="1:2" x14ac:dyDescent="0.25">
      <c r="A151" s="65" t="s">
        <v>184</v>
      </c>
      <c r="B151" s="66" t="s">
        <v>1775</v>
      </c>
    </row>
    <row r="152" spans="1:2" x14ac:dyDescent="0.25">
      <c r="A152" s="65" t="s">
        <v>185</v>
      </c>
      <c r="B152" s="67" t="s">
        <v>1775</v>
      </c>
    </row>
    <row r="153" spans="1:2" x14ac:dyDescent="0.25">
      <c r="A153" s="65" t="s">
        <v>186</v>
      </c>
      <c r="B153" s="66" t="s">
        <v>1774</v>
      </c>
    </row>
    <row r="154" spans="1:2" x14ac:dyDescent="0.25">
      <c r="A154" s="65" t="s">
        <v>187</v>
      </c>
      <c r="B154" s="67" t="s">
        <v>1774</v>
      </c>
    </row>
    <row r="155" spans="1:2" x14ac:dyDescent="0.25">
      <c r="A155" s="65" t="s">
        <v>188</v>
      </c>
      <c r="B155" s="66" t="s">
        <v>1776</v>
      </c>
    </row>
    <row r="156" spans="1:2" x14ac:dyDescent="0.25">
      <c r="A156" s="65" t="s">
        <v>189</v>
      </c>
      <c r="B156" s="67" t="s">
        <v>1776</v>
      </c>
    </row>
    <row r="157" spans="1:2" x14ac:dyDescent="0.25">
      <c r="A157" s="65" t="s">
        <v>190</v>
      </c>
      <c r="B157" s="66" t="s">
        <v>1776</v>
      </c>
    </row>
    <row r="158" spans="1:2" x14ac:dyDescent="0.25">
      <c r="A158" s="65" t="s">
        <v>191</v>
      </c>
      <c r="B158" s="66" t="s">
        <v>1775</v>
      </c>
    </row>
    <row r="159" spans="1:2" x14ac:dyDescent="0.25">
      <c r="A159" s="65" t="s">
        <v>192</v>
      </c>
      <c r="B159" s="67" t="s">
        <v>1775</v>
      </c>
    </row>
    <row r="160" spans="1:2" x14ac:dyDescent="0.25">
      <c r="A160" s="65" t="s">
        <v>193</v>
      </c>
      <c r="B160" s="66" t="s">
        <v>1774</v>
      </c>
    </row>
    <row r="161" spans="1:2" x14ac:dyDescent="0.25">
      <c r="A161" s="65" t="s">
        <v>194</v>
      </c>
      <c r="B161" s="67" t="s">
        <v>1774</v>
      </c>
    </row>
    <row r="162" spans="1:2" x14ac:dyDescent="0.25">
      <c r="A162" s="65" t="s">
        <v>195</v>
      </c>
      <c r="B162" s="66" t="s">
        <v>1776</v>
      </c>
    </row>
    <row r="163" spans="1:2" x14ac:dyDescent="0.25">
      <c r="A163" s="65" t="s">
        <v>196</v>
      </c>
      <c r="B163" s="67" t="s">
        <v>1775</v>
      </c>
    </row>
    <row r="164" spans="1:2" x14ac:dyDescent="0.25">
      <c r="A164" s="65" t="s">
        <v>197</v>
      </c>
      <c r="B164" s="66" t="s">
        <v>1775</v>
      </c>
    </row>
    <row r="165" spans="1:2" x14ac:dyDescent="0.25">
      <c r="A165" s="65" t="s">
        <v>198</v>
      </c>
      <c r="B165" s="67" t="s">
        <v>1776</v>
      </c>
    </row>
    <row r="166" spans="1:2" x14ac:dyDescent="0.25">
      <c r="A166" s="65" t="s">
        <v>199</v>
      </c>
      <c r="B166" s="66" t="s">
        <v>1776</v>
      </c>
    </row>
    <row r="167" spans="1:2" x14ac:dyDescent="0.25">
      <c r="A167" s="65" t="s">
        <v>200</v>
      </c>
      <c r="B167" s="67" t="s">
        <v>1775</v>
      </c>
    </row>
    <row r="168" spans="1:2" x14ac:dyDescent="0.25">
      <c r="A168" s="65" t="s">
        <v>201</v>
      </c>
      <c r="B168" s="66" t="s">
        <v>1775</v>
      </c>
    </row>
    <row r="169" spans="1:2" x14ac:dyDescent="0.25">
      <c r="A169" s="65" t="s">
        <v>202</v>
      </c>
      <c r="B169" s="67" t="s">
        <v>1775</v>
      </c>
    </row>
    <row r="170" spans="1:2" x14ac:dyDescent="0.25">
      <c r="A170" s="65" t="s">
        <v>203</v>
      </c>
      <c r="B170" s="66" t="s">
        <v>1775</v>
      </c>
    </row>
    <row r="171" spans="1:2" x14ac:dyDescent="0.25">
      <c r="A171" s="65" t="s">
        <v>204</v>
      </c>
      <c r="B171" s="67" t="s">
        <v>1774</v>
      </c>
    </row>
    <row r="172" spans="1:2" x14ac:dyDescent="0.25">
      <c r="A172" s="65" t="s">
        <v>205</v>
      </c>
      <c r="B172" s="66" t="s">
        <v>1775</v>
      </c>
    </row>
    <row r="173" spans="1:2" x14ac:dyDescent="0.25">
      <c r="A173" s="65" t="s">
        <v>206</v>
      </c>
      <c r="B173" s="67" t="s">
        <v>1775</v>
      </c>
    </row>
    <row r="174" spans="1:2" x14ac:dyDescent="0.25">
      <c r="A174" s="65" t="s">
        <v>207</v>
      </c>
      <c r="B174" s="66" t="s">
        <v>1776</v>
      </c>
    </row>
    <row r="175" spans="1:2" x14ac:dyDescent="0.25">
      <c r="A175" s="65" t="s">
        <v>208</v>
      </c>
      <c r="B175" s="67" t="s">
        <v>1776</v>
      </c>
    </row>
    <row r="176" spans="1:2" x14ac:dyDescent="0.25">
      <c r="A176" s="65" t="s">
        <v>209</v>
      </c>
      <c r="B176" s="66" t="s">
        <v>1776</v>
      </c>
    </row>
    <row r="177" spans="1:2" x14ac:dyDescent="0.25">
      <c r="A177" s="65" t="s">
        <v>210</v>
      </c>
      <c r="B177" s="67" t="s">
        <v>1776</v>
      </c>
    </row>
    <row r="178" spans="1:2" x14ac:dyDescent="0.25">
      <c r="A178" s="65" t="s">
        <v>211</v>
      </c>
      <c r="B178" s="66" t="s">
        <v>1775</v>
      </c>
    </row>
    <row r="179" spans="1:2" x14ac:dyDescent="0.25">
      <c r="A179" s="65" t="s">
        <v>212</v>
      </c>
      <c r="B179" s="67" t="s">
        <v>1774</v>
      </c>
    </row>
    <row r="180" spans="1:2" x14ac:dyDescent="0.25">
      <c r="A180" s="65" t="s">
        <v>213</v>
      </c>
      <c r="B180" s="66" t="s">
        <v>1776</v>
      </c>
    </row>
    <row r="181" spans="1:2" x14ac:dyDescent="0.25">
      <c r="A181" s="65" t="s">
        <v>214</v>
      </c>
      <c r="B181" s="67" t="s">
        <v>1775</v>
      </c>
    </row>
    <row r="182" spans="1:2" x14ac:dyDescent="0.25">
      <c r="A182" s="65" t="s">
        <v>215</v>
      </c>
      <c r="B182" s="66" t="s">
        <v>1776</v>
      </c>
    </row>
    <row r="183" spans="1:2" x14ac:dyDescent="0.25">
      <c r="A183" s="65" t="s">
        <v>216</v>
      </c>
      <c r="B183" s="67" t="s">
        <v>1775</v>
      </c>
    </row>
    <row r="184" spans="1:2" x14ac:dyDescent="0.25">
      <c r="A184" s="65" t="s">
        <v>217</v>
      </c>
      <c r="B184" s="67" t="s">
        <v>1775</v>
      </c>
    </row>
    <row r="185" spans="1:2" x14ac:dyDescent="0.25">
      <c r="A185" s="65" t="s">
        <v>218</v>
      </c>
      <c r="B185" s="66" t="s">
        <v>1776</v>
      </c>
    </row>
    <row r="186" spans="1:2" x14ac:dyDescent="0.25">
      <c r="A186" s="65" t="s">
        <v>219</v>
      </c>
      <c r="B186" s="67" t="s">
        <v>1775</v>
      </c>
    </row>
    <row r="187" spans="1:2" x14ac:dyDescent="0.25">
      <c r="A187" s="65" t="s">
        <v>220</v>
      </c>
      <c r="B187" s="66" t="s">
        <v>1775</v>
      </c>
    </row>
    <row r="188" spans="1:2" x14ac:dyDescent="0.25">
      <c r="A188" s="65" t="s">
        <v>221</v>
      </c>
      <c r="B188" s="67" t="s">
        <v>1775</v>
      </c>
    </row>
    <row r="189" spans="1:2" x14ac:dyDescent="0.25">
      <c r="A189" s="65" t="s">
        <v>222</v>
      </c>
      <c r="B189" s="66" t="s">
        <v>1775</v>
      </c>
    </row>
    <row r="190" spans="1:2" x14ac:dyDescent="0.25">
      <c r="A190" s="65" t="s">
        <v>223</v>
      </c>
      <c r="B190" s="67" t="s">
        <v>1775</v>
      </c>
    </row>
    <row r="191" spans="1:2" x14ac:dyDescent="0.25">
      <c r="A191" s="65" t="s">
        <v>224</v>
      </c>
      <c r="B191" s="66" t="s">
        <v>1775</v>
      </c>
    </row>
    <row r="192" spans="1:2" x14ac:dyDescent="0.25">
      <c r="A192" s="65" t="s">
        <v>225</v>
      </c>
      <c r="B192" s="67" t="s">
        <v>1776</v>
      </c>
    </row>
    <row r="193" spans="1:2" x14ac:dyDescent="0.25">
      <c r="A193" s="65" t="s">
        <v>226</v>
      </c>
      <c r="B193" s="66" t="s">
        <v>1775</v>
      </c>
    </row>
    <row r="194" spans="1:2" x14ac:dyDescent="0.25">
      <c r="A194" s="65" t="s">
        <v>227</v>
      </c>
      <c r="B194" s="67" t="s">
        <v>1776</v>
      </c>
    </row>
    <row r="195" spans="1:2" x14ac:dyDescent="0.25">
      <c r="A195" s="65" t="s">
        <v>228</v>
      </c>
      <c r="B195" s="66" t="s">
        <v>1775</v>
      </c>
    </row>
    <row r="196" spans="1:2" x14ac:dyDescent="0.25">
      <c r="A196" s="65" t="s">
        <v>229</v>
      </c>
      <c r="B196" s="67" t="s">
        <v>1776</v>
      </c>
    </row>
    <row r="197" spans="1:2" x14ac:dyDescent="0.25">
      <c r="A197" s="65" t="s">
        <v>230</v>
      </c>
      <c r="B197" s="66" t="s">
        <v>1776</v>
      </c>
    </row>
    <row r="198" spans="1:2" x14ac:dyDescent="0.25">
      <c r="A198" s="65" t="s">
        <v>231</v>
      </c>
      <c r="B198" s="67" t="s">
        <v>1776</v>
      </c>
    </row>
    <row r="199" spans="1:2" x14ac:dyDescent="0.25">
      <c r="A199" s="65" t="s">
        <v>232</v>
      </c>
      <c r="B199" s="66" t="s">
        <v>1776</v>
      </c>
    </row>
    <row r="200" spans="1:2" x14ac:dyDescent="0.25">
      <c r="A200" s="65" t="s">
        <v>233</v>
      </c>
      <c r="B200" s="67" t="s">
        <v>1776</v>
      </c>
    </row>
    <row r="201" spans="1:2" x14ac:dyDescent="0.25">
      <c r="A201" s="65" t="s">
        <v>234</v>
      </c>
      <c r="B201" s="66" t="s">
        <v>1774</v>
      </c>
    </row>
    <row r="202" spans="1:2" x14ac:dyDescent="0.25">
      <c r="A202" s="65" t="s">
        <v>235</v>
      </c>
      <c r="B202" s="67" t="s">
        <v>1775</v>
      </c>
    </row>
    <row r="203" spans="1:2" x14ac:dyDescent="0.25">
      <c r="A203" s="65" t="s">
        <v>236</v>
      </c>
      <c r="B203" s="66" t="s">
        <v>1775</v>
      </c>
    </row>
    <row r="204" spans="1:2" x14ac:dyDescent="0.25">
      <c r="A204" s="65" t="s">
        <v>237</v>
      </c>
      <c r="B204" s="67" t="s">
        <v>1775</v>
      </c>
    </row>
    <row r="205" spans="1:2" x14ac:dyDescent="0.25">
      <c r="A205" s="65" t="s">
        <v>238</v>
      </c>
      <c r="B205" s="66" t="s">
        <v>1775</v>
      </c>
    </row>
    <row r="206" spans="1:2" x14ac:dyDescent="0.25">
      <c r="A206" s="65" t="s">
        <v>239</v>
      </c>
      <c r="B206" s="67" t="s">
        <v>1776</v>
      </c>
    </row>
    <row r="207" spans="1:2" x14ac:dyDescent="0.25">
      <c r="A207" s="65" t="s">
        <v>240</v>
      </c>
      <c r="B207" s="66" t="s">
        <v>1775</v>
      </c>
    </row>
    <row r="208" spans="1:2" x14ac:dyDescent="0.25">
      <c r="A208" s="65" t="s">
        <v>241</v>
      </c>
      <c r="B208" s="67" t="s">
        <v>1775</v>
      </c>
    </row>
    <row r="209" spans="1:2" x14ac:dyDescent="0.25">
      <c r="A209" s="65" t="s">
        <v>242</v>
      </c>
      <c r="B209" s="66" t="s">
        <v>1776</v>
      </c>
    </row>
    <row r="210" spans="1:2" x14ac:dyDescent="0.25">
      <c r="A210" s="65" t="s">
        <v>243</v>
      </c>
      <c r="B210" s="67" t="s">
        <v>1775</v>
      </c>
    </row>
    <row r="211" spans="1:2" x14ac:dyDescent="0.25">
      <c r="A211" s="65" t="s">
        <v>244</v>
      </c>
      <c r="B211" s="66" t="s">
        <v>1776</v>
      </c>
    </row>
    <row r="212" spans="1:2" x14ac:dyDescent="0.25">
      <c r="A212" s="65" t="s">
        <v>245</v>
      </c>
      <c r="B212" s="67" t="s">
        <v>1776</v>
      </c>
    </row>
    <row r="213" spans="1:2" x14ac:dyDescent="0.25">
      <c r="A213" s="65" t="s">
        <v>247</v>
      </c>
      <c r="B213" s="66" t="s">
        <v>1775</v>
      </c>
    </row>
    <row r="214" spans="1:2" x14ac:dyDescent="0.25">
      <c r="A214" s="65" t="s">
        <v>249</v>
      </c>
      <c r="B214" s="67" t="s">
        <v>1776</v>
      </c>
    </row>
    <row r="215" spans="1:2" x14ac:dyDescent="0.25">
      <c r="A215" s="65" t="s">
        <v>250</v>
      </c>
      <c r="B215" s="66" t="s">
        <v>1775</v>
      </c>
    </row>
    <row r="216" spans="1:2" x14ac:dyDescent="0.25">
      <c r="A216" s="65" t="s">
        <v>251</v>
      </c>
      <c r="B216" s="67" t="s">
        <v>1774</v>
      </c>
    </row>
    <row r="217" spans="1:2" x14ac:dyDescent="0.25">
      <c r="A217" s="65" t="s">
        <v>252</v>
      </c>
      <c r="B217" s="66" t="s">
        <v>1776</v>
      </c>
    </row>
    <row r="218" spans="1:2" x14ac:dyDescent="0.25">
      <c r="A218" s="65" t="s">
        <v>253</v>
      </c>
      <c r="B218" s="67" t="s">
        <v>1775</v>
      </c>
    </row>
    <row r="219" spans="1:2" x14ac:dyDescent="0.25">
      <c r="A219" s="65" t="s">
        <v>254</v>
      </c>
      <c r="B219" s="66" t="s">
        <v>1775</v>
      </c>
    </row>
    <row r="220" spans="1:2" x14ac:dyDescent="0.25">
      <c r="A220" s="65" t="s">
        <v>255</v>
      </c>
      <c r="B220" s="67" t="s">
        <v>1776</v>
      </c>
    </row>
    <row r="221" spans="1:2" x14ac:dyDescent="0.25">
      <c r="A221" s="65" t="s">
        <v>256</v>
      </c>
      <c r="B221" s="66" t="s">
        <v>1775</v>
      </c>
    </row>
    <row r="222" spans="1:2" x14ac:dyDescent="0.25">
      <c r="A222" s="65" t="s">
        <v>257</v>
      </c>
      <c r="B222" s="67" t="s">
        <v>1775</v>
      </c>
    </row>
    <row r="223" spans="1:2" x14ac:dyDescent="0.25">
      <c r="A223" s="65" t="s">
        <v>258</v>
      </c>
      <c r="B223" s="66" t="s">
        <v>1775</v>
      </c>
    </row>
    <row r="224" spans="1:2" x14ac:dyDescent="0.25">
      <c r="A224" s="65" t="s">
        <v>259</v>
      </c>
      <c r="B224" s="67" t="s">
        <v>1775</v>
      </c>
    </row>
    <row r="225" spans="1:2" x14ac:dyDescent="0.25">
      <c r="A225" s="65" t="s">
        <v>260</v>
      </c>
      <c r="B225" s="66" t="s">
        <v>1776</v>
      </c>
    </row>
    <row r="226" spans="1:2" x14ac:dyDescent="0.25">
      <c r="A226" s="65" t="s">
        <v>261</v>
      </c>
      <c r="B226" s="67" t="s">
        <v>1775</v>
      </c>
    </row>
    <row r="227" spans="1:2" x14ac:dyDescent="0.25">
      <c r="A227" s="65" t="s">
        <v>263</v>
      </c>
      <c r="B227" s="66" t="s">
        <v>1775</v>
      </c>
    </row>
    <row r="228" spans="1:2" x14ac:dyDescent="0.25">
      <c r="A228" s="65" t="s">
        <v>264</v>
      </c>
      <c r="B228" s="67" t="s">
        <v>1776</v>
      </c>
    </row>
    <row r="229" spans="1:2" x14ac:dyDescent="0.25">
      <c r="A229" s="65" t="s">
        <v>265</v>
      </c>
      <c r="B229" s="66" t="s">
        <v>1775</v>
      </c>
    </row>
    <row r="230" spans="1:2" x14ac:dyDescent="0.25">
      <c r="A230" s="65" t="s">
        <v>266</v>
      </c>
      <c r="B230" s="67" t="s">
        <v>1776</v>
      </c>
    </row>
    <row r="231" spans="1:2" x14ac:dyDescent="0.25">
      <c r="A231" s="65" t="s">
        <v>267</v>
      </c>
      <c r="B231" s="66" t="s">
        <v>1774</v>
      </c>
    </row>
    <row r="232" spans="1:2" x14ac:dyDescent="0.25">
      <c r="A232" s="65" t="s">
        <v>268</v>
      </c>
      <c r="B232" s="67" t="s">
        <v>1776</v>
      </c>
    </row>
    <row r="233" spans="1:2" x14ac:dyDescent="0.25">
      <c r="A233" s="65" t="s">
        <v>269</v>
      </c>
      <c r="B233" s="66" t="s">
        <v>1776</v>
      </c>
    </row>
    <row r="234" spans="1:2" x14ac:dyDescent="0.25">
      <c r="A234" s="65" t="s">
        <v>270</v>
      </c>
      <c r="B234" s="67" t="s">
        <v>1775</v>
      </c>
    </row>
    <row r="235" spans="1:2" x14ac:dyDescent="0.25">
      <c r="A235" s="65" t="s">
        <v>271</v>
      </c>
      <c r="B235" s="66" t="s">
        <v>1775</v>
      </c>
    </row>
    <row r="236" spans="1:2" x14ac:dyDescent="0.25">
      <c r="A236" s="65" t="s">
        <v>272</v>
      </c>
      <c r="B236" s="67" t="s">
        <v>1776</v>
      </c>
    </row>
    <row r="237" spans="1:2" x14ac:dyDescent="0.25">
      <c r="A237" s="65" t="s">
        <v>274</v>
      </c>
      <c r="B237" s="66" t="s">
        <v>1775</v>
      </c>
    </row>
    <row r="238" spans="1:2" x14ac:dyDescent="0.25">
      <c r="A238" s="65" t="s">
        <v>275</v>
      </c>
      <c r="B238" s="67" t="s">
        <v>1775</v>
      </c>
    </row>
    <row r="239" spans="1:2" x14ac:dyDescent="0.25">
      <c r="A239" s="65" t="s">
        <v>276</v>
      </c>
      <c r="B239" s="66" t="s">
        <v>1775</v>
      </c>
    </row>
    <row r="240" spans="1:2" x14ac:dyDescent="0.25">
      <c r="A240" s="65" t="s">
        <v>277</v>
      </c>
      <c r="B240" s="67" t="s">
        <v>1775</v>
      </c>
    </row>
    <row r="241" spans="1:2" x14ac:dyDescent="0.25">
      <c r="A241" s="65" t="s">
        <v>278</v>
      </c>
      <c r="B241" s="66" t="s">
        <v>1775</v>
      </c>
    </row>
    <row r="242" spans="1:2" x14ac:dyDescent="0.25">
      <c r="A242" s="65" t="s">
        <v>280</v>
      </c>
      <c r="B242" s="67" t="s">
        <v>1774</v>
      </c>
    </row>
    <row r="243" spans="1:2" x14ac:dyDescent="0.25">
      <c r="A243" s="65" t="s">
        <v>281</v>
      </c>
      <c r="B243" s="66" t="s">
        <v>1776</v>
      </c>
    </row>
    <row r="244" spans="1:2" x14ac:dyDescent="0.25">
      <c r="A244" s="65" t="s">
        <v>282</v>
      </c>
      <c r="B244" s="67" t="s">
        <v>1777</v>
      </c>
    </row>
    <row r="245" spans="1:2" x14ac:dyDescent="0.25">
      <c r="A245" s="65" t="s">
        <v>283</v>
      </c>
      <c r="B245" s="66" t="s">
        <v>1776</v>
      </c>
    </row>
    <row r="246" spans="1:2" x14ac:dyDescent="0.25">
      <c r="A246" s="65" t="s">
        <v>284</v>
      </c>
      <c r="B246" s="67" t="s">
        <v>1776</v>
      </c>
    </row>
    <row r="247" spans="1:2" x14ac:dyDescent="0.25">
      <c r="A247" s="65" t="s">
        <v>285</v>
      </c>
      <c r="B247" s="66" t="s">
        <v>1775</v>
      </c>
    </row>
    <row r="248" spans="1:2" x14ac:dyDescent="0.25">
      <c r="A248" s="65" t="s">
        <v>286</v>
      </c>
      <c r="B248" s="67" t="s">
        <v>1776</v>
      </c>
    </row>
    <row r="249" spans="1:2" x14ac:dyDescent="0.25">
      <c r="A249" s="65" t="s">
        <v>287</v>
      </c>
      <c r="B249" s="66" t="s">
        <v>1776</v>
      </c>
    </row>
    <row r="250" spans="1:2" x14ac:dyDescent="0.25">
      <c r="A250" s="65" t="s">
        <v>288</v>
      </c>
      <c r="B250" s="67" t="s">
        <v>1775</v>
      </c>
    </row>
    <row r="251" spans="1:2" x14ac:dyDescent="0.25">
      <c r="A251" s="65" t="s">
        <v>289</v>
      </c>
      <c r="B251" s="66" t="s">
        <v>1775</v>
      </c>
    </row>
    <row r="252" spans="1:2" x14ac:dyDescent="0.25">
      <c r="A252" s="65" t="s">
        <v>290</v>
      </c>
      <c r="B252" s="67" t="s">
        <v>1776</v>
      </c>
    </row>
    <row r="253" spans="1:2" x14ac:dyDescent="0.25">
      <c r="A253" s="65" t="s">
        <v>291</v>
      </c>
      <c r="B253" s="66" t="s">
        <v>1775</v>
      </c>
    </row>
    <row r="254" spans="1:2" x14ac:dyDescent="0.25">
      <c r="A254" s="65" t="s">
        <v>292</v>
      </c>
      <c r="B254" s="67" t="s">
        <v>1776</v>
      </c>
    </row>
    <row r="255" spans="1:2" x14ac:dyDescent="0.25">
      <c r="A255" s="65" t="s">
        <v>293</v>
      </c>
      <c r="B255" s="66" t="s">
        <v>1776</v>
      </c>
    </row>
    <row r="256" spans="1:2" x14ac:dyDescent="0.25">
      <c r="A256" s="65" t="s">
        <v>294</v>
      </c>
      <c r="B256" s="67" t="s">
        <v>1776</v>
      </c>
    </row>
    <row r="257" spans="1:2" x14ac:dyDescent="0.25">
      <c r="A257" s="65" t="s">
        <v>295</v>
      </c>
      <c r="B257" s="66" t="s">
        <v>1775</v>
      </c>
    </row>
    <row r="258" spans="1:2" x14ac:dyDescent="0.25">
      <c r="A258" s="65" t="s">
        <v>297</v>
      </c>
      <c r="B258" s="67" t="s">
        <v>1776</v>
      </c>
    </row>
    <row r="259" spans="1:2" x14ac:dyDescent="0.25">
      <c r="A259" s="65" t="s">
        <v>298</v>
      </c>
      <c r="B259" s="66" t="s">
        <v>1775</v>
      </c>
    </row>
    <row r="260" spans="1:2" x14ac:dyDescent="0.25">
      <c r="A260" s="65" t="s">
        <v>299</v>
      </c>
      <c r="B260" s="67" t="s">
        <v>1776</v>
      </c>
    </row>
    <row r="261" spans="1:2" x14ac:dyDescent="0.25">
      <c r="A261" s="65" t="s">
        <v>301</v>
      </c>
      <c r="B261" s="66" t="s">
        <v>1775</v>
      </c>
    </row>
    <row r="262" spans="1:2" x14ac:dyDescent="0.25">
      <c r="A262" s="65" t="s">
        <v>302</v>
      </c>
      <c r="B262" s="67" t="s">
        <v>1775</v>
      </c>
    </row>
    <row r="263" spans="1:2" x14ac:dyDescent="0.25">
      <c r="A263" s="65" t="s">
        <v>303</v>
      </c>
      <c r="B263" s="66" t="s">
        <v>1775</v>
      </c>
    </row>
    <row r="264" spans="1:2" x14ac:dyDescent="0.25">
      <c r="A264" s="65" t="s">
        <v>304</v>
      </c>
      <c r="B264" s="67" t="s">
        <v>1774</v>
      </c>
    </row>
    <row r="265" spans="1:2" x14ac:dyDescent="0.25">
      <c r="A265" s="65" t="s">
        <v>305</v>
      </c>
      <c r="B265" s="66" t="s">
        <v>1776</v>
      </c>
    </row>
    <row r="266" spans="1:2" x14ac:dyDescent="0.25">
      <c r="A266" s="65" t="s">
        <v>306</v>
      </c>
      <c r="B266" s="67" t="s">
        <v>1774</v>
      </c>
    </row>
    <row r="267" spans="1:2" x14ac:dyDescent="0.25">
      <c r="A267" s="65" t="s">
        <v>307</v>
      </c>
      <c r="B267" s="66" t="s">
        <v>1776</v>
      </c>
    </row>
    <row r="268" spans="1:2" x14ac:dyDescent="0.25">
      <c r="A268" s="65" t="s">
        <v>308</v>
      </c>
      <c r="B268" s="67" t="s">
        <v>1775</v>
      </c>
    </row>
    <row r="269" spans="1:2" x14ac:dyDescent="0.25">
      <c r="A269" s="65" t="s">
        <v>310</v>
      </c>
      <c r="B269" s="66" t="s">
        <v>1775</v>
      </c>
    </row>
    <row r="270" spans="1:2" x14ac:dyDescent="0.25">
      <c r="A270" s="65" t="s">
        <v>311</v>
      </c>
      <c r="B270" s="67" t="s">
        <v>1775</v>
      </c>
    </row>
    <row r="271" spans="1:2" x14ac:dyDescent="0.25">
      <c r="A271" s="65" t="s">
        <v>312</v>
      </c>
      <c r="B271" s="66" t="s">
        <v>1776</v>
      </c>
    </row>
    <row r="272" spans="1:2" x14ac:dyDescent="0.25">
      <c r="A272" s="65" t="s">
        <v>313</v>
      </c>
      <c r="B272" s="67" t="s">
        <v>1775</v>
      </c>
    </row>
    <row r="273" spans="1:2" x14ac:dyDescent="0.25">
      <c r="A273" s="65" t="s">
        <v>314</v>
      </c>
      <c r="B273" s="66" t="s">
        <v>1776</v>
      </c>
    </row>
    <row r="274" spans="1:2" x14ac:dyDescent="0.25">
      <c r="A274" s="65" t="s">
        <v>315</v>
      </c>
      <c r="B274" s="67" t="s">
        <v>1776</v>
      </c>
    </row>
    <row r="275" spans="1:2" x14ac:dyDescent="0.25">
      <c r="A275" s="65" t="s">
        <v>317</v>
      </c>
      <c r="B275" s="66" t="s">
        <v>1776</v>
      </c>
    </row>
    <row r="276" spans="1:2" x14ac:dyDescent="0.25">
      <c r="A276" s="65" t="s">
        <v>318</v>
      </c>
      <c r="B276" s="67" t="s">
        <v>1774</v>
      </c>
    </row>
    <row r="277" spans="1:2" x14ac:dyDescent="0.25">
      <c r="A277" s="65" t="s">
        <v>319</v>
      </c>
      <c r="B277" s="66" t="s">
        <v>1776</v>
      </c>
    </row>
    <row r="278" spans="1:2" x14ac:dyDescent="0.25">
      <c r="A278" s="65" t="s">
        <v>320</v>
      </c>
      <c r="B278" s="67" t="s">
        <v>1775</v>
      </c>
    </row>
    <row r="279" spans="1:2" x14ac:dyDescent="0.25">
      <c r="A279" s="65" t="s">
        <v>321</v>
      </c>
      <c r="B279" s="66" t="s">
        <v>1775</v>
      </c>
    </row>
    <row r="280" spans="1:2" x14ac:dyDescent="0.25">
      <c r="A280" s="65" t="s">
        <v>322</v>
      </c>
      <c r="B280" s="67" t="s">
        <v>1776</v>
      </c>
    </row>
    <row r="281" spans="1:2" x14ac:dyDescent="0.25">
      <c r="A281" s="65" t="s">
        <v>323</v>
      </c>
      <c r="B281" s="66" t="s">
        <v>1776</v>
      </c>
    </row>
    <row r="282" spans="1:2" x14ac:dyDescent="0.25">
      <c r="A282" s="65" t="s">
        <v>324</v>
      </c>
      <c r="B282" s="67" t="s">
        <v>1774</v>
      </c>
    </row>
    <row r="283" spans="1:2" x14ac:dyDescent="0.25">
      <c r="A283" s="65" t="s">
        <v>325</v>
      </c>
      <c r="B283" s="66" t="s">
        <v>1775</v>
      </c>
    </row>
    <row r="284" spans="1:2" x14ac:dyDescent="0.25">
      <c r="A284" s="65" t="s">
        <v>326</v>
      </c>
      <c r="B284" s="67" t="s">
        <v>1775</v>
      </c>
    </row>
    <row r="285" spans="1:2" x14ac:dyDescent="0.25">
      <c r="A285" s="65" t="s">
        <v>327</v>
      </c>
      <c r="B285" s="66" t="s">
        <v>1774</v>
      </c>
    </row>
    <row r="286" spans="1:2" x14ac:dyDescent="0.25">
      <c r="A286" s="65" t="s">
        <v>328</v>
      </c>
      <c r="B286" s="67" t="s">
        <v>1776</v>
      </c>
    </row>
    <row r="287" spans="1:2" x14ac:dyDescent="0.25">
      <c r="A287" s="65" t="s">
        <v>329</v>
      </c>
      <c r="B287" s="66" t="s">
        <v>1774</v>
      </c>
    </row>
    <row r="288" spans="1:2" x14ac:dyDescent="0.25">
      <c r="A288" s="65" t="s">
        <v>330</v>
      </c>
      <c r="B288" s="67" t="s">
        <v>1775</v>
      </c>
    </row>
    <row r="289" spans="1:2" x14ac:dyDescent="0.25">
      <c r="A289" s="65" t="s">
        <v>331</v>
      </c>
      <c r="B289" s="66" t="s">
        <v>1776</v>
      </c>
    </row>
    <row r="290" spans="1:2" x14ac:dyDescent="0.25">
      <c r="A290" s="65" t="s">
        <v>332</v>
      </c>
      <c r="B290" s="67" t="s">
        <v>1776</v>
      </c>
    </row>
    <row r="291" spans="1:2" x14ac:dyDescent="0.25">
      <c r="A291" s="65" t="s">
        <v>333</v>
      </c>
      <c r="B291" s="66" t="s">
        <v>1775</v>
      </c>
    </row>
    <row r="292" spans="1:2" x14ac:dyDescent="0.25">
      <c r="A292" s="65" t="s">
        <v>334</v>
      </c>
      <c r="B292" s="67" t="s">
        <v>1776</v>
      </c>
    </row>
    <row r="293" spans="1:2" x14ac:dyDescent="0.25">
      <c r="A293" s="65" t="s">
        <v>336</v>
      </c>
      <c r="B293" s="66" t="s">
        <v>1776</v>
      </c>
    </row>
    <row r="294" spans="1:2" x14ac:dyDescent="0.25">
      <c r="A294" s="65" t="s">
        <v>337</v>
      </c>
      <c r="B294" s="67" t="s">
        <v>1775</v>
      </c>
    </row>
    <row r="295" spans="1:2" x14ac:dyDescent="0.25">
      <c r="A295" s="65" t="s">
        <v>338</v>
      </c>
      <c r="B295" s="66" t="s">
        <v>1774</v>
      </c>
    </row>
    <row r="296" spans="1:2" x14ac:dyDescent="0.25">
      <c r="A296" s="65" t="s">
        <v>339</v>
      </c>
      <c r="B296" s="67" t="s">
        <v>1776</v>
      </c>
    </row>
    <row r="297" spans="1:2" x14ac:dyDescent="0.25">
      <c r="A297" s="65" t="s">
        <v>340</v>
      </c>
      <c r="B297" s="66" t="s">
        <v>1776</v>
      </c>
    </row>
    <row r="298" spans="1:2" x14ac:dyDescent="0.25">
      <c r="A298" s="65" t="s">
        <v>341</v>
      </c>
      <c r="B298" s="67" t="s">
        <v>1776</v>
      </c>
    </row>
    <row r="299" spans="1:2" x14ac:dyDescent="0.25">
      <c r="A299" s="65" t="s">
        <v>342</v>
      </c>
      <c r="B299" s="66" t="s">
        <v>1775</v>
      </c>
    </row>
    <row r="300" spans="1:2" x14ac:dyDescent="0.25">
      <c r="A300" s="65" t="s">
        <v>343</v>
      </c>
      <c r="B300" s="67" t="s">
        <v>1774</v>
      </c>
    </row>
    <row r="301" spans="1:2" x14ac:dyDescent="0.25">
      <c r="A301" s="65" t="s">
        <v>344</v>
      </c>
      <c r="B301" s="66" t="s">
        <v>1776</v>
      </c>
    </row>
    <row r="302" spans="1:2" x14ac:dyDescent="0.25">
      <c r="A302" s="65" t="s">
        <v>345</v>
      </c>
      <c r="B302" s="67" t="s">
        <v>1775</v>
      </c>
    </row>
    <row r="303" spans="1:2" x14ac:dyDescent="0.25">
      <c r="A303" s="65" t="s">
        <v>346</v>
      </c>
      <c r="B303" s="66" t="s">
        <v>1775</v>
      </c>
    </row>
    <row r="304" spans="1:2" x14ac:dyDescent="0.25">
      <c r="A304" s="65" t="s">
        <v>347</v>
      </c>
      <c r="B304" s="67" t="s">
        <v>1775</v>
      </c>
    </row>
    <row r="305" spans="1:2" x14ac:dyDescent="0.25">
      <c r="A305" s="65" t="s">
        <v>348</v>
      </c>
      <c r="B305" s="66" t="s">
        <v>1776</v>
      </c>
    </row>
    <row r="306" spans="1:2" x14ac:dyDescent="0.25">
      <c r="A306" s="65" t="s">
        <v>349</v>
      </c>
      <c r="B306" s="67" t="s">
        <v>1775</v>
      </c>
    </row>
    <row r="307" spans="1:2" x14ac:dyDescent="0.25">
      <c r="A307" s="65" t="s">
        <v>350</v>
      </c>
      <c r="B307" s="66" t="s">
        <v>1775</v>
      </c>
    </row>
    <row r="308" spans="1:2" x14ac:dyDescent="0.25">
      <c r="A308" s="65" t="s">
        <v>351</v>
      </c>
      <c r="B308" s="67" t="s">
        <v>1774</v>
      </c>
    </row>
    <row r="309" spans="1:2" x14ac:dyDescent="0.25">
      <c r="A309" s="65" t="s">
        <v>352</v>
      </c>
      <c r="B309" s="66" t="s">
        <v>1775</v>
      </c>
    </row>
    <row r="310" spans="1:2" x14ac:dyDescent="0.25">
      <c r="A310" s="65" t="s">
        <v>353</v>
      </c>
      <c r="B310" s="67" t="s">
        <v>1775</v>
      </c>
    </row>
    <row r="311" spans="1:2" x14ac:dyDescent="0.25">
      <c r="A311" s="65" t="s">
        <v>354</v>
      </c>
      <c r="B311" s="66" t="s">
        <v>1775</v>
      </c>
    </row>
    <row r="312" spans="1:2" x14ac:dyDescent="0.25">
      <c r="A312" s="65" t="s">
        <v>355</v>
      </c>
      <c r="B312" s="67" t="s">
        <v>1776</v>
      </c>
    </row>
    <row r="313" spans="1:2" x14ac:dyDescent="0.25">
      <c r="A313" s="65" t="s">
        <v>356</v>
      </c>
      <c r="B313" s="66" t="s">
        <v>1775</v>
      </c>
    </row>
    <row r="314" spans="1:2" x14ac:dyDescent="0.25">
      <c r="A314" s="65" t="s">
        <v>357</v>
      </c>
      <c r="B314" s="67" t="s">
        <v>1776</v>
      </c>
    </row>
    <row r="315" spans="1:2" x14ac:dyDescent="0.25">
      <c r="A315" s="65" t="s">
        <v>358</v>
      </c>
      <c r="B315" s="66" t="s">
        <v>1775</v>
      </c>
    </row>
    <row r="316" spans="1:2" x14ac:dyDescent="0.25">
      <c r="A316" s="65" t="s">
        <v>359</v>
      </c>
      <c r="B316" s="67" t="s">
        <v>1775</v>
      </c>
    </row>
    <row r="317" spans="1:2" x14ac:dyDescent="0.25">
      <c r="A317" s="65" t="s">
        <v>360</v>
      </c>
      <c r="B317" s="66" t="s">
        <v>1775</v>
      </c>
    </row>
    <row r="318" spans="1:2" x14ac:dyDescent="0.25">
      <c r="A318" s="65" t="s">
        <v>361</v>
      </c>
      <c r="B318" s="67" t="s">
        <v>1775</v>
      </c>
    </row>
    <row r="319" spans="1:2" x14ac:dyDescent="0.25">
      <c r="A319" s="65" t="s">
        <v>362</v>
      </c>
      <c r="B319" s="66" t="s">
        <v>1774</v>
      </c>
    </row>
    <row r="320" spans="1:2" x14ac:dyDescent="0.25">
      <c r="A320" s="65" t="s">
        <v>363</v>
      </c>
      <c r="B320" s="67" t="s">
        <v>1776</v>
      </c>
    </row>
    <row r="321" spans="1:2" x14ac:dyDescent="0.25">
      <c r="A321" s="65" t="s">
        <v>364</v>
      </c>
      <c r="B321" s="66" t="s">
        <v>1777</v>
      </c>
    </row>
    <row r="322" spans="1:2" x14ac:dyDescent="0.25">
      <c r="A322" s="65" t="s">
        <v>365</v>
      </c>
      <c r="B322" s="67" t="s">
        <v>1775</v>
      </c>
    </row>
    <row r="323" spans="1:2" x14ac:dyDescent="0.25">
      <c r="A323" s="65" t="s">
        <v>366</v>
      </c>
      <c r="B323" s="66" t="s">
        <v>1776</v>
      </c>
    </row>
    <row r="324" spans="1:2" x14ac:dyDescent="0.25">
      <c r="A324" s="65" t="s">
        <v>367</v>
      </c>
      <c r="B324" s="67" t="s">
        <v>1774</v>
      </c>
    </row>
    <row r="325" spans="1:2" x14ac:dyDescent="0.25">
      <c r="A325" s="65" t="s">
        <v>368</v>
      </c>
      <c r="B325" s="66" t="s">
        <v>1776</v>
      </c>
    </row>
    <row r="326" spans="1:2" x14ac:dyDescent="0.25">
      <c r="A326" s="65" t="s">
        <v>369</v>
      </c>
      <c r="B326" s="67" t="s">
        <v>1775</v>
      </c>
    </row>
    <row r="327" spans="1:2" x14ac:dyDescent="0.25">
      <c r="A327" s="65" t="s">
        <v>370</v>
      </c>
      <c r="B327" s="66" t="s">
        <v>1774</v>
      </c>
    </row>
    <row r="328" spans="1:2" x14ac:dyDescent="0.25">
      <c r="A328" s="65" t="s">
        <v>371</v>
      </c>
      <c r="B328" s="67" t="s">
        <v>1774</v>
      </c>
    </row>
    <row r="329" spans="1:2" x14ac:dyDescent="0.25">
      <c r="A329" s="65" t="s">
        <v>372</v>
      </c>
      <c r="B329" s="66" t="s">
        <v>1775</v>
      </c>
    </row>
    <row r="330" spans="1:2" x14ac:dyDescent="0.25">
      <c r="A330" s="65" t="s">
        <v>373</v>
      </c>
      <c r="B330" s="67" t="s">
        <v>1775</v>
      </c>
    </row>
    <row r="331" spans="1:2" x14ac:dyDescent="0.25">
      <c r="A331" s="65" t="s">
        <v>374</v>
      </c>
      <c r="B331" s="66" t="s">
        <v>1774</v>
      </c>
    </row>
    <row r="332" spans="1:2" x14ac:dyDescent="0.25">
      <c r="A332" s="65" t="s">
        <v>375</v>
      </c>
      <c r="B332" s="67" t="s">
        <v>1775</v>
      </c>
    </row>
    <row r="333" spans="1:2" x14ac:dyDescent="0.25">
      <c r="A333" s="65" t="s">
        <v>376</v>
      </c>
      <c r="B333" s="66" t="s">
        <v>1775</v>
      </c>
    </row>
    <row r="334" spans="1:2" x14ac:dyDescent="0.25">
      <c r="A334" s="65" t="s">
        <v>377</v>
      </c>
      <c r="B334" s="67" t="s">
        <v>1775</v>
      </c>
    </row>
    <row r="335" spans="1:2" x14ac:dyDescent="0.25">
      <c r="A335" s="65" t="s">
        <v>378</v>
      </c>
      <c r="B335" s="66" t="s">
        <v>1775</v>
      </c>
    </row>
    <row r="336" spans="1:2" x14ac:dyDescent="0.25">
      <c r="A336" s="65" t="s">
        <v>380</v>
      </c>
      <c r="B336" s="67" t="s">
        <v>1775</v>
      </c>
    </row>
    <row r="337" spans="1:2" x14ac:dyDescent="0.25">
      <c r="A337" s="65" t="s">
        <v>381</v>
      </c>
      <c r="B337" s="66" t="s">
        <v>1775</v>
      </c>
    </row>
    <row r="338" spans="1:2" x14ac:dyDescent="0.25">
      <c r="A338" s="65" t="s">
        <v>382</v>
      </c>
      <c r="B338" s="67" t="s">
        <v>1776</v>
      </c>
    </row>
    <row r="339" spans="1:2" x14ac:dyDescent="0.25">
      <c r="A339" s="65" t="s">
        <v>383</v>
      </c>
      <c r="B339" s="66" t="s">
        <v>1776</v>
      </c>
    </row>
    <row r="340" spans="1:2" x14ac:dyDescent="0.25">
      <c r="A340" s="65" t="s">
        <v>384</v>
      </c>
      <c r="B340" s="67" t="s">
        <v>1775</v>
      </c>
    </row>
    <row r="341" spans="1:2" x14ac:dyDescent="0.25">
      <c r="A341" s="65" t="s">
        <v>385</v>
      </c>
      <c r="B341" s="66" t="s">
        <v>1775</v>
      </c>
    </row>
    <row r="342" spans="1:2" x14ac:dyDescent="0.25">
      <c r="A342" s="65" t="s">
        <v>386</v>
      </c>
      <c r="B342" s="67" t="s">
        <v>1774</v>
      </c>
    </row>
    <row r="343" spans="1:2" x14ac:dyDescent="0.25">
      <c r="A343" s="65" t="s">
        <v>387</v>
      </c>
      <c r="B343" s="66" t="s">
        <v>1775</v>
      </c>
    </row>
    <row r="344" spans="1:2" x14ac:dyDescent="0.25">
      <c r="A344" s="65" t="s">
        <v>388</v>
      </c>
      <c r="B344" s="67" t="s">
        <v>1776</v>
      </c>
    </row>
    <row r="345" spans="1:2" x14ac:dyDescent="0.25">
      <c r="A345" s="65" t="s">
        <v>389</v>
      </c>
      <c r="B345" s="66" t="s">
        <v>1776</v>
      </c>
    </row>
    <row r="346" spans="1:2" x14ac:dyDescent="0.25">
      <c r="A346" s="65" t="s">
        <v>390</v>
      </c>
      <c r="B346" s="67" t="s">
        <v>1775</v>
      </c>
    </row>
    <row r="347" spans="1:2" x14ac:dyDescent="0.25">
      <c r="A347" s="65" t="s">
        <v>391</v>
      </c>
      <c r="B347" s="66" t="s">
        <v>1775</v>
      </c>
    </row>
    <row r="348" spans="1:2" x14ac:dyDescent="0.25">
      <c r="A348" s="65" t="s">
        <v>392</v>
      </c>
      <c r="B348" s="67" t="s">
        <v>1776</v>
      </c>
    </row>
    <row r="349" spans="1:2" x14ac:dyDescent="0.25">
      <c r="A349" s="65" t="s">
        <v>393</v>
      </c>
      <c r="B349" s="66" t="s">
        <v>1775</v>
      </c>
    </row>
    <row r="350" spans="1:2" x14ac:dyDescent="0.25">
      <c r="A350" s="65" t="s">
        <v>394</v>
      </c>
      <c r="B350" s="67" t="s">
        <v>1775</v>
      </c>
    </row>
    <row r="351" spans="1:2" x14ac:dyDescent="0.25">
      <c r="A351" s="65" t="s">
        <v>395</v>
      </c>
      <c r="B351" s="66" t="s">
        <v>1776</v>
      </c>
    </row>
    <row r="352" spans="1:2" x14ac:dyDescent="0.25">
      <c r="A352" s="65" t="s">
        <v>396</v>
      </c>
      <c r="B352" s="67" t="s">
        <v>1776</v>
      </c>
    </row>
    <row r="353" spans="1:2" x14ac:dyDescent="0.25">
      <c r="A353" s="65" t="s">
        <v>398</v>
      </c>
      <c r="B353" s="66" t="s">
        <v>1774</v>
      </c>
    </row>
    <row r="354" spans="1:2" x14ac:dyDescent="0.25">
      <c r="A354" s="65" t="s">
        <v>399</v>
      </c>
      <c r="B354" s="67" t="s">
        <v>1776</v>
      </c>
    </row>
    <row r="355" spans="1:2" x14ac:dyDescent="0.25">
      <c r="A355" s="65" t="s">
        <v>400</v>
      </c>
      <c r="B355" s="66" t="s">
        <v>1775</v>
      </c>
    </row>
    <row r="356" spans="1:2" x14ac:dyDescent="0.25">
      <c r="A356" s="65" t="s">
        <v>401</v>
      </c>
      <c r="B356" s="67" t="s">
        <v>1776</v>
      </c>
    </row>
    <row r="357" spans="1:2" x14ac:dyDescent="0.25">
      <c r="A357" s="65" t="s">
        <v>402</v>
      </c>
      <c r="B357" s="66" t="s">
        <v>1776</v>
      </c>
    </row>
    <row r="358" spans="1:2" x14ac:dyDescent="0.25">
      <c r="A358" s="65" t="s">
        <v>403</v>
      </c>
      <c r="B358" s="67" t="s">
        <v>1776</v>
      </c>
    </row>
    <row r="359" spans="1:2" x14ac:dyDescent="0.25">
      <c r="A359" s="65" t="s">
        <v>404</v>
      </c>
      <c r="B359" s="66" t="s">
        <v>1775</v>
      </c>
    </row>
    <row r="360" spans="1:2" x14ac:dyDescent="0.25">
      <c r="A360" s="65" t="s">
        <v>405</v>
      </c>
      <c r="B360" s="67" t="s">
        <v>1775</v>
      </c>
    </row>
    <row r="361" spans="1:2" x14ac:dyDescent="0.25">
      <c r="A361" s="65" t="s">
        <v>406</v>
      </c>
      <c r="B361" s="66" t="s">
        <v>1776</v>
      </c>
    </row>
    <row r="362" spans="1:2" x14ac:dyDescent="0.25">
      <c r="A362" s="65" t="s">
        <v>408</v>
      </c>
      <c r="B362" s="67" t="s">
        <v>1776</v>
      </c>
    </row>
    <row r="363" spans="1:2" x14ac:dyDescent="0.25">
      <c r="A363" s="65" t="s">
        <v>409</v>
      </c>
      <c r="B363" s="66" t="s">
        <v>1776</v>
      </c>
    </row>
    <row r="364" spans="1:2" x14ac:dyDescent="0.25">
      <c r="A364" s="65" t="s">
        <v>410</v>
      </c>
      <c r="B364" s="67" t="s">
        <v>1775</v>
      </c>
    </row>
    <row r="365" spans="1:2" x14ac:dyDescent="0.25">
      <c r="A365" s="65" t="s">
        <v>411</v>
      </c>
      <c r="B365" s="66" t="s">
        <v>1776</v>
      </c>
    </row>
    <row r="366" spans="1:2" x14ac:dyDescent="0.25">
      <c r="A366" s="65" t="s">
        <v>412</v>
      </c>
      <c r="B366" s="67" t="s">
        <v>1775</v>
      </c>
    </row>
    <row r="367" spans="1:2" x14ac:dyDescent="0.25">
      <c r="A367" s="65" t="s">
        <v>413</v>
      </c>
      <c r="B367" s="66" t="s">
        <v>1776</v>
      </c>
    </row>
    <row r="368" spans="1:2" x14ac:dyDescent="0.25">
      <c r="A368" s="65" t="s">
        <v>414</v>
      </c>
      <c r="B368" s="67" t="s">
        <v>1775</v>
      </c>
    </row>
    <row r="369" spans="1:2" x14ac:dyDescent="0.25">
      <c r="A369" s="65" t="s">
        <v>415</v>
      </c>
      <c r="B369" s="66" t="s">
        <v>1775</v>
      </c>
    </row>
    <row r="370" spans="1:2" x14ac:dyDescent="0.25">
      <c r="A370" s="65" t="s">
        <v>416</v>
      </c>
      <c r="B370" s="67" t="s">
        <v>1775</v>
      </c>
    </row>
    <row r="371" spans="1:2" x14ac:dyDescent="0.25">
      <c r="A371" s="65" t="s">
        <v>417</v>
      </c>
      <c r="B371" s="66" t="s">
        <v>1775</v>
      </c>
    </row>
    <row r="372" spans="1:2" x14ac:dyDescent="0.25">
      <c r="A372" s="65" t="s">
        <v>418</v>
      </c>
      <c r="B372" s="67" t="s">
        <v>1775</v>
      </c>
    </row>
    <row r="373" spans="1:2" x14ac:dyDescent="0.25">
      <c r="A373" s="65" t="s">
        <v>419</v>
      </c>
      <c r="B373" s="66" t="s">
        <v>1775</v>
      </c>
    </row>
    <row r="374" spans="1:2" x14ac:dyDescent="0.25">
      <c r="A374" s="65" t="s">
        <v>420</v>
      </c>
      <c r="B374" s="67" t="s">
        <v>1776</v>
      </c>
    </row>
    <row r="375" spans="1:2" x14ac:dyDescent="0.25">
      <c r="A375" s="65" t="s">
        <v>421</v>
      </c>
      <c r="B375" s="66" t="s">
        <v>1775</v>
      </c>
    </row>
    <row r="376" spans="1:2" x14ac:dyDescent="0.25">
      <c r="A376" s="65" t="s">
        <v>422</v>
      </c>
      <c r="B376" s="67" t="s">
        <v>1776</v>
      </c>
    </row>
    <row r="377" spans="1:2" x14ac:dyDescent="0.25">
      <c r="A377" s="65" t="s">
        <v>423</v>
      </c>
      <c r="B377" s="66" t="s">
        <v>1775</v>
      </c>
    </row>
    <row r="378" spans="1:2" x14ac:dyDescent="0.25">
      <c r="A378" s="65" t="s">
        <v>424</v>
      </c>
      <c r="B378" s="67" t="s">
        <v>1776</v>
      </c>
    </row>
    <row r="379" spans="1:2" x14ac:dyDescent="0.25">
      <c r="A379" s="65" t="s">
        <v>425</v>
      </c>
      <c r="B379" s="66" t="s">
        <v>1774</v>
      </c>
    </row>
    <row r="380" spans="1:2" x14ac:dyDescent="0.25">
      <c r="A380" s="65" t="s">
        <v>426</v>
      </c>
      <c r="B380" s="67" t="s">
        <v>1776</v>
      </c>
    </row>
    <row r="381" spans="1:2" x14ac:dyDescent="0.25">
      <c r="A381" s="65" t="s">
        <v>427</v>
      </c>
      <c r="B381" s="66" t="s">
        <v>1776</v>
      </c>
    </row>
    <row r="382" spans="1:2" x14ac:dyDescent="0.25">
      <c r="A382" s="65" t="s">
        <v>428</v>
      </c>
      <c r="B382" s="67" t="s">
        <v>1776</v>
      </c>
    </row>
    <row r="383" spans="1:2" x14ac:dyDescent="0.25">
      <c r="A383" s="65" t="s">
        <v>429</v>
      </c>
      <c r="B383" s="66" t="s">
        <v>1775</v>
      </c>
    </row>
    <row r="384" spans="1:2" x14ac:dyDescent="0.25">
      <c r="A384" s="65" t="s">
        <v>431</v>
      </c>
      <c r="B384" s="67" t="s">
        <v>1775</v>
      </c>
    </row>
    <row r="385" spans="1:2" x14ac:dyDescent="0.25">
      <c r="A385" s="65" t="s">
        <v>432</v>
      </c>
      <c r="B385" s="66" t="s">
        <v>1776</v>
      </c>
    </row>
    <row r="386" spans="1:2" x14ac:dyDescent="0.25">
      <c r="A386" s="65" t="s">
        <v>433</v>
      </c>
      <c r="B386" s="67" t="s">
        <v>1775</v>
      </c>
    </row>
    <row r="387" spans="1:2" x14ac:dyDescent="0.25">
      <c r="A387" s="65" t="s">
        <v>434</v>
      </c>
      <c r="B387" s="66" t="s">
        <v>1775</v>
      </c>
    </row>
    <row r="388" spans="1:2" x14ac:dyDescent="0.25">
      <c r="A388" s="65" t="s">
        <v>435</v>
      </c>
      <c r="B388" s="67" t="s">
        <v>1774</v>
      </c>
    </row>
    <row r="389" spans="1:2" x14ac:dyDescent="0.25">
      <c r="A389" s="65" t="s">
        <v>436</v>
      </c>
      <c r="B389" s="66" t="s">
        <v>1775</v>
      </c>
    </row>
    <row r="390" spans="1:2" x14ac:dyDescent="0.25">
      <c r="A390" s="65" t="s">
        <v>437</v>
      </c>
      <c r="B390" s="67" t="s">
        <v>1776</v>
      </c>
    </row>
    <row r="391" spans="1:2" x14ac:dyDescent="0.25">
      <c r="A391" s="65" t="s">
        <v>438</v>
      </c>
      <c r="B391" s="66" t="s">
        <v>1775</v>
      </c>
    </row>
    <row r="392" spans="1:2" x14ac:dyDescent="0.25">
      <c r="A392" s="65" t="s">
        <v>439</v>
      </c>
      <c r="B392" s="67" t="s">
        <v>1775</v>
      </c>
    </row>
    <row r="393" spans="1:2" x14ac:dyDescent="0.25">
      <c r="A393" s="65" t="s">
        <v>441</v>
      </c>
      <c r="B393" s="66" t="s">
        <v>1776</v>
      </c>
    </row>
    <row r="394" spans="1:2" x14ac:dyDescent="0.25">
      <c r="A394" s="65" t="s">
        <v>442</v>
      </c>
      <c r="B394" s="67" t="s">
        <v>1775</v>
      </c>
    </row>
    <row r="395" spans="1:2" x14ac:dyDescent="0.25">
      <c r="A395" s="65" t="s">
        <v>443</v>
      </c>
      <c r="B395" s="66" t="s">
        <v>1774</v>
      </c>
    </row>
    <row r="396" spans="1:2" x14ac:dyDescent="0.25">
      <c r="A396" s="65" t="s">
        <v>444</v>
      </c>
      <c r="B396" s="66" t="s">
        <v>1776</v>
      </c>
    </row>
    <row r="397" spans="1:2" x14ac:dyDescent="0.25">
      <c r="A397" s="65" t="s">
        <v>445</v>
      </c>
      <c r="B397" s="67" t="s">
        <v>1776</v>
      </c>
    </row>
    <row r="398" spans="1:2" x14ac:dyDescent="0.25">
      <c r="A398" s="65" t="s">
        <v>446</v>
      </c>
      <c r="B398" s="66" t="s">
        <v>1776</v>
      </c>
    </row>
    <row r="399" spans="1:2" x14ac:dyDescent="0.25">
      <c r="A399" s="65" t="s">
        <v>447</v>
      </c>
      <c r="B399" s="67" t="s">
        <v>1776</v>
      </c>
    </row>
    <row r="400" spans="1:2" x14ac:dyDescent="0.25">
      <c r="A400" s="65" t="s">
        <v>448</v>
      </c>
      <c r="B400" s="66" t="s">
        <v>1775</v>
      </c>
    </row>
    <row r="401" spans="1:2" x14ac:dyDescent="0.25">
      <c r="A401" s="65" t="s">
        <v>449</v>
      </c>
      <c r="B401" s="67" t="s">
        <v>1776</v>
      </c>
    </row>
    <row r="402" spans="1:2" x14ac:dyDescent="0.25">
      <c r="A402" s="65" t="s">
        <v>450</v>
      </c>
      <c r="B402" s="66" t="s">
        <v>1775</v>
      </c>
    </row>
    <row r="403" spans="1:2" x14ac:dyDescent="0.25">
      <c r="A403" s="65" t="s">
        <v>451</v>
      </c>
      <c r="B403" s="67" t="s">
        <v>1776</v>
      </c>
    </row>
    <row r="404" spans="1:2" x14ac:dyDescent="0.25">
      <c r="A404" s="65" t="s">
        <v>452</v>
      </c>
      <c r="B404" s="66" t="s">
        <v>1775</v>
      </c>
    </row>
    <row r="405" spans="1:2" x14ac:dyDescent="0.25">
      <c r="A405" s="65" t="s">
        <v>453</v>
      </c>
      <c r="B405" s="67" t="s">
        <v>1775</v>
      </c>
    </row>
    <row r="406" spans="1:2" x14ac:dyDescent="0.25">
      <c r="A406" s="65" t="s">
        <v>454</v>
      </c>
      <c r="B406" s="66" t="s">
        <v>1775</v>
      </c>
    </row>
    <row r="407" spans="1:2" x14ac:dyDescent="0.25">
      <c r="A407" s="65" t="s">
        <v>455</v>
      </c>
      <c r="B407" s="67" t="s">
        <v>1776</v>
      </c>
    </row>
    <row r="408" spans="1:2" x14ac:dyDescent="0.25">
      <c r="A408" s="65" t="s">
        <v>456</v>
      </c>
      <c r="B408" s="66" t="s">
        <v>1776</v>
      </c>
    </row>
    <row r="409" spans="1:2" x14ac:dyDescent="0.25">
      <c r="A409" s="65" t="s">
        <v>457</v>
      </c>
      <c r="B409" s="67" t="s">
        <v>1775</v>
      </c>
    </row>
    <row r="410" spans="1:2" x14ac:dyDescent="0.25">
      <c r="A410" s="65" t="s">
        <v>458</v>
      </c>
      <c r="B410" s="66" t="s">
        <v>1774</v>
      </c>
    </row>
    <row r="411" spans="1:2" x14ac:dyDescent="0.25">
      <c r="A411" s="65" t="s">
        <v>459</v>
      </c>
      <c r="B411" s="67" t="s">
        <v>1774</v>
      </c>
    </row>
    <row r="412" spans="1:2" x14ac:dyDescent="0.25">
      <c r="A412" s="65" t="s">
        <v>460</v>
      </c>
      <c r="B412" s="66" t="s">
        <v>1775</v>
      </c>
    </row>
    <row r="413" spans="1:2" x14ac:dyDescent="0.25">
      <c r="A413" s="65" t="s">
        <v>462</v>
      </c>
      <c r="B413" s="67" t="s">
        <v>1776</v>
      </c>
    </row>
    <row r="414" spans="1:2" x14ac:dyDescent="0.25">
      <c r="A414" s="65" t="s">
        <v>463</v>
      </c>
      <c r="B414" s="66" t="s">
        <v>1775</v>
      </c>
    </row>
    <row r="415" spans="1:2" x14ac:dyDescent="0.25">
      <c r="A415" s="65" t="s">
        <v>464</v>
      </c>
      <c r="B415" s="67" t="s">
        <v>1776</v>
      </c>
    </row>
    <row r="416" spans="1:2" x14ac:dyDescent="0.25">
      <c r="A416" s="65" t="s">
        <v>465</v>
      </c>
      <c r="B416" s="66" t="s">
        <v>1775</v>
      </c>
    </row>
    <row r="417" spans="1:2" x14ac:dyDescent="0.25">
      <c r="A417" s="65" t="s">
        <v>466</v>
      </c>
      <c r="B417" s="67" t="s">
        <v>1775</v>
      </c>
    </row>
    <row r="418" spans="1:2" x14ac:dyDescent="0.25">
      <c r="A418" s="65" t="s">
        <v>467</v>
      </c>
      <c r="B418" s="66" t="s">
        <v>1774</v>
      </c>
    </row>
    <row r="419" spans="1:2" x14ac:dyDescent="0.25">
      <c r="A419" s="65" t="s">
        <v>468</v>
      </c>
      <c r="B419" s="67" t="s">
        <v>1776</v>
      </c>
    </row>
    <row r="420" spans="1:2" x14ac:dyDescent="0.25">
      <c r="A420" s="65" t="s">
        <v>470</v>
      </c>
      <c r="B420" s="66" t="s">
        <v>1775</v>
      </c>
    </row>
    <row r="421" spans="1:2" x14ac:dyDescent="0.25">
      <c r="A421" s="65" t="s">
        <v>471</v>
      </c>
      <c r="B421" s="67" t="s">
        <v>1775</v>
      </c>
    </row>
    <row r="422" spans="1:2" x14ac:dyDescent="0.25">
      <c r="A422" s="65" t="s">
        <v>472</v>
      </c>
      <c r="B422" s="66" t="s">
        <v>1776</v>
      </c>
    </row>
    <row r="423" spans="1:2" x14ac:dyDescent="0.25">
      <c r="A423" s="65" t="s">
        <v>473</v>
      </c>
      <c r="B423" s="67" t="s">
        <v>1776</v>
      </c>
    </row>
    <row r="424" spans="1:2" x14ac:dyDescent="0.25">
      <c r="A424" s="65" t="s">
        <v>475</v>
      </c>
      <c r="B424" s="66" t="s">
        <v>1776</v>
      </c>
    </row>
    <row r="425" spans="1:2" x14ac:dyDescent="0.25">
      <c r="A425" s="65" t="s">
        <v>476</v>
      </c>
      <c r="B425" s="67" t="s">
        <v>1775</v>
      </c>
    </row>
    <row r="426" spans="1:2" x14ac:dyDescent="0.25">
      <c r="A426" s="65" t="s">
        <v>477</v>
      </c>
      <c r="B426" s="66" t="s">
        <v>1774</v>
      </c>
    </row>
    <row r="427" spans="1:2" x14ac:dyDescent="0.25">
      <c r="A427" s="65" t="s">
        <v>478</v>
      </c>
      <c r="B427" s="67" t="s">
        <v>1775</v>
      </c>
    </row>
    <row r="428" spans="1:2" x14ac:dyDescent="0.25">
      <c r="A428" s="65" t="s">
        <v>479</v>
      </c>
      <c r="B428" s="66" t="s">
        <v>1776</v>
      </c>
    </row>
    <row r="429" spans="1:2" x14ac:dyDescent="0.25">
      <c r="A429" s="65" t="s">
        <v>482</v>
      </c>
      <c r="B429" s="67" t="s">
        <v>1776</v>
      </c>
    </row>
    <row r="430" spans="1:2" x14ac:dyDescent="0.25">
      <c r="A430" s="65" t="s">
        <v>483</v>
      </c>
      <c r="B430" s="67" t="s">
        <v>1776</v>
      </c>
    </row>
    <row r="431" spans="1:2" x14ac:dyDescent="0.25">
      <c r="A431" s="65" t="s">
        <v>484</v>
      </c>
      <c r="B431" s="66" t="s">
        <v>1775</v>
      </c>
    </row>
    <row r="432" spans="1:2" x14ac:dyDescent="0.25">
      <c r="A432" s="65" t="s">
        <v>485</v>
      </c>
      <c r="B432" s="66" t="s">
        <v>1776</v>
      </c>
    </row>
    <row r="433" spans="1:2" x14ac:dyDescent="0.25">
      <c r="A433" s="65" t="s">
        <v>487</v>
      </c>
      <c r="B433" s="67" t="s">
        <v>1775</v>
      </c>
    </row>
    <row r="434" spans="1:2" x14ac:dyDescent="0.25">
      <c r="A434" s="65" t="s">
        <v>489</v>
      </c>
      <c r="B434" s="66" t="s">
        <v>1775</v>
      </c>
    </row>
    <row r="435" spans="1:2" x14ac:dyDescent="0.25">
      <c r="A435" s="65" t="s">
        <v>490</v>
      </c>
      <c r="B435" s="67" t="s">
        <v>1775</v>
      </c>
    </row>
    <row r="436" spans="1:2" x14ac:dyDescent="0.25">
      <c r="A436" s="65" t="s">
        <v>491</v>
      </c>
      <c r="B436" s="66" t="s">
        <v>1775</v>
      </c>
    </row>
    <row r="437" spans="1:2" x14ac:dyDescent="0.25">
      <c r="A437" s="65" t="s">
        <v>492</v>
      </c>
      <c r="B437" s="67" t="s">
        <v>1776</v>
      </c>
    </row>
    <row r="438" spans="1:2" x14ac:dyDescent="0.25">
      <c r="A438" s="65" t="s">
        <v>493</v>
      </c>
      <c r="B438" s="66" t="s">
        <v>1775</v>
      </c>
    </row>
    <row r="439" spans="1:2" x14ac:dyDescent="0.25">
      <c r="A439" s="65" t="s">
        <v>494</v>
      </c>
      <c r="B439" s="67" t="s">
        <v>1775</v>
      </c>
    </row>
    <row r="440" spans="1:2" x14ac:dyDescent="0.25">
      <c r="A440" s="65" t="s">
        <v>495</v>
      </c>
      <c r="B440" s="66" t="s">
        <v>1776</v>
      </c>
    </row>
    <row r="441" spans="1:2" x14ac:dyDescent="0.25">
      <c r="A441" s="65" t="s">
        <v>496</v>
      </c>
      <c r="B441" s="67" t="s">
        <v>1776</v>
      </c>
    </row>
    <row r="442" spans="1:2" x14ac:dyDescent="0.25">
      <c r="A442" s="65" t="s">
        <v>497</v>
      </c>
      <c r="B442" s="67" t="s">
        <v>1774</v>
      </c>
    </row>
    <row r="443" spans="1:2" x14ac:dyDescent="0.25">
      <c r="A443" s="65" t="s">
        <v>498</v>
      </c>
      <c r="B443" s="66" t="s">
        <v>1774</v>
      </c>
    </row>
    <row r="444" spans="1:2" x14ac:dyDescent="0.25">
      <c r="A444" s="65" t="s">
        <v>499</v>
      </c>
      <c r="B444" s="67" t="s">
        <v>1775</v>
      </c>
    </row>
    <row r="445" spans="1:2" x14ac:dyDescent="0.25">
      <c r="A445" s="65" t="s">
        <v>500</v>
      </c>
      <c r="B445" s="66" t="s">
        <v>1776</v>
      </c>
    </row>
    <row r="446" spans="1:2" x14ac:dyDescent="0.25">
      <c r="A446" s="65" t="s">
        <v>501</v>
      </c>
      <c r="B446" s="67" t="s">
        <v>1776</v>
      </c>
    </row>
    <row r="447" spans="1:2" x14ac:dyDescent="0.25">
      <c r="A447" s="65" t="s">
        <v>502</v>
      </c>
      <c r="B447" s="66" t="s">
        <v>1775</v>
      </c>
    </row>
    <row r="448" spans="1:2" x14ac:dyDescent="0.25">
      <c r="A448" s="65" t="s">
        <v>503</v>
      </c>
      <c r="B448" s="67" t="s">
        <v>1775</v>
      </c>
    </row>
    <row r="449" spans="1:2" x14ac:dyDescent="0.25">
      <c r="A449" s="65" t="s">
        <v>504</v>
      </c>
      <c r="B449" s="66" t="s">
        <v>1775</v>
      </c>
    </row>
    <row r="450" spans="1:2" x14ac:dyDescent="0.25">
      <c r="A450" s="65" t="s">
        <v>505</v>
      </c>
      <c r="B450" s="67" t="s">
        <v>1775</v>
      </c>
    </row>
    <row r="451" spans="1:2" x14ac:dyDescent="0.25">
      <c r="A451" s="65" t="s">
        <v>506</v>
      </c>
      <c r="B451" s="66" t="s">
        <v>1774</v>
      </c>
    </row>
    <row r="452" spans="1:2" x14ac:dyDescent="0.25">
      <c r="A452" s="65" t="s">
        <v>507</v>
      </c>
      <c r="B452" s="67" t="s">
        <v>1776</v>
      </c>
    </row>
    <row r="453" spans="1:2" x14ac:dyDescent="0.25">
      <c r="A453" s="65" t="s">
        <v>508</v>
      </c>
      <c r="B453" s="66" t="s">
        <v>1774</v>
      </c>
    </row>
    <row r="454" spans="1:2" x14ac:dyDescent="0.25">
      <c r="A454" s="65" t="s">
        <v>509</v>
      </c>
      <c r="B454" s="67" t="s">
        <v>1776</v>
      </c>
    </row>
    <row r="455" spans="1:2" x14ac:dyDescent="0.25">
      <c r="A455" s="65" t="s">
        <v>510</v>
      </c>
      <c r="B455" s="66" t="s">
        <v>1774</v>
      </c>
    </row>
    <row r="456" spans="1:2" x14ac:dyDescent="0.25">
      <c r="A456" s="65" t="s">
        <v>511</v>
      </c>
      <c r="B456" s="67" t="s">
        <v>1775</v>
      </c>
    </row>
    <row r="457" spans="1:2" x14ac:dyDescent="0.25">
      <c r="A457" s="65" t="s">
        <v>512</v>
      </c>
      <c r="B457" s="66" t="s">
        <v>1775</v>
      </c>
    </row>
    <row r="458" spans="1:2" x14ac:dyDescent="0.25">
      <c r="A458" s="65" t="s">
        <v>513</v>
      </c>
      <c r="B458" s="67" t="s">
        <v>1776</v>
      </c>
    </row>
    <row r="459" spans="1:2" x14ac:dyDescent="0.25">
      <c r="A459" s="65" t="s">
        <v>514</v>
      </c>
      <c r="B459" s="66" t="s">
        <v>1775</v>
      </c>
    </row>
    <row r="460" spans="1:2" x14ac:dyDescent="0.25">
      <c r="A460" s="65" t="s">
        <v>516</v>
      </c>
      <c r="B460" s="67" t="s">
        <v>1775</v>
      </c>
    </row>
    <row r="461" spans="1:2" x14ac:dyDescent="0.25">
      <c r="A461" s="65" t="s">
        <v>517</v>
      </c>
      <c r="B461" s="66" t="s">
        <v>1776</v>
      </c>
    </row>
    <row r="462" spans="1:2" x14ac:dyDescent="0.25">
      <c r="A462" s="65" t="s">
        <v>518</v>
      </c>
      <c r="B462" s="67" t="s">
        <v>1776</v>
      </c>
    </row>
    <row r="463" spans="1:2" x14ac:dyDescent="0.25">
      <c r="A463" s="65" t="s">
        <v>519</v>
      </c>
      <c r="B463" s="66" t="s">
        <v>1775</v>
      </c>
    </row>
    <row r="464" spans="1:2" x14ac:dyDescent="0.25">
      <c r="A464" s="65" t="s">
        <v>520</v>
      </c>
      <c r="B464" s="67" t="s">
        <v>1775</v>
      </c>
    </row>
    <row r="465" spans="1:2" x14ac:dyDescent="0.25">
      <c r="A465" s="65" t="s">
        <v>521</v>
      </c>
      <c r="B465" s="66" t="s">
        <v>1775</v>
      </c>
    </row>
    <row r="466" spans="1:2" x14ac:dyDescent="0.25">
      <c r="A466" s="65" t="s">
        <v>522</v>
      </c>
      <c r="B466" s="67" t="s">
        <v>1776</v>
      </c>
    </row>
    <row r="467" spans="1:2" x14ac:dyDescent="0.25">
      <c r="A467" s="65" t="s">
        <v>523</v>
      </c>
      <c r="B467" s="66" t="s">
        <v>1775</v>
      </c>
    </row>
    <row r="468" spans="1:2" x14ac:dyDescent="0.25">
      <c r="A468" s="65" t="s">
        <v>524</v>
      </c>
      <c r="B468" s="67" t="s">
        <v>1774</v>
      </c>
    </row>
    <row r="469" spans="1:2" x14ac:dyDescent="0.25">
      <c r="A469" s="65" t="s">
        <v>525</v>
      </c>
      <c r="B469" s="66" t="s">
        <v>1776</v>
      </c>
    </row>
    <row r="470" spans="1:2" x14ac:dyDescent="0.25">
      <c r="A470" s="65" t="s">
        <v>526</v>
      </c>
      <c r="B470" s="67" t="s">
        <v>1776</v>
      </c>
    </row>
    <row r="471" spans="1:2" x14ac:dyDescent="0.25">
      <c r="A471" s="65" t="s">
        <v>528</v>
      </c>
      <c r="B471" s="66" t="s">
        <v>1775</v>
      </c>
    </row>
    <row r="472" spans="1:2" x14ac:dyDescent="0.25">
      <c r="A472" s="65" t="s">
        <v>529</v>
      </c>
      <c r="B472" s="67" t="s">
        <v>1775</v>
      </c>
    </row>
    <row r="473" spans="1:2" x14ac:dyDescent="0.25">
      <c r="A473" s="65" t="s">
        <v>530</v>
      </c>
      <c r="B473" s="66" t="s">
        <v>1776</v>
      </c>
    </row>
    <row r="474" spans="1:2" x14ac:dyDescent="0.25">
      <c r="A474" s="65" t="s">
        <v>531</v>
      </c>
      <c r="B474" s="67" t="s">
        <v>1776</v>
      </c>
    </row>
    <row r="475" spans="1:2" x14ac:dyDescent="0.25">
      <c r="A475" s="65" t="s">
        <v>532</v>
      </c>
      <c r="B475" s="66" t="s">
        <v>1776</v>
      </c>
    </row>
    <row r="476" spans="1:2" x14ac:dyDescent="0.25">
      <c r="A476" s="65" t="s">
        <v>533</v>
      </c>
      <c r="B476" s="67" t="s">
        <v>1776</v>
      </c>
    </row>
    <row r="477" spans="1:2" x14ac:dyDescent="0.25">
      <c r="A477" s="65" t="s">
        <v>534</v>
      </c>
      <c r="B477" s="66" t="s">
        <v>1775</v>
      </c>
    </row>
    <row r="478" spans="1:2" x14ac:dyDescent="0.25">
      <c r="A478" s="65" t="s">
        <v>535</v>
      </c>
      <c r="B478" s="67" t="s">
        <v>1776</v>
      </c>
    </row>
    <row r="479" spans="1:2" x14ac:dyDescent="0.25">
      <c r="A479" s="65" t="s">
        <v>536</v>
      </c>
      <c r="B479" s="66" t="s">
        <v>1775</v>
      </c>
    </row>
    <row r="480" spans="1:2" x14ac:dyDescent="0.25">
      <c r="A480" s="65" t="s">
        <v>537</v>
      </c>
      <c r="B480" s="67" t="s">
        <v>1775</v>
      </c>
    </row>
    <row r="481" spans="1:2" x14ac:dyDescent="0.25">
      <c r="A481" s="65" t="s">
        <v>538</v>
      </c>
      <c r="B481" s="66" t="s">
        <v>1775</v>
      </c>
    </row>
    <row r="482" spans="1:2" x14ac:dyDescent="0.25">
      <c r="A482" s="65" t="s">
        <v>539</v>
      </c>
      <c r="B482" s="67" t="s">
        <v>1776</v>
      </c>
    </row>
    <row r="483" spans="1:2" x14ac:dyDescent="0.25">
      <c r="A483" s="65" t="s">
        <v>540</v>
      </c>
      <c r="B483" s="66" t="s">
        <v>1776</v>
      </c>
    </row>
    <row r="484" spans="1:2" x14ac:dyDescent="0.25">
      <c r="A484" s="65" t="s">
        <v>541</v>
      </c>
      <c r="B484" s="67" t="s">
        <v>1775</v>
      </c>
    </row>
    <row r="485" spans="1:2" x14ac:dyDescent="0.25">
      <c r="A485" s="65" t="s">
        <v>542</v>
      </c>
      <c r="B485" s="66" t="s">
        <v>1775</v>
      </c>
    </row>
    <row r="486" spans="1:2" x14ac:dyDescent="0.25">
      <c r="A486" s="65" t="s">
        <v>543</v>
      </c>
      <c r="B486" s="67" t="s">
        <v>1775</v>
      </c>
    </row>
    <row r="487" spans="1:2" x14ac:dyDescent="0.25">
      <c r="A487" s="65" t="s">
        <v>544</v>
      </c>
      <c r="B487" s="66" t="s">
        <v>1775</v>
      </c>
    </row>
    <row r="488" spans="1:2" x14ac:dyDescent="0.25">
      <c r="A488" s="65" t="s">
        <v>545</v>
      </c>
      <c r="B488" s="67" t="s">
        <v>1776</v>
      </c>
    </row>
    <row r="489" spans="1:2" x14ac:dyDescent="0.25">
      <c r="A489" s="65" t="s">
        <v>547</v>
      </c>
      <c r="B489" s="66" t="s">
        <v>1775</v>
      </c>
    </row>
    <row r="490" spans="1:2" x14ac:dyDescent="0.25">
      <c r="A490" s="65" t="s">
        <v>548</v>
      </c>
      <c r="B490" s="67" t="s">
        <v>1775</v>
      </c>
    </row>
    <row r="491" spans="1:2" x14ac:dyDescent="0.25">
      <c r="A491" s="65" t="s">
        <v>549</v>
      </c>
      <c r="B491" s="66" t="s">
        <v>1774</v>
      </c>
    </row>
    <row r="492" spans="1:2" x14ac:dyDescent="0.25">
      <c r="A492" s="65" t="s">
        <v>550</v>
      </c>
      <c r="B492" s="67" t="s">
        <v>1775</v>
      </c>
    </row>
    <row r="493" spans="1:2" x14ac:dyDescent="0.25">
      <c r="A493" s="65" t="s">
        <v>551</v>
      </c>
      <c r="B493" s="66" t="s">
        <v>1776</v>
      </c>
    </row>
    <row r="494" spans="1:2" x14ac:dyDescent="0.25">
      <c r="A494" s="65" t="s">
        <v>552</v>
      </c>
      <c r="B494" s="67" t="s">
        <v>1776</v>
      </c>
    </row>
    <row r="495" spans="1:2" x14ac:dyDescent="0.25">
      <c r="A495" s="65" t="s">
        <v>553</v>
      </c>
      <c r="B495" s="67" t="s">
        <v>1776</v>
      </c>
    </row>
    <row r="496" spans="1:2" x14ac:dyDescent="0.25">
      <c r="A496" s="65" t="s">
        <v>554</v>
      </c>
      <c r="B496" s="66" t="s">
        <v>1775</v>
      </c>
    </row>
    <row r="497" spans="1:2" x14ac:dyDescent="0.25">
      <c r="A497" s="65" t="s">
        <v>555</v>
      </c>
      <c r="B497" s="67" t="s">
        <v>1776</v>
      </c>
    </row>
    <row r="498" spans="1:2" x14ac:dyDescent="0.25">
      <c r="A498" s="65" t="s">
        <v>556</v>
      </c>
      <c r="B498" s="66" t="s">
        <v>1776</v>
      </c>
    </row>
    <row r="499" spans="1:2" x14ac:dyDescent="0.25">
      <c r="A499" s="65" t="s">
        <v>557</v>
      </c>
      <c r="B499" s="67" t="s">
        <v>1775</v>
      </c>
    </row>
    <row r="500" spans="1:2" x14ac:dyDescent="0.25">
      <c r="A500" s="65" t="s">
        <v>560</v>
      </c>
      <c r="B500" s="66" t="s">
        <v>1775</v>
      </c>
    </row>
    <row r="501" spans="1:2" x14ac:dyDescent="0.25">
      <c r="A501" s="65" t="s">
        <v>561</v>
      </c>
      <c r="B501" s="67" t="s">
        <v>1775</v>
      </c>
    </row>
    <row r="502" spans="1:2" x14ac:dyDescent="0.25">
      <c r="A502" s="65" t="s">
        <v>562</v>
      </c>
      <c r="B502" s="66" t="s">
        <v>1775</v>
      </c>
    </row>
    <row r="503" spans="1:2" x14ac:dyDescent="0.25">
      <c r="A503" s="65" t="s">
        <v>563</v>
      </c>
      <c r="B503" s="67" t="s">
        <v>1775</v>
      </c>
    </row>
    <row r="504" spans="1:2" x14ac:dyDescent="0.25">
      <c r="A504" s="65" t="s">
        <v>564</v>
      </c>
      <c r="B504" s="66" t="s">
        <v>1776</v>
      </c>
    </row>
    <row r="505" spans="1:2" x14ac:dyDescent="0.25">
      <c r="A505" s="65" t="s">
        <v>565</v>
      </c>
      <c r="B505" s="67" t="s">
        <v>1775</v>
      </c>
    </row>
    <row r="506" spans="1:2" x14ac:dyDescent="0.25">
      <c r="A506" s="65" t="s">
        <v>566</v>
      </c>
      <c r="B506" s="66" t="s">
        <v>1776</v>
      </c>
    </row>
    <row r="507" spans="1:2" x14ac:dyDescent="0.25">
      <c r="A507" s="65" t="s">
        <v>567</v>
      </c>
      <c r="B507" s="67" t="s">
        <v>1775</v>
      </c>
    </row>
    <row r="508" spans="1:2" x14ac:dyDescent="0.25">
      <c r="A508" s="65" t="s">
        <v>568</v>
      </c>
      <c r="B508" s="66" t="s">
        <v>1775</v>
      </c>
    </row>
    <row r="509" spans="1:2" x14ac:dyDescent="0.25">
      <c r="A509" s="65" t="s">
        <v>569</v>
      </c>
      <c r="B509" s="67" t="s">
        <v>1776</v>
      </c>
    </row>
    <row r="510" spans="1:2" x14ac:dyDescent="0.25">
      <c r="A510" s="65" t="s">
        <v>570</v>
      </c>
      <c r="B510" s="66" t="s">
        <v>1775</v>
      </c>
    </row>
    <row r="511" spans="1:2" x14ac:dyDescent="0.25">
      <c r="A511" s="65" t="s">
        <v>571</v>
      </c>
      <c r="B511" s="66" t="s">
        <v>1774</v>
      </c>
    </row>
    <row r="512" spans="1:2" x14ac:dyDescent="0.25">
      <c r="A512" s="65" t="s">
        <v>572</v>
      </c>
      <c r="B512" s="67" t="s">
        <v>1776</v>
      </c>
    </row>
    <row r="513" spans="1:2" x14ac:dyDescent="0.25">
      <c r="A513" s="65" t="s">
        <v>573</v>
      </c>
      <c r="B513" s="67" t="s">
        <v>1775</v>
      </c>
    </row>
    <row r="514" spans="1:2" x14ac:dyDescent="0.25">
      <c r="A514" s="65" t="s">
        <v>574</v>
      </c>
      <c r="B514" s="66" t="s">
        <v>1776</v>
      </c>
    </row>
    <row r="515" spans="1:2" x14ac:dyDescent="0.25">
      <c r="A515" s="65" t="s">
        <v>575</v>
      </c>
      <c r="B515" s="67" t="s">
        <v>1774</v>
      </c>
    </row>
    <row r="516" spans="1:2" x14ac:dyDescent="0.25">
      <c r="A516" s="65" t="s">
        <v>576</v>
      </c>
      <c r="B516" s="66" t="s">
        <v>1775</v>
      </c>
    </row>
    <row r="517" spans="1:2" x14ac:dyDescent="0.25">
      <c r="A517" s="65" t="s">
        <v>577</v>
      </c>
      <c r="B517" s="66" t="s">
        <v>1775</v>
      </c>
    </row>
    <row r="518" spans="1:2" x14ac:dyDescent="0.25">
      <c r="A518" s="65" t="s">
        <v>578</v>
      </c>
      <c r="B518" s="67" t="s">
        <v>1774</v>
      </c>
    </row>
    <row r="519" spans="1:2" x14ac:dyDescent="0.25">
      <c r="A519" s="65" t="s">
        <v>579</v>
      </c>
      <c r="B519" s="67" t="s">
        <v>1776</v>
      </c>
    </row>
    <row r="520" spans="1:2" x14ac:dyDescent="0.25">
      <c r="A520" s="65" t="s">
        <v>580</v>
      </c>
      <c r="B520" s="66" t="s">
        <v>1776</v>
      </c>
    </row>
    <row r="521" spans="1:2" x14ac:dyDescent="0.25">
      <c r="A521" s="65" t="s">
        <v>581</v>
      </c>
      <c r="B521" s="67" t="s">
        <v>1776</v>
      </c>
    </row>
    <row r="522" spans="1:2" x14ac:dyDescent="0.25">
      <c r="A522" s="65" t="s">
        <v>582</v>
      </c>
      <c r="B522" s="67" t="s">
        <v>1775</v>
      </c>
    </row>
    <row r="523" spans="1:2" x14ac:dyDescent="0.25">
      <c r="A523" s="65" t="s">
        <v>583</v>
      </c>
      <c r="B523" s="66" t="s">
        <v>1775</v>
      </c>
    </row>
    <row r="524" spans="1:2" x14ac:dyDescent="0.25">
      <c r="A524" s="65" t="s">
        <v>584</v>
      </c>
      <c r="B524" s="67" t="s">
        <v>1776</v>
      </c>
    </row>
    <row r="525" spans="1:2" x14ac:dyDescent="0.25">
      <c r="A525" s="65" t="s">
        <v>585</v>
      </c>
      <c r="B525" s="66" t="s">
        <v>1775</v>
      </c>
    </row>
    <row r="526" spans="1:2" x14ac:dyDescent="0.25">
      <c r="A526" s="65" t="s">
        <v>586</v>
      </c>
      <c r="B526" s="66" t="s">
        <v>1776</v>
      </c>
    </row>
    <row r="527" spans="1:2" x14ac:dyDescent="0.25">
      <c r="A527" s="65" t="s">
        <v>587</v>
      </c>
      <c r="B527" s="67" t="s">
        <v>1776</v>
      </c>
    </row>
    <row r="528" spans="1:2" x14ac:dyDescent="0.25">
      <c r="A528" s="65" t="s">
        <v>588</v>
      </c>
      <c r="B528" s="66" t="s">
        <v>1776</v>
      </c>
    </row>
    <row r="529" spans="1:2" x14ac:dyDescent="0.25">
      <c r="A529" s="65" t="s">
        <v>589</v>
      </c>
      <c r="B529" s="67" t="s">
        <v>1775</v>
      </c>
    </row>
    <row r="530" spans="1:2" x14ac:dyDescent="0.25">
      <c r="A530" s="65" t="s">
        <v>590</v>
      </c>
      <c r="B530" s="66" t="s">
        <v>1775</v>
      </c>
    </row>
    <row r="531" spans="1:2" x14ac:dyDescent="0.25">
      <c r="A531" s="65" t="s">
        <v>591</v>
      </c>
      <c r="B531" s="67" t="s">
        <v>1776</v>
      </c>
    </row>
    <row r="532" spans="1:2" x14ac:dyDescent="0.25">
      <c r="A532" s="65" t="s">
        <v>592</v>
      </c>
      <c r="B532" s="66" t="s">
        <v>1774</v>
      </c>
    </row>
    <row r="533" spans="1:2" x14ac:dyDescent="0.25">
      <c r="A533" s="65" t="s">
        <v>593</v>
      </c>
      <c r="B533" s="67" t="s">
        <v>1775</v>
      </c>
    </row>
    <row r="534" spans="1:2" x14ac:dyDescent="0.25">
      <c r="A534" s="65" t="s">
        <v>594</v>
      </c>
      <c r="B534" s="66" t="s">
        <v>1775</v>
      </c>
    </row>
    <row r="535" spans="1:2" x14ac:dyDescent="0.25">
      <c r="A535" s="65" t="s">
        <v>595</v>
      </c>
      <c r="B535" s="67" t="s">
        <v>1775</v>
      </c>
    </row>
    <row r="536" spans="1:2" x14ac:dyDescent="0.25">
      <c r="A536" s="65" t="s">
        <v>596</v>
      </c>
      <c r="B536" s="66" t="s">
        <v>1774</v>
      </c>
    </row>
    <row r="537" spans="1:2" x14ac:dyDescent="0.25">
      <c r="A537" s="65" t="s">
        <v>597</v>
      </c>
      <c r="B537" s="67" t="s">
        <v>1774</v>
      </c>
    </row>
    <row r="538" spans="1:2" x14ac:dyDescent="0.25">
      <c r="A538" s="65" t="s">
        <v>598</v>
      </c>
      <c r="B538" s="66" t="s">
        <v>1775</v>
      </c>
    </row>
    <row r="539" spans="1:2" x14ac:dyDescent="0.25">
      <c r="A539" s="65" t="s">
        <v>599</v>
      </c>
      <c r="B539" s="67" t="s">
        <v>1775</v>
      </c>
    </row>
    <row r="540" spans="1:2" x14ac:dyDescent="0.25">
      <c r="A540" s="65" t="s">
        <v>600</v>
      </c>
      <c r="B540" s="66" t="s">
        <v>1776</v>
      </c>
    </row>
    <row r="541" spans="1:2" x14ac:dyDescent="0.25">
      <c r="A541" s="65" t="s">
        <v>601</v>
      </c>
      <c r="B541" s="67" t="s">
        <v>1774</v>
      </c>
    </row>
    <row r="542" spans="1:2" x14ac:dyDescent="0.25">
      <c r="A542" s="65" t="s">
        <v>602</v>
      </c>
      <c r="B542" s="66" t="s">
        <v>1775</v>
      </c>
    </row>
    <row r="543" spans="1:2" x14ac:dyDescent="0.25">
      <c r="A543" s="65" t="s">
        <v>603</v>
      </c>
      <c r="B543" s="67" t="s">
        <v>1776</v>
      </c>
    </row>
    <row r="544" spans="1:2" x14ac:dyDescent="0.25">
      <c r="A544" s="65" t="s">
        <v>604</v>
      </c>
      <c r="B544" s="66" t="s">
        <v>1775</v>
      </c>
    </row>
    <row r="545" spans="1:2" x14ac:dyDescent="0.25">
      <c r="A545" s="65" t="s">
        <v>605</v>
      </c>
      <c r="B545" s="67" t="s">
        <v>1776</v>
      </c>
    </row>
    <row r="546" spans="1:2" x14ac:dyDescent="0.25">
      <c r="A546" s="65" t="s">
        <v>606</v>
      </c>
      <c r="B546" s="66" t="s">
        <v>1776</v>
      </c>
    </row>
    <row r="547" spans="1:2" x14ac:dyDescent="0.25">
      <c r="A547" s="65" t="s">
        <v>607</v>
      </c>
      <c r="B547" s="67" t="s">
        <v>1774</v>
      </c>
    </row>
    <row r="548" spans="1:2" x14ac:dyDescent="0.25">
      <c r="A548" s="65" t="s">
        <v>608</v>
      </c>
      <c r="B548" s="66" t="s">
        <v>1775</v>
      </c>
    </row>
    <row r="549" spans="1:2" x14ac:dyDescent="0.25">
      <c r="A549" s="65" t="s">
        <v>609</v>
      </c>
      <c r="B549" s="67" t="s">
        <v>1776</v>
      </c>
    </row>
    <row r="550" spans="1:2" x14ac:dyDescent="0.25">
      <c r="A550" s="65" t="s">
        <v>610</v>
      </c>
      <c r="B550" s="66" t="s">
        <v>1775</v>
      </c>
    </row>
    <row r="551" spans="1:2" x14ac:dyDescent="0.25">
      <c r="A551" s="65" t="s">
        <v>611</v>
      </c>
      <c r="B551" s="67" t="s">
        <v>1774</v>
      </c>
    </row>
    <row r="552" spans="1:2" x14ac:dyDescent="0.25">
      <c r="A552" s="65" t="s">
        <v>612</v>
      </c>
      <c r="B552" s="66" t="s">
        <v>1774</v>
      </c>
    </row>
    <row r="553" spans="1:2" x14ac:dyDescent="0.25">
      <c r="A553" s="65" t="s">
        <v>613</v>
      </c>
      <c r="B553" s="67" t="s">
        <v>1775</v>
      </c>
    </row>
    <row r="554" spans="1:2" x14ac:dyDescent="0.25">
      <c r="A554" s="65" t="s">
        <v>615</v>
      </c>
      <c r="B554" s="66" t="s">
        <v>1775</v>
      </c>
    </row>
    <row r="555" spans="1:2" x14ac:dyDescent="0.25">
      <c r="A555" s="65" t="s">
        <v>616</v>
      </c>
      <c r="B555" s="67" t="s">
        <v>1774</v>
      </c>
    </row>
    <row r="556" spans="1:2" x14ac:dyDescent="0.25">
      <c r="A556" s="65" t="s">
        <v>617</v>
      </c>
      <c r="B556" s="66" t="s">
        <v>1775</v>
      </c>
    </row>
    <row r="557" spans="1:2" x14ac:dyDescent="0.25">
      <c r="A557" s="65" t="s">
        <v>618</v>
      </c>
      <c r="B557" s="67" t="s">
        <v>1776</v>
      </c>
    </row>
    <row r="558" spans="1:2" x14ac:dyDescent="0.25">
      <c r="A558" s="65" t="s">
        <v>619</v>
      </c>
      <c r="B558" s="66" t="s">
        <v>1774</v>
      </c>
    </row>
    <row r="559" spans="1:2" x14ac:dyDescent="0.25">
      <c r="A559" s="65" t="s">
        <v>620</v>
      </c>
      <c r="B559" s="67" t="s">
        <v>1776</v>
      </c>
    </row>
    <row r="560" spans="1:2" x14ac:dyDescent="0.25">
      <c r="A560" s="65" t="s">
        <v>621</v>
      </c>
      <c r="B560" s="66" t="s">
        <v>1776</v>
      </c>
    </row>
    <row r="561" spans="1:2" x14ac:dyDescent="0.25">
      <c r="A561" s="65" t="s">
        <v>622</v>
      </c>
      <c r="B561" s="67" t="s">
        <v>1776</v>
      </c>
    </row>
    <row r="562" spans="1:2" x14ac:dyDescent="0.25">
      <c r="A562" s="65" t="s">
        <v>623</v>
      </c>
      <c r="B562" s="66" t="s">
        <v>1775</v>
      </c>
    </row>
    <row r="563" spans="1:2" x14ac:dyDescent="0.25">
      <c r="A563" s="65" t="s">
        <v>624</v>
      </c>
      <c r="B563" s="67" t="s">
        <v>1775</v>
      </c>
    </row>
    <row r="564" spans="1:2" x14ac:dyDescent="0.25">
      <c r="A564" s="65" t="s">
        <v>625</v>
      </c>
      <c r="B564" s="66" t="s">
        <v>1776</v>
      </c>
    </row>
    <row r="565" spans="1:2" x14ac:dyDescent="0.25">
      <c r="A565" s="65" t="s">
        <v>626</v>
      </c>
      <c r="B565" s="67" t="s">
        <v>1776</v>
      </c>
    </row>
    <row r="566" spans="1:2" x14ac:dyDescent="0.25">
      <c r="A566" s="65" t="s">
        <v>627</v>
      </c>
      <c r="B566" s="66" t="s">
        <v>1775</v>
      </c>
    </row>
    <row r="567" spans="1:2" x14ac:dyDescent="0.25">
      <c r="A567" s="65" t="s">
        <v>628</v>
      </c>
      <c r="B567" s="67" t="s">
        <v>1775</v>
      </c>
    </row>
    <row r="568" spans="1:2" x14ac:dyDescent="0.25">
      <c r="A568" s="65" t="s">
        <v>629</v>
      </c>
      <c r="B568" s="66" t="s">
        <v>1776</v>
      </c>
    </row>
    <row r="569" spans="1:2" x14ac:dyDescent="0.25">
      <c r="A569" s="65" t="s">
        <v>630</v>
      </c>
      <c r="B569" s="67" t="s">
        <v>1775</v>
      </c>
    </row>
    <row r="570" spans="1:2" x14ac:dyDescent="0.25">
      <c r="A570" s="65" t="s">
        <v>631</v>
      </c>
      <c r="B570" s="66" t="s">
        <v>1775</v>
      </c>
    </row>
    <row r="571" spans="1:2" x14ac:dyDescent="0.25">
      <c r="A571" s="65" t="s">
        <v>632</v>
      </c>
      <c r="B571" s="67" t="s">
        <v>1776</v>
      </c>
    </row>
    <row r="572" spans="1:2" x14ac:dyDescent="0.25">
      <c r="A572" s="65" t="s">
        <v>633</v>
      </c>
      <c r="B572" s="66" t="s">
        <v>1775</v>
      </c>
    </row>
    <row r="573" spans="1:2" x14ac:dyDescent="0.25">
      <c r="A573" s="65" t="s">
        <v>634</v>
      </c>
      <c r="B573" s="67" t="s">
        <v>1776</v>
      </c>
    </row>
    <row r="574" spans="1:2" x14ac:dyDescent="0.25">
      <c r="A574" s="65" t="s">
        <v>635</v>
      </c>
      <c r="B574" s="66" t="s">
        <v>1776</v>
      </c>
    </row>
    <row r="575" spans="1:2" x14ac:dyDescent="0.25">
      <c r="A575" s="65" t="s">
        <v>636</v>
      </c>
      <c r="B575" s="67" t="s">
        <v>1775</v>
      </c>
    </row>
    <row r="576" spans="1:2" x14ac:dyDescent="0.25">
      <c r="A576" s="65" t="s">
        <v>637</v>
      </c>
      <c r="B576" s="66" t="s">
        <v>1774</v>
      </c>
    </row>
    <row r="577" spans="1:2" x14ac:dyDescent="0.25">
      <c r="A577" s="65" t="s">
        <v>638</v>
      </c>
      <c r="B577" s="67" t="s">
        <v>1775</v>
      </c>
    </row>
    <row r="578" spans="1:2" x14ac:dyDescent="0.25">
      <c r="A578" s="65" t="s">
        <v>639</v>
      </c>
      <c r="B578" s="66" t="s">
        <v>1776</v>
      </c>
    </row>
    <row r="579" spans="1:2" x14ac:dyDescent="0.25">
      <c r="A579" s="65" t="s">
        <v>640</v>
      </c>
      <c r="B579" s="67" t="s">
        <v>1774</v>
      </c>
    </row>
    <row r="580" spans="1:2" x14ac:dyDescent="0.25">
      <c r="A580" s="65" t="s">
        <v>641</v>
      </c>
      <c r="B580" s="66" t="s">
        <v>1776</v>
      </c>
    </row>
    <row r="581" spans="1:2" x14ac:dyDescent="0.25">
      <c r="A581" s="65" t="s">
        <v>642</v>
      </c>
      <c r="B581" s="67" t="s">
        <v>1776</v>
      </c>
    </row>
    <row r="582" spans="1:2" x14ac:dyDescent="0.25">
      <c r="A582" s="65" t="s">
        <v>643</v>
      </c>
      <c r="B582" s="66" t="s">
        <v>1776</v>
      </c>
    </row>
    <row r="583" spans="1:2" x14ac:dyDescent="0.25">
      <c r="A583" s="65" t="s">
        <v>644</v>
      </c>
      <c r="B583" s="67" t="s">
        <v>1776</v>
      </c>
    </row>
    <row r="584" spans="1:2" x14ac:dyDescent="0.25">
      <c r="A584" s="65" t="s">
        <v>645</v>
      </c>
      <c r="B584" s="66" t="s">
        <v>1776</v>
      </c>
    </row>
    <row r="585" spans="1:2" x14ac:dyDescent="0.25">
      <c r="A585" s="65" t="s">
        <v>646</v>
      </c>
      <c r="B585" s="67" t="s">
        <v>1775</v>
      </c>
    </row>
    <row r="586" spans="1:2" x14ac:dyDescent="0.25">
      <c r="A586" s="65" t="s">
        <v>647</v>
      </c>
      <c r="B586" s="66" t="s">
        <v>1776</v>
      </c>
    </row>
    <row r="587" spans="1:2" x14ac:dyDescent="0.25">
      <c r="A587" s="65" t="s">
        <v>648</v>
      </c>
      <c r="B587" s="67" t="s">
        <v>1776</v>
      </c>
    </row>
    <row r="588" spans="1:2" x14ac:dyDescent="0.25">
      <c r="A588" s="65" t="s">
        <v>649</v>
      </c>
      <c r="B588" s="66" t="s">
        <v>1775</v>
      </c>
    </row>
    <row r="589" spans="1:2" x14ac:dyDescent="0.25">
      <c r="A589" s="65" t="s">
        <v>650</v>
      </c>
      <c r="B589" s="67" t="s">
        <v>1776</v>
      </c>
    </row>
    <row r="590" spans="1:2" x14ac:dyDescent="0.25">
      <c r="A590" s="65" t="s">
        <v>651</v>
      </c>
      <c r="B590" s="67" t="s">
        <v>1775</v>
      </c>
    </row>
    <row r="591" spans="1:2" x14ac:dyDescent="0.25">
      <c r="A591" s="65" t="s">
        <v>652</v>
      </c>
      <c r="B591" s="66" t="s">
        <v>1774</v>
      </c>
    </row>
    <row r="592" spans="1:2" x14ac:dyDescent="0.25">
      <c r="A592" s="65" t="s">
        <v>653</v>
      </c>
      <c r="B592" s="67" t="s">
        <v>1774</v>
      </c>
    </row>
    <row r="593" spans="1:2" x14ac:dyDescent="0.25">
      <c r="A593" s="65" t="s">
        <v>654</v>
      </c>
      <c r="B593" s="66" t="s">
        <v>1776</v>
      </c>
    </row>
    <row r="594" spans="1:2" x14ac:dyDescent="0.25">
      <c r="A594" s="65" t="s">
        <v>655</v>
      </c>
      <c r="B594" s="67" t="s">
        <v>1775</v>
      </c>
    </row>
    <row r="595" spans="1:2" x14ac:dyDescent="0.25">
      <c r="A595" s="65" t="s">
        <v>656</v>
      </c>
      <c r="B595" s="66" t="s">
        <v>1776</v>
      </c>
    </row>
    <row r="596" spans="1:2" x14ac:dyDescent="0.25">
      <c r="A596" s="65" t="s">
        <v>657</v>
      </c>
      <c r="B596" s="67" t="s">
        <v>1774</v>
      </c>
    </row>
    <row r="597" spans="1:2" x14ac:dyDescent="0.25">
      <c r="A597" s="65" t="s">
        <v>658</v>
      </c>
      <c r="B597" s="66" t="s">
        <v>1776</v>
      </c>
    </row>
    <row r="598" spans="1:2" x14ac:dyDescent="0.25">
      <c r="A598" s="65" t="s">
        <v>659</v>
      </c>
      <c r="B598" s="67" t="s">
        <v>1776</v>
      </c>
    </row>
    <row r="599" spans="1:2" x14ac:dyDescent="0.25">
      <c r="A599" s="65" t="s">
        <v>660</v>
      </c>
      <c r="B599" s="66" t="s">
        <v>1774</v>
      </c>
    </row>
    <row r="600" spans="1:2" x14ac:dyDescent="0.25">
      <c r="A600" s="65" t="s">
        <v>661</v>
      </c>
      <c r="B600" s="67" t="s">
        <v>1776</v>
      </c>
    </row>
    <row r="601" spans="1:2" x14ac:dyDescent="0.25">
      <c r="A601" s="65" t="s">
        <v>662</v>
      </c>
      <c r="B601" s="66" t="s">
        <v>1774</v>
      </c>
    </row>
    <row r="602" spans="1:2" x14ac:dyDescent="0.25">
      <c r="A602" s="65" t="s">
        <v>663</v>
      </c>
      <c r="B602" s="67" t="s">
        <v>1776</v>
      </c>
    </row>
    <row r="603" spans="1:2" x14ac:dyDescent="0.25">
      <c r="A603" s="65" t="s">
        <v>664</v>
      </c>
      <c r="B603" s="66" t="s">
        <v>1775</v>
      </c>
    </row>
    <row r="604" spans="1:2" x14ac:dyDescent="0.25">
      <c r="A604" s="65" t="s">
        <v>665</v>
      </c>
      <c r="B604" s="67" t="s">
        <v>1775</v>
      </c>
    </row>
    <row r="605" spans="1:2" x14ac:dyDescent="0.25">
      <c r="A605" s="65" t="s">
        <v>666</v>
      </c>
      <c r="B605" s="66" t="s">
        <v>1776</v>
      </c>
    </row>
    <row r="606" spans="1:2" x14ac:dyDescent="0.25">
      <c r="A606" s="65" t="s">
        <v>667</v>
      </c>
      <c r="B606" s="66" t="s">
        <v>1775</v>
      </c>
    </row>
    <row r="607" spans="1:2" x14ac:dyDescent="0.25">
      <c r="A607" s="65" t="s">
        <v>668</v>
      </c>
      <c r="B607" s="67" t="s">
        <v>1776</v>
      </c>
    </row>
    <row r="608" spans="1:2" x14ac:dyDescent="0.25">
      <c r="A608" s="65" t="s">
        <v>669</v>
      </c>
      <c r="B608" s="67" t="s">
        <v>1775</v>
      </c>
    </row>
    <row r="609" spans="1:2" x14ac:dyDescent="0.25">
      <c r="A609" s="65" t="s">
        <v>670</v>
      </c>
      <c r="B609" s="66" t="s">
        <v>1775</v>
      </c>
    </row>
    <row r="610" spans="1:2" x14ac:dyDescent="0.25">
      <c r="A610" s="65" t="s">
        <v>672</v>
      </c>
      <c r="B610" s="67" t="s">
        <v>1776</v>
      </c>
    </row>
    <row r="611" spans="1:2" x14ac:dyDescent="0.25">
      <c r="A611" s="65" t="s">
        <v>673</v>
      </c>
      <c r="B611" s="66" t="s">
        <v>1776</v>
      </c>
    </row>
    <row r="612" spans="1:2" x14ac:dyDescent="0.25">
      <c r="A612" s="65" t="s">
        <v>674</v>
      </c>
      <c r="B612" s="67" t="s">
        <v>1776</v>
      </c>
    </row>
    <row r="613" spans="1:2" x14ac:dyDescent="0.25">
      <c r="A613" s="65" t="s">
        <v>675</v>
      </c>
      <c r="B613" s="66" t="s">
        <v>1775</v>
      </c>
    </row>
    <row r="614" spans="1:2" x14ac:dyDescent="0.25">
      <c r="A614" s="65" t="s">
        <v>676</v>
      </c>
      <c r="B614" s="67" t="s">
        <v>1775</v>
      </c>
    </row>
    <row r="615" spans="1:2" x14ac:dyDescent="0.25">
      <c r="A615" s="65" t="s">
        <v>677</v>
      </c>
      <c r="B615" s="66" t="s">
        <v>1775</v>
      </c>
    </row>
    <row r="616" spans="1:2" x14ac:dyDescent="0.25">
      <c r="A616" s="65" t="s">
        <v>678</v>
      </c>
      <c r="B616" s="67" t="s">
        <v>1775</v>
      </c>
    </row>
    <row r="617" spans="1:2" x14ac:dyDescent="0.25">
      <c r="A617" s="65" t="s">
        <v>679</v>
      </c>
      <c r="B617" s="66" t="s">
        <v>1776</v>
      </c>
    </row>
    <row r="618" spans="1:2" x14ac:dyDescent="0.25">
      <c r="A618" s="65" t="s">
        <v>680</v>
      </c>
      <c r="B618" s="67" t="s">
        <v>1774</v>
      </c>
    </row>
    <row r="619" spans="1:2" x14ac:dyDescent="0.25">
      <c r="A619" s="65" t="s">
        <v>681</v>
      </c>
      <c r="B619" s="66" t="s">
        <v>1775</v>
      </c>
    </row>
    <row r="620" spans="1:2" x14ac:dyDescent="0.25">
      <c r="A620" s="65" t="s">
        <v>682</v>
      </c>
      <c r="B620" s="67" t="s">
        <v>1775</v>
      </c>
    </row>
    <row r="621" spans="1:2" x14ac:dyDescent="0.25">
      <c r="A621" s="65" t="s">
        <v>683</v>
      </c>
      <c r="B621" s="66" t="s">
        <v>1774</v>
      </c>
    </row>
    <row r="622" spans="1:2" x14ac:dyDescent="0.25">
      <c r="A622" s="65" t="s">
        <v>684</v>
      </c>
      <c r="B622" s="67" t="s">
        <v>1775</v>
      </c>
    </row>
    <row r="623" spans="1:2" x14ac:dyDescent="0.25">
      <c r="A623" s="65" t="s">
        <v>685</v>
      </c>
      <c r="B623" s="66" t="s">
        <v>1776</v>
      </c>
    </row>
    <row r="624" spans="1:2" x14ac:dyDescent="0.25">
      <c r="A624" s="65" t="s">
        <v>686</v>
      </c>
      <c r="B624" s="67" t="s">
        <v>1775</v>
      </c>
    </row>
    <row r="625" spans="1:2" x14ac:dyDescent="0.25">
      <c r="A625" s="65" t="s">
        <v>687</v>
      </c>
      <c r="B625" s="66" t="s">
        <v>1776</v>
      </c>
    </row>
    <row r="626" spans="1:2" x14ac:dyDescent="0.25">
      <c r="A626" s="65" t="s">
        <v>688</v>
      </c>
      <c r="B626" s="67" t="s">
        <v>1776</v>
      </c>
    </row>
    <row r="627" spans="1:2" x14ac:dyDescent="0.25">
      <c r="A627" s="65" t="s">
        <v>689</v>
      </c>
      <c r="B627" s="66" t="s">
        <v>1775</v>
      </c>
    </row>
    <row r="628" spans="1:2" x14ac:dyDescent="0.25">
      <c r="A628" s="65" t="s">
        <v>692</v>
      </c>
      <c r="B628" s="67" t="s">
        <v>1775</v>
      </c>
    </row>
    <row r="629" spans="1:2" x14ac:dyDescent="0.25">
      <c r="A629" s="65" t="s">
        <v>693</v>
      </c>
      <c r="B629" s="66" t="s">
        <v>1775</v>
      </c>
    </row>
    <row r="630" spans="1:2" x14ac:dyDescent="0.25">
      <c r="A630" s="65" t="s">
        <v>694</v>
      </c>
      <c r="B630" s="67" t="s">
        <v>1775</v>
      </c>
    </row>
    <row r="631" spans="1:2" x14ac:dyDescent="0.25">
      <c r="A631" s="65" t="s">
        <v>695</v>
      </c>
      <c r="B631" s="66" t="s">
        <v>1774</v>
      </c>
    </row>
    <row r="632" spans="1:2" x14ac:dyDescent="0.25">
      <c r="A632" s="65" t="s">
        <v>696</v>
      </c>
      <c r="B632" s="67" t="s">
        <v>1775</v>
      </c>
    </row>
    <row r="633" spans="1:2" x14ac:dyDescent="0.25">
      <c r="A633" s="65" t="s">
        <v>697</v>
      </c>
      <c r="B633" s="66" t="s">
        <v>1774</v>
      </c>
    </row>
    <row r="634" spans="1:2" x14ac:dyDescent="0.25">
      <c r="A634" s="65" t="s">
        <v>698</v>
      </c>
      <c r="B634" s="67" t="s">
        <v>1776</v>
      </c>
    </row>
    <row r="635" spans="1:2" x14ac:dyDescent="0.25">
      <c r="A635" s="65" t="s">
        <v>699</v>
      </c>
      <c r="B635" s="66" t="s">
        <v>1775</v>
      </c>
    </row>
    <row r="636" spans="1:2" x14ac:dyDescent="0.25">
      <c r="A636" s="65" t="s">
        <v>700</v>
      </c>
      <c r="B636" s="67" t="s">
        <v>1777</v>
      </c>
    </row>
    <row r="637" spans="1:2" x14ac:dyDescent="0.25">
      <c r="A637" s="65" t="s">
        <v>701</v>
      </c>
      <c r="B637" s="66" t="s">
        <v>1775</v>
      </c>
    </row>
    <row r="638" spans="1:2" x14ac:dyDescent="0.25">
      <c r="A638" s="65" t="s">
        <v>702</v>
      </c>
      <c r="B638" s="67" t="s">
        <v>1776</v>
      </c>
    </row>
    <row r="639" spans="1:2" x14ac:dyDescent="0.25">
      <c r="A639" s="65" t="s">
        <v>703</v>
      </c>
      <c r="B639" s="66" t="s">
        <v>1775</v>
      </c>
    </row>
    <row r="640" spans="1:2" x14ac:dyDescent="0.25">
      <c r="A640" s="65" t="s">
        <v>704</v>
      </c>
      <c r="B640" s="67" t="s">
        <v>1774</v>
      </c>
    </row>
    <row r="641" spans="1:2" x14ac:dyDescent="0.25">
      <c r="A641" s="65" t="s">
        <v>705</v>
      </c>
      <c r="B641" s="66" t="s">
        <v>1774</v>
      </c>
    </row>
    <row r="642" spans="1:2" x14ac:dyDescent="0.25">
      <c r="A642" s="65" t="s">
        <v>706</v>
      </c>
      <c r="B642" s="67" t="s">
        <v>1775</v>
      </c>
    </row>
    <row r="643" spans="1:2" x14ac:dyDescent="0.25">
      <c r="A643" s="65" t="s">
        <v>707</v>
      </c>
      <c r="B643" s="66" t="s">
        <v>1775</v>
      </c>
    </row>
    <row r="644" spans="1:2" x14ac:dyDescent="0.25">
      <c r="A644" s="65" t="s">
        <v>708</v>
      </c>
      <c r="B644" s="66" t="s">
        <v>1774</v>
      </c>
    </row>
    <row r="645" spans="1:2" x14ac:dyDescent="0.25">
      <c r="A645" s="65" t="s">
        <v>709</v>
      </c>
      <c r="B645" s="67" t="s">
        <v>1774</v>
      </c>
    </row>
    <row r="646" spans="1:2" x14ac:dyDescent="0.25">
      <c r="A646" s="65" t="s">
        <v>710</v>
      </c>
      <c r="B646" s="67" t="s">
        <v>1775</v>
      </c>
    </row>
    <row r="647" spans="1:2" x14ac:dyDescent="0.25">
      <c r="A647" s="65" t="s">
        <v>711</v>
      </c>
      <c r="B647" s="66" t="s">
        <v>1776</v>
      </c>
    </row>
    <row r="648" spans="1:2" x14ac:dyDescent="0.25">
      <c r="A648" s="65" t="s">
        <v>712</v>
      </c>
      <c r="B648" s="67" t="s">
        <v>1775</v>
      </c>
    </row>
    <row r="649" spans="1:2" x14ac:dyDescent="0.25">
      <c r="A649" s="65" t="s">
        <v>713</v>
      </c>
      <c r="B649" s="66" t="s">
        <v>1776</v>
      </c>
    </row>
    <row r="650" spans="1:2" x14ac:dyDescent="0.25">
      <c r="A650" s="65" t="s">
        <v>714</v>
      </c>
      <c r="B650" s="67" t="s">
        <v>1775</v>
      </c>
    </row>
    <row r="651" spans="1:2" x14ac:dyDescent="0.25">
      <c r="A651" s="65" t="s">
        <v>715</v>
      </c>
      <c r="B651" s="66" t="s">
        <v>1776</v>
      </c>
    </row>
    <row r="652" spans="1:2" x14ac:dyDescent="0.25">
      <c r="A652" s="65" t="s">
        <v>716</v>
      </c>
      <c r="B652" s="67" t="s">
        <v>1775</v>
      </c>
    </row>
    <row r="653" spans="1:2" x14ac:dyDescent="0.25">
      <c r="A653" s="65" t="s">
        <v>717</v>
      </c>
      <c r="B653" s="66" t="s">
        <v>1775</v>
      </c>
    </row>
    <row r="654" spans="1:2" x14ac:dyDescent="0.25">
      <c r="A654" s="65" t="s">
        <v>718</v>
      </c>
      <c r="B654" s="67" t="s">
        <v>1775</v>
      </c>
    </row>
    <row r="655" spans="1:2" x14ac:dyDescent="0.25">
      <c r="A655" s="65" t="s">
        <v>719</v>
      </c>
      <c r="B655" s="66" t="s">
        <v>1775</v>
      </c>
    </row>
    <row r="656" spans="1:2" x14ac:dyDescent="0.25">
      <c r="A656" s="65" t="s">
        <v>720</v>
      </c>
      <c r="B656" s="67" t="s">
        <v>1776</v>
      </c>
    </row>
    <row r="657" spans="1:2" x14ac:dyDescent="0.25">
      <c r="A657" s="65" t="s">
        <v>721</v>
      </c>
      <c r="B657" s="66" t="s">
        <v>1775</v>
      </c>
    </row>
    <row r="658" spans="1:2" x14ac:dyDescent="0.25">
      <c r="A658" s="65" t="s">
        <v>722</v>
      </c>
      <c r="B658" s="67" t="s">
        <v>1775</v>
      </c>
    </row>
    <row r="659" spans="1:2" x14ac:dyDescent="0.25">
      <c r="A659" s="65" t="s">
        <v>723</v>
      </c>
      <c r="B659" s="66" t="s">
        <v>1774</v>
      </c>
    </row>
    <row r="660" spans="1:2" x14ac:dyDescent="0.25">
      <c r="A660" s="65" t="s">
        <v>724</v>
      </c>
      <c r="B660" s="67" t="s">
        <v>1776</v>
      </c>
    </row>
    <row r="661" spans="1:2" x14ac:dyDescent="0.25">
      <c r="A661" s="65" t="s">
        <v>725</v>
      </c>
      <c r="B661" s="66" t="s">
        <v>1775</v>
      </c>
    </row>
    <row r="662" spans="1:2" x14ac:dyDescent="0.25">
      <c r="A662" s="65" t="s">
        <v>726</v>
      </c>
      <c r="B662" s="67" t="s">
        <v>1774</v>
      </c>
    </row>
    <row r="663" spans="1:2" x14ac:dyDescent="0.25">
      <c r="A663" s="65" t="s">
        <v>727</v>
      </c>
      <c r="B663" s="66" t="s">
        <v>1776</v>
      </c>
    </row>
    <row r="664" spans="1:2" x14ac:dyDescent="0.25">
      <c r="A664" s="65" t="s">
        <v>728</v>
      </c>
      <c r="B664" s="67" t="s">
        <v>1774</v>
      </c>
    </row>
    <row r="665" spans="1:2" x14ac:dyDescent="0.25">
      <c r="A665" s="65" t="s">
        <v>729</v>
      </c>
      <c r="B665" s="66" t="s">
        <v>1775</v>
      </c>
    </row>
    <row r="666" spans="1:2" x14ac:dyDescent="0.25">
      <c r="A666" s="65" t="s">
        <v>730</v>
      </c>
      <c r="B666" s="67" t="s">
        <v>1775</v>
      </c>
    </row>
    <row r="667" spans="1:2" x14ac:dyDescent="0.25">
      <c r="A667" s="65" t="s">
        <v>731</v>
      </c>
      <c r="B667" s="66" t="s">
        <v>1776</v>
      </c>
    </row>
    <row r="668" spans="1:2" x14ac:dyDescent="0.25">
      <c r="A668" s="65" t="s">
        <v>732</v>
      </c>
      <c r="B668" s="67" t="s">
        <v>1774</v>
      </c>
    </row>
    <row r="669" spans="1:2" x14ac:dyDescent="0.25">
      <c r="A669" s="65" t="s">
        <v>733</v>
      </c>
      <c r="B669" s="66" t="s">
        <v>1775</v>
      </c>
    </row>
    <row r="670" spans="1:2" x14ac:dyDescent="0.25">
      <c r="A670" s="65" t="s">
        <v>734</v>
      </c>
      <c r="B670" s="67" t="s">
        <v>1775</v>
      </c>
    </row>
    <row r="671" spans="1:2" x14ac:dyDescent="0.25">
      <c r="A671" s="65" t="s">
        <v>735</v>
      </c>
      <c r="B671" s="66" t="s">
        <v>1775</v>
      </c>
    </row>
    <row r="672" spans="1:2" x14ac:dyDescent="0.25">
      <c r="A672" s="65" t="s">
        <v>736</v>
      </c>
      <c r="B672" s="67" t="s">
        <v>1775</v>
      </c>
    </row>
    <row r="673" spans="1:2" x14ac:dyDescent="0.25">
      <c r="A673" s="65" t="s">
        <v>739</v>
      </c>
      <c r="B673" s="66" t="s">
        <v>1774</v>
      </c>
    </row>
    <row r="674" spans="1:2" x14ac:dyDescent="0.25">
      <c r="A674" s="65" t="s">
        <v>740</v>
      </c>
      <c r="B674" s="67" t="s">
        <v>1776</v>
      </c>
    </row>
    <row r="675" spans="1:2" x14ac:dyDescent="0.25">
      <c r="A675" s="65" t="s">
        <v>741</v>
      </c>
      <c r="B675" s="66" t="s">
        <v>1775</v>
      </c>
    </row>
    <row r="676" spans="1:2" x14ac:dyDescent="0.25">
      <c r="A676" s="65" t="s">
        <v>743</v>
      </c>
      <c r="B676" s="67" t="s">
        <v>1775</v>
      </c>
    </row>
    <row r="677" spans="1:2" x14ac:dyDescent="0.25">
      <c r="A677" s="65" t="s">
        <v>744</v>
      </c>
      <c r="B677" s="66" t="s">
        <v>1775</v>
      </c>
    </row>
    <row r="678" spans="1:2" x14ac:dyDescent="0.25">
      <c r="A678" s="65" t="s">
        <v>745</v>
      </c>
      <c r="B678" s="67" t="s">
        <v>1776</v>
      </c>
    </row>
    <row r="679" spans="1:2" x14ac:dyDescent="0.25">
      <c r="A679" s="65" t="s">
        <v>746</v>
      </c>
      <c r="B679" s="66" t="s">
        <v>1776</v>
      </c>
    </row>
    <row r="680" spans="1:2" x14ac:dyDescent="0.25">
      <c r="A680" s="65" t="s">
        <v>747</v>
      </c>
      <c r="B680" s="67" t="s">
        <v>1776</v>
      </c>
    </row>
    <row r="681" spans="1:2" x14ac:dyDescent="0.25">
      <c r="A681" s="65" t="s">
        <v>750</v>
      </c>
      <c r="B681" s="66" t="s">
        <v>1776</v>
      </c>
    </row>
    <row r="682" spans="1:2" x14ac:dyDescent="0.25">
      <c r="A682" s="65" t="s">
        <v>751</v>
      </c>
      <c r="B682" s="67" t="s">
        <v>1776</v>
      </c>
    </row>
    <row r="683" spans="1:2" x14ac:dyDescent="0.25">
      <c r="A683" s="65" t="s">
        <v>752</v>
      </c>
      <c r="B683" s="66" t="s">
        <v>1776</v>
      </c>
    </row>
    <row r="684" spans="1:2" x14ac:dyDescent="0.25">
      <c r="A684" s="65" t="s">
        <v>753</v>
      </c>
      <c r="B684" s="67" t="s">
        <v>1775</v>
      </c>
    </row>
    <row r="685" spans="1:2" x14ac:dyDescent="0.25">
      <c r="A685" s="65" t="s">
        <v>754</v>
      </c>
      <c r="B685" s="66" t="s">
        <v>1776</v>
      </c>
    </row>
    <row r="686" spans="1:2" x14ac:dyDescent="0.25">
      <c r="A686" s="65" t="s">
        <v>755</v>
      </c>
      <c r="B686" s="67" t="s">
        <v>1776</v>
      </c>
    </row>
    <row r="687" spans="1:2" x14ac:dyDescent="0.25">
      <c r="A687" s="65" t="s">
        <v>756</v>
      </c>
      <c r="B687" s="66" t="s">
        <v>1775</v>
      </c>
    </row>
    <row r="688" spans="1:2" x14ac:dyDescent="0.25">
      <c r="A688" s="65" t="s">
        <v>757</v>
      </c>
      <c r="B688" s="67" t="s">
        <v>1776</v>
      </c>
    </row>
    <row r="689" spans="1:2" x14ac:dyDescent="0.25">
      <c r="A689" s="65" t="s">
        <v>758</v>
      </c>
      <c r="B689" s="66" t="s">
        <v>1775</v>
      </c>
    </row>
    <row r="690" spans="1:2" x14ac:dyDescent="0.25">
      <c r="A690" s="65" t="s">
        <v>759</v>
      </c>
      <c r="B690" s="67" t="s">
        <v>1774</v>
      </c>
    </row>
    <row r="691" spans="1:2" x14ac:dyDescent="0.25">
      <c r="A691" s="65" t="s">
        <v>760</v>
      </c>
      <c r="B691" s="66" t="s">
        <v>1775</v>
      </c>
    </row>
    <row r="692" spans="1:2" x14ac:dyDescent="0.25">
      <c r="A692" s="65" t="s">
        <v>761</v>
      </c>
      <c r="B692" s="67" t="s">
        <v>1775</v>
      </c>
    </row>
    <row r="693" spans="1:2" x14ac:dyDescent="0.25">
      <c r="A693" s="65" t="s">
        <v>762</v>
      </c>
      <c r="B693" s="66" t="s">
        <v>1776</v>
      </c>
    </row>
    <row r="694" spans="1:2" x14ac:dyDescent="0.25">
      <c r="A694" s="65" t="s">
        <v>763</v>
      </c>
      <c r="B694" s="67" t="s">
        <v>1774</v>
      </c>
    </row>
    <row r="695" spans="1:2" x14ac:dyDescent="0.25">
      <c r="A695" s="65" t="s">
        <v>764</v>
      </c>
      <c r="B695" s="66" t="s">
        <v>1776</v>
      </c>
    </row>
    <row r="696" spans="1:2" x14ac:dyDescent="0.25">
      <c r="A696" s="65" t="s">
        <v>765</v>
      </c>
      <c r="B696" s="67" t="s">
        <v>1776</v>
      </c>
    </row>
    <row r="697" spans="1:2" x14ac:dyDescent="0.25">
      <c r="A697" s="65" t="s">
        <v>766</v>
      </c>
      <c r="B697" s="66" t="s">
        <v>1775</v>
      </c>
    </row>
    <row r="698" spans="1:2" x14ac:dyDescent="0.25">
      <c r="A698" s="65" t="s">
        <v>767</v>
      </c>
      <c r="B698" s="67" t="s">
        <v>1775</v>
      </c>
    </row>
    <row r="699" spans="1:2" x14ac:dyDescent="0.25">
      <c r="A699" s="65" t="s">
        <v>768</v>
      </c>
      <c r="B699" s="66" t="s">
        <v>1775</v>
      </c>
    </row>
    <row r="700" spans="1:2" x14ac:dyDescent="0.25">
      <c r="A700" s="65" t="s">
        <v>769</v>
      </c>
      <c r="B700" s="67" t="s">
        <v>1775</v>
      </c>
    </row>
    <row r="701" spans="1:2" x14ac:dyDescent="0.25">
      <c r="A701" s="65" t="s">
        <v>770</v>
      </c>
      <c r="B701" s="66" t="s">
        <v>1775</v>
      </c>
    </row>
    <row r="702" spans="1:2" x14ac:dyDescent="0.25">
      <c r="A702" s="65" t="s">
        <v>771</v>
      </c>
      <c r="B702" s="67" t="s">
        <v>1775</v>
      </c>
    </row>
    <row r="703" spans="1:2" x14ac:dyDescent="0.25">
      <c r="A703" s="65" t="s">
        <v>772</v>
      </c>
      <c r="B703" s="66" t="s">
        <v>1775</v>
      </c>
    </row>
    <row r="704" spans="1:2" x14ac:dyDescent="0.25">
      <c r="A704" s="65" t="s">
        <v>773</v>
      </c>
      <c r="B704" s="67" t="s">
        <v>1774</v>
      </c>
    </row>
    <row r="705" spans="1:2" x14ac:dyDescent="0.25">
      <c r="A705" s="65" t="s">
        <v>774</v>
      </c>
      <c r="B705" s="66" t="s">
        <v>1775</v>
      </c>
    </row>
    <row r="706" spans="1:2" x14ac:dyDescent="0.25">
      <c r="A706" s="65" t="s">
        <v>775</v>
      </c>
      <c r="B706" s="67" t="s">
        <v>1776</v>
      </c>
    </row>
    <row r="707" spans="1:2" x14ac:dyDescent="0.25">
      <c r="A707" s="65" t="s">
        <v>776</v>
      </c>
      <c r="B707" s="66" t="s">
        <v>1774</v>
      </c>
    </row>
    <row r="708" spans="1:2" x14ac:dyDescent="0.25">
      <c r="A708" s="65" t="s">
        <v>777</v>
      </c>
      <c r="B708" s="67" t="s">
        <v>1774</v>
      </c>
    </row>
    <row r="709" spans="1:2" x14ac:dyDescent="0.25">
      <c r="A709" s="65" t="s">
        <v>778</v>
      </c>
      <c r="B709" s="67" t="s">
        <v>1776</v>
      </c>
    </row>
    <row r="710" spans="1:2" x14ac:dyDescent="0.25">
      <c r="A710" s="65" t="s">
        <v>779</v>
      </c>
      <c r="B710" s="66" t="s">
        <v>1775</v>
      </c>
    </row>
    <row r="711" spans="1:2" x14ac:dyDescent="0.25">
      <c r="A711" s="65" t="s">
        <v>780</v>
      </c>
      <c r="B711" s="66" t="s">
        <v>1775</v>
      </c>
    </row>
    <row r="712" spans="1:2" x14ac:dyDescent="0.25">
      <c r="A712" s="65" t="s">
        <v>781</v>
      </c>
      <c r="B712" s="67" t="s">
        <v>1775</v>
      </c>
    </row>
    <row r="713" spans="1:2" x14ac:dyDescent="0.25">
      <c r="A713" s="65" t="s">
        <v>782</v>
      </c>
      <c r="B713" s="66" t="s">
        <v>1776</v>
      </c>
    </row>
    <row r="714" spans="1:2" x14ac:dyDescent="0.25">
      <c r="A714" s="65" t="s">
        <v>783</v>
      </c>
      <c r="B714" s="67" t="s">
        <v>1775</v>
      </c>
    </row>
    <row r="715" spans="1:2" x14ac:dyDescent="0.25">
      <c r="A715" s="65" t="s">
        <v>784</v>
      </c>
      <c r="B715" s="66" t="s">
        <v>1774</v>
      </c>
    </row>
    <row r="716" spans="1:2" x14ac:dyDescent="0.25">
      <c r="A716" s="65" t="s">
        <v>785</v>
      </c>
      <c r="B716" s="67" t="s">
        <v>1775</v>
      </c>
    </row>
    <row r="717" spans="1:2" x14ac:dyDescent="0.25">
      <c r="A717" s="65" t="s">
        <v>786</v>
      </c>
      <c r="B717" s="66" t="s">
        <v>1775</v>
      </c>
    </row>
    <row r="718" spans="1:2" x14ac:dyDescent="0.25">
      <c r="A718" s="65" t="s">
        <v>787</v>
      </c>
      <c r="B718" s="67" t="s">
        <v>1776</v>
      </c>
    </row>
    <row r="719" spans="1:2" x14ac:dyDescent="0.25">
      <c r="A719" s="65" t="s">
        <v>788</v>
      </c>
      <c r="B719" s="66" t="s">
        <v>1774</v>
      </c>
    </row>
    <row r="720" spans="1:2" x14ac:dyDescent="0.25">
      <c r="A720" s="65" t="s">
        <v>789</v>
      </c>
      <c r="B720" s="67" t="s">
        <v>1776</v>
      </c>
    </row>
    <row r="721" spans="1:2" x14ac:dyDescent="0.25">
      <c r="A721" s="65" t="s">
        <v>790</v>
      </c>
      <c r="B721" s="66" t="s">
        <v>1775</v>
      </c>
    </row>
    <row r="722" spans="1:2" x14ac:dyDescent="0.25">
      <c r="A722" s="65" t="s">
        <v>791</v>
      </c>
      <c r="B722" s="66" t="s">
        <v>1776</v>
      </c>
    </row>
    <row r="723" spans="1:2" x14ac:dyDescent="0.25">
      <c r="A723" s="65" t="s">
        <v>792</v>
      </c>
      <c r="B723" s="67" t="s">
        <v>1775</v>
      </c>
    </row>
    <row r="724" spans="1:2" x14ac:dyDescent="0.25">
      <c r="A724" s="65" t="s">
        <v>793</v>
      </c>
      <c r="B724" s="67" t="s">
        <v>1776</v>
      </c>
    </row>
    <row r="725" spans="1:2" x14ac:dyDescent="0.25">
      <c r="A725" s="65" t="s">
        <v>794</v>
      </c>
      <c r="B725" s="66" t="s">
        <v>1776</v>
      </c>
    </row>
    <row r="726" spans="1:2" x14ac:dyDescent="0.25">
      <c r="A726" s="65" t="s">
        <v>795</v>
      </c>
      <c r="B726" s="67" t="s">
        <v>1774</v>
      </c>
    </row>
    <row r="727" spans="1:2" x14ac:dyDescent="0.25">
      <c r="A727" s="65" t="s">
        <v>796</v>
      </c>
      <c r="B727" s="66" t="s">
        <v>1776</v>
      </c>
    </row>
    <row r="728" spans="1:2" x14ac:dyDescent="0.25">
      <c r="A728" s="65" t="s">
        <v>797</v>
      </c>
      <c r="B728" s="66" t="s">
        <v>1776</v>
      </c>
    </row>
    <row r="729" spans="1:2" x14ac:dyDescent="0.25">
      <c r="A729" s="65" t="s">
        <v>798</v>
      </c>
      <c r="B729" s="67" t="s">
        <v>1776</v>
      </c>
    </row>
    <row r="730" spans="1:2" x14ac:dyDescent="0.25">
      <c r="A730" s="65" t="s">
        <v>799</v>
      </c>
      <c r="B730" s="66" t="s">
        <v>1775</v>
      </c>
    </row>
    <row r="731" spans="1:2" x14ac:dyDescent="0.25">
      <c r="A731" s="65" t="s">
        <v>800</v>
      </c>
      <c r="B731" s="67" t="s">
        <v>1775</v>
      </c>
    </row>
    <row r="732" spans="1:2" x14ac:dyDescent="0.25">
      <c r="A732" s="65" t="s">
        <v>801</v>
      </c>
      <c r="B732" s="66" t="s">
        <v>1775</v>
      </c>
    </row>
    <row r="733" spans="1:2" x14ac:dyDescent="0.25">
      <c r="A733" s="65" t="s">
        <v>802</v>
      </c>
      <c r="B733" s="67" t="s">
        <v>1775</v>
      </c>
    </row>
    <row r="734" spans="1:2" x14ac:dyDescent="0.25">
      <c r="A734" s="65" t="s">
        <v>803</v>
      </c>
      <c r="B734" s="66" t="s">
        <v>1775</v>
      </c>
    </row>
    <row r="735" spans="1:2" x14ac:dyDescent="0.25">
      <c r="A735" s="65" t="s">
        <v>804</v>
      </c>
      <c r="B735" s="67" t="s">
        <v>1775</v>
      </c>
    </row>
    <row r="736" spans="1:2" x14ac:dyDescent="0.25">
      <c r="A736" s="65" t="s">
        <v>805</v>
      </c>
      <c r="B736" s="66" t="s">
        <v>1776</v>
      </c>
    </row>
    <row r="737" spans="1:2" x14ac:dyDescent="0.25">
      <c r="A737" s="65" t="s">
        <v>806</v>
      </c>
      <c r="B737" s="67" t="s">
        <v>1775</v>
      </c>
    </row>
    <row r="738" spans="1:2" x14ac:dyDescent="0.25">
      <c r="A738" s="65" t="s">
        <v>807</v>
      </c>
      <c r="B738" s="66" t="s">
        <v>1774</v>
      </c>
    </row>
    <row r="739" spans="1:2" x14ac:dyDescent="0.25">
      <c r="A739" s="65" t="s">
        <v>808</v>
      </c>
      <c r="B739" s="67" t="s">
        <v>1776</v>
      </c>
    </row>
    <row r="740" spans="1:2" x14ac:dyDescent="0.25">
      <c r="A740" s="65" t="s">
        <v>809</v>
      </c>
      <c r="B740" s="66" t="s">
        <v>1775</v>
      </c>
    </row>
    <row r="741" spans="1:2" x14ac:dyDescent="0.25">
      <c r="A741" s="65" t="s">
        <v>810</v>
      </c>
      <c r="B741" s="66" t="s">
        <v>1775</v>
      </c>
    </row>
    <row r="742" spans="1:2" x14ac:dyDescent="0.25">
      <c r="A742" s="65" t="s">
        <v>811</v>
      </c>
      <c r="B742" s="67" t="s">
        <v>1775</v>
      </c>
    </row>
    <row r="743" spans="1:2" x14ac:dyDescent="0.25">
      <c r="A743" s="65" t="s">
        <v>812</v>
      </c>
      <c r="B743" s="67" t="s">
        <v>1774</v>
      </c>
    </row>
    <row r="744" spans="1:2" x14ac:dyDescent="0.25">
      <c r="A744" s="65" t="s">
        <v>813</v>
      </c>
      <c r="B744" s="66" t="s">
        <v>1775</v>
      </c>
    </row>
    <row r="745" spans="1:2" x14ac:dyDescent="0.25">
      <c r="A745" s="65" t="s">
        <v>814</v>
      </c>
      <c r="B745" s="67" t="s">
        <v>1775</v>
      </c>
    </row>
    <row r="746" spans="1:2" x14ac:dyDescent="0.25">
      <c r="A746" s="65" t="s">
        <v>815</v>
      </c>
      <c r="B746" s="66" t="s">
        <v>1775</v>
      </c>
    </row>
    <row r="747" spans="1:2" x14ac:dyDescent="0.25">
      <c r="A747" s="65" t="s">
        <v>816</v>
      </c>
      <c r="B747" s="67" t="s">
        <v>1776</v>
      </c>
    </row>
    <row r="748" spans="1:2" x14ac:dyDescent="0.25">
      <c r="A748" s="65" t="s">
        <v>817</v>
      </c>
      <c r="B748" s="67" t="s">
        <v>1775</v>
      </c>
    </row>
    <row r="749" spans="1:2" x14ac:dyDescent="0.25">
      <c r="A749" s="65" t="s">
        <v>818</v>
      </c>
      <c r="B749" s="66" t="s">
        <v>1775</v>
      </c>
    </row>
    <row r="750" spans="1:2" x14ac:dyDescent="0.25">
      <c r="A750" s="65" t="s">
        <v>819</v>
      </c>
      <c r="B750" s="67" t="s">
        <v>1774</v>
      </c>
    </row>
    <row r="751" spans="1:2" x14ac:dyDescent="0.25">
      <c r="A751" s="65" t="s">
        <v>820</v>
      </c>
      <c r="B751" s="66" t="s">
        <v>1775</v>
      </c>
    </row>
    <row r="752" spans="1:2" x14ac:dyDescent="0.25">
      <c r="A752" s="65" t="s">
        <v>821</v>
      </c>
      <c r="B752" s="67" t="s">
        <v>1775</v>
      </c>
    </row>
    <row r="753" spans="1:2" x14ac:dyDescent="0.25">
      <c r="A753" s="65" t="s">
        <v>822</v>
      </c>
      <c r="B753" s="66" t="s">
        <v>1775</v>
      </c>
    </row>
    <row r="754" spans="1:2" x14ac:dyDescent="0.25">
      <c r="A754" s="65" t="s">
        <v>823</v>
      </c>
      <c r="B754" s="67" t="s">
        <v>1776</v>
      </c>
    </row>
    <row r="755" spans="1:2" x14ac:dyDescent="0.25">
      <c r="A755" s="65" t="s">
        <v>824</v>
      </c>
      <c r="B755" s="66" t="s">
        <v>1776</v>
      </c>
    </row>
    <row r="756" spans="1:2" x14ac:dyDescent="0.25">
      <c r="A756" s="65" t="s">
        <v>825</v>
      </c>
      <c r="B756" s="67" t="s">
        <v>1775</v>
      </c>
    </row>
    <row r="757" spans="1:2" x14ac:dyDescent="0.25">
      <c r="A757" s="65" t="s">
        <v>826</v>
      </c>
      <c r="B757" s="66" t="s">
        <v>1776</v>
      </c>
    </row>
    <row r="758" spans="1:2" x14ac:dyDescent="0.25">
      <c r="A758" s="65" t="s">
        <v>828</v>
      </c>
      <c r="B758" s="67" t="s">
        <v>1775</v>
      </c>
    </row>
    <row r="759" spans="1:2" x14ac:dyDescent="0.25">
      <c r="A759" s="65" t="s">
        <v>829</v>
      </c>
      <c r="B759" s="66" t="s">
        <v>1775</v>
      </c>
    </row>
    <row r="760" spans="1:2" x14ac:dyDescent="0.25">
      <c r="A760" s="65" t="s">
        <v>830</v>
      </c>
      <c r="B760" s="67" t="s">
        <v>1774</v>
      </c>
    </row>
    <row r="761" spans="1:2" x14ac:dyDescent="0.25">
      <c r="A761" s="65" t="s">
        <v>831</v>
      </c>
      <c r="B761" s="66" t="s">
        <v>1775</v>
      </c>
    </row>
    <row r="762" spans="1:2" x14ac:dyDescent="0.25">
      <c r="A762" s="65" t="s">
        <v>832</v>
      </c>
      <c r="B762" s="67" t="s">
        <v>1774</v>
      </c>
    </row>
    <row r="763" spans="1:2" x14ac:dyDescent="0.25">
      <c r="A763" s="65" t="s">
        <v>833</v>
      </c>
      <c r="B763" s="66" t="s">
        <v>1775</v>
      </c>
    </row>
    <row r="764" spans="1:2" x14ac:dyDescent="0.25">
      <c r="A764" s="65" t="s">
        <v>834</v>
      </c>
      <c r="B764" s="67" t="s">
        <v>1775</v>
      </c>
    </row>
    <row r="765" spans="1:2" x14ac:dyDescent="0.25">
      <c r="A765" s="65" t="s">
        <v>835</v>
      </c>
      <c r="B765" s="66" t="s">
        <v>1776</v>
      </c>
    </row>
    <row r="766" spans="1:2" x14ac:dyDescent="0.25">
      <c r="A766" s="65" t="s">
        <v>836</v>
      </c>
      <c r="B766" s="67" t="s">
        <v>1774</v>
      </c>
    </row>
    <row r="767" spans="1:2" x14ac:dyDescent="0.25">
      <c r="A767" s="65" t="s">
        <v>837</v>
      </c>
      <c r="B767" s="66" t="s">
        <v>1775</v>
      </c>
    </row>
    <row r="768" spans="1:2" x14ac:dyDescent="0.25">
      <c r="A768" s="65" t="s">
        <v>838</v>
      </c>
      <c r="B768" s="67" t="s">
        <v>1775</v>
      </c>
    </row>
    <row r="769" spans="1:2" x14ac:dyDescent="0.25">
      <c r="A769" s="65" t="s">
        <v>839</v>
      </c>
      <c r="B769" s="66" t="s">
        <v>1776</v>
      </c>
    </row>
    <row r="770" spans="1:2" x14ac:dyDescent="0.25">
      <c r="A770" s="65" t="s">
        <v>840</v>
      </c>
      <c r="B770" s="67" t="s">
        <v>1775</v>
      </c>
    </row>
    <row r="771" spans="1:2" x14ac:dyDescent="0.25">
      <c r="A771" s="65" t="s">
        <v>841</v>
      </c>
      <c r="B771" s="66" t="s">
        <v>1776</v>
      </c>
    </row>
    <row r="772" spans="1:2" x14ac:dyDescent="0.25">
      <c r="A772" s="65" t="s">
        <v>842</v>
      </c>
      <c r="B772" s="67" t="s">
        <v>1775</v>
      </c>
    </row>
    <row r="773" spans="1:2" x14ac:dyDescent="0.25">
      <c r="A773" s="65" t="s">
        <v>843</v>
      </c>
      <c r="B773" s="66" t="s">
        <v>1775</v>
      </c>
    </row>
    <row r="774" spans="1:2" x14ac:dyDescent="0.25">
      <c r="A774" s="65" t="s">
        <v>844</v>
      </c>
      <c r="B774" s="67" t="s">
        <v>1774</v>
      </c>
    </row>
    <row r="775" spans="1:2" x14ac:dyDescent="0.25">
      <c r="A775" s="65" t="s">
        <v>845</v>
      </c>
      <c r="B775" s="66" t="s">
        <v>1776</v>
      </c>
    </row>
    <row r="776" spans="1:2" x14ac:dyDescent="0.25">
      <c r="A776" s="65" t="s">
        <v>846</v>
      </c>
      <c r="B776" s="67" t="s">
        <v>1775</v>
      </c>
    </row>
    <row r="777" spans="1:2" x14ac:dyDescent="0.25">
      <c r="A777" s="65" t="s">
        <v>847</v>
      </c>
      <c r="B777" s="66" t="s">
        <v>1776</v>
      </c>
    </row>
    <row r="778" spans="1:2" x14ac:dyDescent="0.25">
      <c r="A778" s="65" t="s">
        <v>848</v>
      </c>
      <c r="B778" s="67" t="s">
        <v>1775</v>
      </c>
    </row>
    <row r="779" spans="1:2" x14ac:dyDescent="0.25">
      <c r="A779" s="65" t="s">
        <v>849</v>
      </c>
      <c r="B779" s="66" t="s">
        <v>1775</v>
      </c>
    </row>
    <row r="780" spans="1:2" x14ac:dyDescent="0.25">
      <c r="A780" s="65" t="s">
        <v>850</v>
      </c>
      <c r="B780" s="67" t="s">
        <v>1776</v>
      </c>
    </row>
    <row r="781" spans="1:2" x14ac:dyDescent="0.25">
      <c r="A781" s="65" t="s">
        <v>851</v>
      </c>
      <c r="B781" s="66" t="s">
        <v>1776</v>
      </c>
    </row>
    <row r="782" spans="1:2" x14ac:dyDescent="0.25">
      <c r="A782" s="65" t="s">
        <v>852</v>
      </c>
      <c r="B782" s="67" t="s">
        <v>1774</v>
      </c>
    </row>
    <row r="783" spans="1:2" x14ac:dyDescent="0.25">
      <c r="A783" s="65" t="s">
        <v>853</v>
      </c>
      <c r="B783" s="66" t="s">
        <v>1775</v>
      </c>
    </row>
    <row r="784" spans="1:2" x14ac:dyDescent="0.25">
      <c r="A784" s="65" t="s">
        <v>855</v>
      </c>
      <c r="B784" s="67" t="s">
        <v>1774</v>
      </c>
    </row>
    <row r="785" spans="1:2" x14ac:dyDescent="0.25">
      <c r="A785" s="65" t="s">
        <v>856</v>
      </c>
      <c r="B785" s="66" t="s">
        <v>1774</v>
      </c>
    </row>
    <row r="786" spans="1:2" x14ac:dyDescent="0.25">
      <c r="A786" s="65" t="s">
        <v>857</v>
      </c>
      <c r="B786" s="67" t="s">
        <v>1775</v>
      </c>
    </row>
    <row r="787" spans="1:2" x14ac:dyDescent="0.25">
      <c r="A787" s="65" t="s">
        <v>858</v>
      </c>
      <c r="B787" s="66" t="s">
        <v>1775</v>
      </c>
    </row>
    <row r="788" spans="1:2" x14ac:dyDescent="0.25">
      <c r="A788" s="65" t="s">
        <v>859</v>
      </c>
      <c r="B788" s="67" t="s">
        <v>1774</v>
      </c>
    </row>
    <row r="789" spans="1:2" x14ac:dyDescent="0.25">
      <c r="A789" s="65" t="s">
        <v>860</v>
      </c>
      <c r="B789" s="66" t="s">
        <v>1775</v>
      </c>
    </row>
    <row r="790" spans="1:2" x14ac:dyDescent="0.25">
      <c r="A790" s="65" t="s">
        <v>861</v>
      </c>
      <c r="B790" s="67" t="s">
        <v>1775</v>
      </c>
    </row>
    <row r="791" spans="1:2" x14ac:dyDescent="0.25">
      <c r="A791" s="65" t="s">
        <v>862</v>
      </c>
      <c r="B791" s="66" t="s">
        <v>1776</v>
      </c>
    </row>
    <row r="792" spans="1:2" x14ac:dyDescent="0.25">
      <c r="A792" s="65" t="s">
        <v>863</v>
      </c>
      <c r="B792" s="67" t="s">
        <v>1775</v>
      </c>
    </row>
    <row r="793" spans="1:2" x14ac:dyDescent="0.25">
      <c r="A793" s="65" t="s">
        <v>864</v>
      </c>
      <c r="B793" s="66" t="s">
        <v>1776</v>
      </c>
    </row>
    <row r="794" spans="1:2" x14ac:dyDescent="0.25">
      <c r="A794" s="65" t="s">
        <v>866</v>
      </c>
      <c r="B794" s="67" t="s">
        <v>1776</v>
      </c>
    </row>
    <row r="795" spans="1:2" x14ac:dyDescent="0.25">
      <c r="A795" s="65" t="s">
        <v>867</v>
      </c>
      <c r="B795" s="66" t="s">
        <v>1776</v>
      </c>
    </row>
    <row r="796" spans="1:2" x14ac:dyDescent="0.25">
      <c r="A796" s="65" t="s">
        <v>868</v>
      </c>
      <c r="B796" s="67" t="s">
        <v>1776</v>
      </c>
    </row>
    <row r="797" spans="1:2" x14ac:dyDescent="0.25">
      <c r="A797" s="65" t="s">
        <v>869</v>
      </c>
      <c r="B797" s="66" t="s">
        <v>1775</v>
      </c>
    </row>
    <row r="798" spans="1:2" x14ac:dyDescent="0.25">
      <c r="A798" s="65" t="s">
        <v>870</v>
      </c>
      <c r="B798" s="67" t="s">
        <v>1775</v>
      </c>
    </row>
    <row r="799" spans="1:2" x14ac:dyDescent="0.25">
      <c r="A799" s="65" t="s">
        <v>871</v>
      </c>
      <c r="B799" s="66" t="s">
        <v>1776</v>
      </c>
    </row>
    <row r="800" spans="1:2" x14ac:dyDescent="0.25">
      <c r="A800" s="65" t="s">
        <v>872</v>
      </c>
      <c r="B800" s="67" t="s">
        <v>1775</v>
      </c>
    </row>
    <row r="801" spans="1:2" x14ac:dyDescent="0.25">
      <c r="A801" s="65" t="s">
        <v>873</v>
      </c>
      <c r="B801" s="66" t="s">
        <v>1775</v>
      </c>
    </row>
    <row r="802" spans="1:2" x14ac:dyDescent="0.25">
      <c r="A802" s="65" t="s">
        <v>874</v>
      </c>
      <c r="B802" s="66" t="s">
        <v>1776</v>
      </c>
    </row>
    <row r="803" spans="1:2" x14ac:dyDescent="0.25">
      <c r="A803" s="65" t="s">
        <v>3</v>
      </c>
      <c r="B803" s="67" t="s">
        <v>1776</v>
      </c>
    </row>
    <row r="804" spans="1:2" x14ac:dyDescent="0.25">
      <c r="A804" s="65" t="s">
        <v>875</v>
      </c>
      <c r="B804" s="66" t="s">
        <v>1775</v>
      </c>
    </row>
    <row r="805" spans="1:2" x14ac:dyDescent="0.25">
      <c r="A805" s="65" t="s">
        <v>876</v>
      </c>
      <c r="B805" s="67" t="s">
        <v>1774</v>
      </c>
    </row>
    <row r="806" spans="1:2" x14ac:dyDescent="0.25">
      <c r="A806" s="65" t="s">
        <v>877</v>
      </c>
      <c r="B806" s="66" t="s">
        <v>1775</v>
      </c>
    </row>
    <row r="807" spans="1:2" x14ac:dyDescent="0.25">
      <c r="A807" s="65" t="s">
        <v>878</v>
      </c>
      <c r="B807" s="67" t="s">
        <v>1776</v>
      </c>
    </row>
    <row r="808" spans="1:2" x14ac:dyDescent="0.25">
      <c r="A808" s="68" t="s">
        <v>879</v>
      </c>
      <c r="B808" s="69" t="s">
        <v>1776</v>
      </c>
    </row>
  </sheetData>
  <sheetProtection algorithmName="SHA-512" hashValue="qsbePAPGKeQBbyRp+LNb2oV5bW77wumsNygZoZDcVaAL15b24qkNNj6reEudQgDTHHSfxDY8aqxopE5s+6jZqg==" saltValue="Nz3wvieqL0aJj6aJeFjmkA==" spinCount="100000" sheet="1" objects="1" scenarios="1"/>
  <autoFilter ref="A1:B1">
    <sortState ref="A2:B808">
      <sortCondition ref="A1"/>
    </sortState>
  </autoFilter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6"/>
  <dimension ref="A1:B854"/>
  <sheetViews>
    <sheetView topLeftCell="A844" workbookViewId="0">
      <selection activeCell="B854" sqref="B854"/>
    </sheetView>
  </sheetViews>
  <sheetFormatPr defaultColWidth="8.85546875" defaultRowHeight="15" x14ac:dyDescent="0.25"/>
  <cols>
    <col min="1" max="1" width="30" bestFit="1" customWidth="1"/>
    <col min="2" max="2" width="12.7109375" customWidth="1"/>
  </cols>
  <sheetData>
    <row r="1" spans="1:2" x14ac:dyDescent="0.25">
      <c r="A1" t="s">
        <v>1772</v>
      </c>
      <c r="B1" t="s">
        <v>1778</v>
      </c>
    </row>
    <row r="2" spans="1:2" x14ac:dyDescent="0.25">
      <c r="A2" s="35" t="s">
        <v>25</v>
      </c>
      <c r="B2" t="str">
        <f>IFERROR(VLOOKUP(A2,'Base IEGM'!$A$2:$B$915,2,FALSE),"Não apurado")</f>
        <v>C</v>
      </c>
    </row>
    <row r="3" spans="1:2" x14ac:dyDescent="0.25">
      <c r="A3" s="35" t="s">
        <v>26</v>
      </c>
      <c r="B3" t="str">
        <f>IFERROR(VLOOKUP(A3,'Base IEGM'!$A$2:$B$915,2,FALSE),"Não apurado")</f>
        <v>C+</v>
      </c>
    </row>
    <row r="4" spans="1:2" x14ac:dyDescent="0.25">
      <c r="A4" s="33" t="s">
        <v>27</v>
      </c>
      <c r="B4" t="str">
        <f>IFERROR(VLOOKUP(A4,'Base IEGM'!$A$2:$B$915,2,FALSE),"Não apurado")</f>
        <v>Não apurado</v>
      </c>
    </row>
    <row r="5" spans="1:2" x14ac:dyDescent="0.25">
      <c r="A5" s="33" t="s">
        <v>28</v>
      </c>
      <c r="B5" t="str">
        <f>IFERROR(VLOOKUP(A5,'Base IEGM'!$A$2:$B$915,2,FALSE),"Não apurado")</f>
        <v>B</v>
      </c>
    </row>
    <row r="6" spans="1:2" x14ac:dyDescent="0.25">
      <c r="A6" s="35" t="s">
        <v>29</v>
      </c>
      <c r="B6" t="str">
        <f>IFERROR(VLOOKUP(A6,'Base IEGM'!$A$2:$B$915,2,FALSE),"Não apurado")</f>
        <v>C+</v>
      </c>
    </row>
    <row r="7" spans="1:2" x14ac:dyDescent="0.25">
      <c r="A7" s="35" t="s">
        <v>31</v>
      </c>
      <c r="B7" t="str">
        <f>IFERROR(VLOOKUP(A7,'Base IEGM'!$A$2:$B$915,2,FALSE),"Não apurado")</f>
        <v>C+</v>
      </c>
    </row>
    <row r="8" spans="1:2" x14ac:dyDescent="0.25">
      <c r="A8" s="35" t="s">
        <v>32</v>
      </c>
      <c r="B8" t="str">
        <f>IFERROR(VLOOKUP(A8,'Base IEGM'!$A$2:$B$915,2,FALSE),"Não apurado")</f>
        <v>C+</v>
      </c>
    </row>
    <row r="9" spans="1:2" x14ac:dyDescent="0.25">
      <c r="A9" s="33" t="s">
        <v>33</v>
      </c>
      <c r="B9" t="str">
        <f>IFERROR(VLOOKUP(A9,'Base IEGM'!$A$2:$B$915,2,FALSE),"Não apurado")</f>
        <v>C+</v>
      </c>
    </row>
    <row r="10" spans="1:2" x14ac:dyDescent="0.25">
      <c r="A10" s="35" t="s">
        <v>34</v>
      </c>
      <c r="B10" t="str">
        <f>IFERROR(VLOOKUP(A10,'Base IEGM'!$A$2:$B$915,2,FALSE),"Não apurado")</f>
        <v>C</v>
      </c>
    </row>
    <row r="11" spans="1:2" x14ac:dyDescent="0.25">
      <c r="A11" s="35" t="s">
        <v>35</v>
      </c>
      <c r="B11" t="str">
        <f>IFERROR(VLOOKUP(A11,'Base IEGM'!$A$2:$B$915,2,FALSE),"Não apurado")</f>
        <v>C+</v>
      </c>
    </row>
    <row r="12" spans="1:2" x14ac:dyDescent="0.25">
      <c r="A12" s="35" t="s">
        <v>36</v>
      </c>
      <c r="B12" t="str">
        <f>IFERROR(VLOOKUP(A12,'Base IEGM'!$A$2:$B$915,2,FALSE),"Não apurado")</f>
        <v>C+</v>
      </c>
    </row>
    <row r="13" spans="1:2" x14ac:dyDescent="0.25">
      <c r="A13" s="33" t="s">
        <v>37</v>
      </c>
      <c r="B13" t="str">
        <f>IFERROR(VLOOKUP(A13,'Base IEGM'!$A$2:$B$915,2,FALSE),"Não apurado")</f>
        <v>C+</v>
      </c>
    </row>
    <row r="14" spans="1:2" x14ac:dyDescent="0.25">
      <c r="A14" s="33" t="s">
        <v>38</v>
      </c>
      <c r="B14" t="str">
        <f>IFERROR(VLOOKUP(A14,'Base IEGM'!$A$2:$B$915,2,FALSE),"Não apurado")</f>
        <v>B</v>
      </c>
    </row>
    <row r="15" spans="1:2" x14ac:dyDescent="0.25">
      <c r="A15" s="33" t="s">
        <v>39</v>
      </c>
      <c r="B15" t="str">
        <f>IFERROR(VLOOKUP(A15,'Base IEGM'!$A$2:$B$915,2,FALSE),"Não apurado")</f>
        <v>C</v>
      </c>
    </row>
    <row r="16" spans="1:2" x14ac:dyDescent="0.25">
      <c r="A16" s="35" t="s">
        <v>40</v>
      </c>
      <c r="B16" t="str">
        <f>IFERROR(VLOOKUP(A16,'Base IEGM'!$A$2:$B$915,2,FALSE),"Não apurado")</f>
        <v>C</v>
      </c>
    </row>
    <row r="17" spans="1:2" x14ac:dyDescent="0.25">
      <c r="A17" s="33" t="s">
        <v>41</v>
      </c>
      <c r="B17" t="str">
        <f>IFERROR(VLOOKUP(A17,'Base IEGM'!$A$2:$B$915,2,FALSE),"Não apurado")</f>
        <v>C+</v>
      </c>
    </row>
    <row r="18" spans="1:2" x14ac:dyDescent="0.25">
      <c r="A18" s="33" t="s">
        <v>42</v>
      </c>
      <c r="B18" t="str">
        <f>IFERROR(VLOOKUP(A18,'Base IEGM'!$A$2:$B$915,2,FALSE),"Não apurado")</f>
        <v>C</v>
      </c>
    </row>
    <row r="19" spans="1:2" x14ac:dyDescent="0.25">
      <c r="A19" s="33" t="s">
        <v>43</v>
      </c>
      <c r="B19" t="str">
        <f>IFERROR(VLOOKUP(A19,'Base IEGM'!$A$2:$B$915,2,FALSE),"Não apurado")</f>
        <v>C+</v>
      </c>
    </row>
    <row r="20" spans="1:2" x14ac:dyDescent="0.25">
      <c r="A20" s="33" t="s">
        <v>44</v>
      </c>
      <c r="B20" t="str">
        <f>IFERROR(VLOOKUP(A20,'Base IEGM'!$A$2:$B$915,2,FALSE),"Não apurado")</f>
        <v>C+</v>
      </c>
    </row>
    <row r="21" spans="1:2" x14ac:dyDescent="0.25">
      <c r="A21" s="35" t="s">
        <v>45</v>
      </c>
      <c r="B21" t="str">
        <f>IFERROR(VLOOKUP(A21,'Base IEGM'!$A$2:$B$915,2,FALSE),"Não apurado")</f>
        <v>C+</v>
      </c>
    </row>
    <row r="22" spans="1:2" x14ac:dyDescent="0.25">
      <c r="A22" s="33" t="s">
        <v>46</v>
      </c>
      <c r="B22" t="str">
        <f>IFERROR(VLOOKUP(A22,'Base IEGM'!$A$2:$B$915,2,FALSE),"Não apurado")</f>
        <v>B</v>
      </c>
    </row>
    <row r="23" spans="1:2" x14ac:dyDescent="0.25">
      <c r="A23" s="35" t="s">
        <v>47</v>
      </c>
      <c r="B23" t="str">
        <f>IFERROR(VLOOKUP(A23,'Base IEGM'!$A$2:$B$915,2,FALSE),"Não apurado")</f>
        <v>B</v>
      </c>
    </row>
    <row r="24" spans="1:2" x14ac:dyDescent="0.25">
      <c r="A24" s="35" t="s">
        <v>48</v>
      </c>
      <c r="B24" t="str">
        <f>IFERROR(VLOOKUP(A24,'Base IEGM'!$A$2:$B$915,2,FALSE),"Não apurado")</f>
        <v>C+</v>
      </c>
    </row>
    <row r="25" spans="1:2" x14ac:dyDescent="0.25">
      <c r="A25" s="33" t="s">
        <v>49</v>
      </c>
      <c r="B25" t="str">
        <f>IFERROR(VLOOKUP(A25,'Base IEGM'!$A$2:$B$915,2,FALSE),"Não apurado")</f>
        <v>B</v>
      </c>
    </row>
    <row r="26" spans="1:2" x14ac:dyDescent="0.25">
      <c r="A26" s="33" t="s">
        <v>50</v>
      </c>
      <c r="B26" t="str">
        <f>IFERROR(VLOOKUP(A26,'Base IEGM'!$A$2:$B$915,2,FALSE),"Não apurado")</f>
        <v>C+</v>
      </c>
    </row>
    <row r="27" spans="1:2" x14ac:dyDescent="0.25">
      <c r="A27" s="35" t="s">
        <v>51</v>
      </c>
      <c r="B27" t="str">
        <f>IFERROR(VLOOKUP(A27,'Base IEGM'!$A$2:$B$915,2,FALSE),"Não apurado")</f>
        <v>Não apurado</v>
      </c>
    </row>
    <row r="28" spans="1:2" x14ac:dyDescent="0.25">
      <c r="A28" s="33" t="s">
        <v>52</v>
      </c>
      <c r="B28" t="str">
        <f>IFERROR(VLOOKUP(A28,'Base IEGM'!$A$2:$B$915,2,FALSE),"Não apurado")</f>
        <v>C+</v>
      </c>
    </row>
    <row r="29" spans="1:2" x14ac:dyDescent="0.25">
      <c r="A29" s="33" t="s">
        <v>53</v>
      </c>
      <c r="B29" t="str">
        <f>IFERROR(VLOOKUP(A29,'Base IEGM'!$A$2:$B$915,2,FALSE),"Não apurado")</f>
        <v>C</v>
      </c>
    </row>
    <row r="30" spans="1:2" x14ac:dyDescent="0.25">
      <c r="A30" s="33" t="s">
        <v>54</v>
      </c>
      <c r="B30" t="str">
        <f>IFERROR(VLOOKUP(A30,'Base IEGM'!$A$2:$B$915,2,FALSE),"Não apurado")</f>
        <v>B</v>
      </c>
    </row>
    <row r="31" spans="1:2" x14ac:dyDescent="0.25">
      <c r="A31" s="35" t="s">
        <v>55</v>
      </c>
      <c r="B31" t="str">
        <f>IFERROR(VLOOKUP(A31,'Base IEGM'!$A$2:$B$915,2,FALSE),"Não apurado")</f>
        <v>B</v>
      </c>
    </row>
    <row r="32" spans="1:2" x14ac:dyDescent="0.25">
      <c r="A32" s="35" t="s">
        <v>56</v>
      </c>
      <c r="B32" t="str">
        <f>IFERROR(VLOOKUP(A32,'Base IEGM'!$A$2:$B$915,2,FALSE),"Não apurado")</f>
        <v>C+</v>
      </c>
    </row>
    <row r="33" spans="1:2" x14ac:dyDescent="0.25">
      <c r="A33" s="35" t="s">
        <v>57</v>
      </c>
      <c r="B33" t="str">
        <f>IFERROR(VLOOKUP(A33,'Base IEGM'!$A$2:$B$915,2,FALSE),"Não apurado")</f>
        <v>C+</v>
      </c>
    </row>
    <row r="34" spans="1:2" x14ac:dyDescent="0.25">
      <c r="A34" s="35" t="s">
        <v>58</v>
      </c>
      <c r="B34" t="str">
        <f>IFERROR(VLOOKUP(A34,'Base IEGM'!$A$2:$B$915,2,FALSE),"Não apurado")</f>
        <v>C</v>
      </c>
    </row>
    <row r="35" spans="1:2" x14ac:dyDescent="0.25">
      <c r="A35" s="35" t="s">
        <v>59</v>
      </c>
      <c r="B35" t="str">
        <f>IFERROR(VLOOKUP(A35,'Base IEGM'!$A$2:$B$915,2,FALSE),"Não apurado")</f>
        <v>C+</v>
      </c>
    </row>
    <row r="36" spans="1:2" x14ac:dyDescent="0.25">
      <c r="A36" s="35" t="s">
        <v>60</v>
      </c>
      <c r="B36" t="str">
        <f>IFERROR(VLOOKUP(A36,'Base IEGM'!$A$2:$B$915,2,FALSE),"Não apurado")</f>
        <v>B</v>
      </c>
    </row>
    <row r="37" spans="1:2" x14ac:dyDescent="0.25">
      <c r="A37" s="33" t="s">
        <v>61</v>
      </c>
      <c r="B37" t="str">
        <f>IFERROR(VLOOKUP(A37,'Base IEGM'!$A$2:$B$915,2,FALSE),"Não apurado")</f>
        <v>C+</v>
      </c>
    </row>
    <row r="38" spans="1:2" x14ac:dyDescent="0.25">
      <c r="A38" s="35" t="s">
        <v>62</v>
      </c>
      <c r="B38" t="str">
        <f>IFERROR(VLOOKUP(A38,'Base IEGM'!$A$2:$B$915,2,FALSE),"Não apurado")</f>
        <v>C+</v>
      </c>
    </row>
    <row r="39" spans="1:2" x14ac:dyDescent="0.25">
      <c r="A39" s="33" t="s">
        <v>63</v>
      </c>
      <c r="B39" t="str">
        <f>IFERROR(VLOOKUP(A39,'Base IEGM'!$A$2:$B$915,2,FALSE),"Não apurado")</f>
        <v>C</v>
      </c>
    </row>
    <row r="40" spans="1:2" x14ac:dyDescent="0.25">
      <c r="A40" s="33" t="s">
        <v>64</v>
      </c>
      <c r="B40" t="str">
        <f>IFERROR(VLOOKUP(A40,'Base IEGM'!$A$2:$B$915,2,FALSE),"Não apurado")</f>
        <v>C+</v>
      </c>
    </row>
    <row r="41" spans="1:2" x14ac:dyDescent="0.25">
      <c r="A41" s="33" t="s">
        <v>65</v>
      </c>
      <c r="B41" t="str">
        <f>IFERROR(VLOOKUP(A41,'Base IEGM'!$A$2:$B$915,2,FALSE),"Não apurado")</f>
        <v>B</v>
      </c>
    </row>
    <row r="42" spans="1:2" x14ac:dyDescent="0.25">
      <c r="A42" s="35" t="s">
        <v>66</v>
      </c>
      <c r="B42" t="str">
        <f>IFERROR(VLOOKUP(A42,'Base IEGM'!$A$2:$B$915,2,FALSE),"Não apurado")</f>
        <v>Não apurado</v>
      </c>
    </row>
    <row r="43" spans="1:2" x14ac:dyDescent="0.25">
      <c r="A43" s="35" t="s">
        <v>67</v>
      </c>
      <c r="B43" t="str">
        <f>IFERROR(VLOOKUP(A43,'Base IEGM'!$A$2:$B$915,2,FALSE),"Não apurado")</f>
        <v>C+</v>
      </c>
    </row>
    <row r="44" spans="1:2" x14ac:dyDescent="0.25">
      <c r="A44" s="35" t="s">
        <v>68</v>
      </c>
      <c r="B44" t="str">
        <f>IFERROR(VLOOKUP(A44,'Base IEGM'!$A$2:$B$915,2,FALSE),"Não apurado")</f>
        <v>C+</v>
      </c>
    </row>
    <row r="45" spans="1:2" x14ac:dyDescent="0.25">
      <c r="A45" s="35" t="s">
        <v>69</v>
      </c>
      <c r="B45" t="str">
        <f>IFERROR(VLOOKUP(A45,'Base IEGM'!$A$2:$B$915,2,FALSE),"Não apurado")</f>
        <v>B</v>
      </c>
    </row>
    <row r="46" spans="1:2" x14ac:dyDescent="0.25">
      <c r="A46" s="33" t="s">
        <v>70</v>
      </c>
      <c r="B46" t="str">
        <f>IFERROR(VLOOKUP(A46,'Base IEGM'!$A$2:$B$915,2,FALSE),"Não apurado")</f>
        <v>B</v>
      </c>
    </row>
    <row r="47" spans="1:2" x14ac:dyDescent="0.25">
      <c r="A47" s="33" t="s">
        <v>71</v>
      </c>
      <c r="B47" t="str">
        <f>IFERROR(VLOOKUP(A47,'Base IEGM'!$A$2:$B$915,2,FALSE),"Não apurado")</f>
        <v>C+</v>
      </c>
    </row>
    <row r="48" spans="1:2" x14ac:dyDescent="0.25">
      <c r="A48" s="33" t="s">
        <v>72</v>
      </c>
      <c r="B48" t="str">
        <f>IFERROR(VLOOKUP(A48,'Base IEGM'!$A$2:$B$915,2,FALSE),"Não apurado")</f>
        <v>C+</v>
      </c>
    </row>
    <row r="49" spans="1:2" x14ac:dyDescent="0.25">
      <c r="A49" s="33" t="s">
        <v>73</v>
      </c>
      <c r="B49" t="str">
        <f>IFERROR(VLOOKUP(A49,'Base IEGM'!$A$2:$B$915,2,FALSE),"Não apurado")</f>
        <v>C+</v>
      </c>
    </row>
    <row r="50" spans="1:2" x14ac:dyDescent="0.25">
      <c r="A50" s="33" t="s">
        <v>74</v>
      </c>
      <c r="B50" t="str">
        <f>IFERROR(VLOOKUP(A50,'Base IEGM'!$A$2:$B$915,2,FALSE),"Não apurado")</f>
        <v>C</v>
      </c>
    </row>
    <row r="51" spans="1:2" x14ac:dyDescent="0.25">
      <c r="A51" s="33" t="s">
        <v>75</v>
      </c>
      <c r="B51" t="str">
        <f>IFERROR(VLOOKUP(A51,'Base IEGM'!$A$2:$B$915,2,FALSE),"Não apurado")</f>
        <v>Não apurado</v>
      </c>
    </row>
    <row r="52" spans="1:2" x14ac:dyDescent="0.25">
      <c r="A52" s="33" t="s">
        <v>76</v>
      </c>
      <c r="B52" t="str">
        <f>IFERROR(VLOOKUP(A52,'Base IEGM'!$A$2:$B$915,2,FALSE),"Não apurado")</f>
        <v>B</v>
      </c>
    </row>
    <row r="53" spans="1:2" x14ac:dyDescent="0.25">
      <c r="A53" s="35" t="s">
        <v>77</v>
      </c>
      <c r="B53" t="str">
        <f>IFERROR(VLOOKUP(A53,'Base IEGM'!$A$2:$B$915,2,FALSE),"Não apurado")</f>
        <v>C+</v>
      </c>
    </row>
    <row r="54" spans="1:2" x14ac:dyDescent="0.25">
      <c r="A54" s="33" t="s">
        <v>78</v>
      </c>
      <c r="B54" t="str">
        <f>IFERROR(VLOOKUP(A54,'Base IEGM'!$A$2:$B$915,2,FALSE),"Não apurado")</f>
        <v>C+</v>
      </c>
    </row>
    <row r="55" spans="1:2" x14ac:dyDescent="0.25">
      <c r="A55" s="33" t="s">
        <v>79</v>
      </c>
      <c r="B55" t="str">
        <f>IFERROR(VLOOKUP(A55,'Base IEGM'!$A$2:$B$915,2,FALSE),"Não apurado")</f>
        <v>C</v>
      </c>
    </row>
    <row r="56" spans="1:2" x14ac:dyDescent="0.25">
      <c r="A56" s="33" t="s">
        <v>80</v>
      </c>
      <c r="B56" t="str">
        <f>IFERROR(VLOOKUP(A56,'Base IEGM'!$A$2:$B$915,2,FALSE),"Não apurado")</f>
        <v>B</v>
      </c>
    </row>
    <row r="57" spans="1:2" x14ac:dyDescent="0.25">
      <c r="A57" s="35" t="s">
        <v>81</v>
      </c>
      <c r="B57" t="str">
        <f>IFERROR(VLOOKUP(A57,'Base IEGM'!$A$2:$B$915,2,FALSE),"Não apurado")</f>
        <v>B</v>
      </c>
    </row>
    <row r="58" spans="1:2" x14ac:dyDescent="0.25">
      <c r="A58" s="33" t="s">
        <v>82</v>
      </c>
      <c r="B58" t="str">
        <f>IFERROR(VLOOKUP(A58,'Base IEGM'!$A$2:$B$915,2,FALSE),"Não apurado")</f>
        <v>C+</v>
      </c>
    </row>
    <row r="59" spans="1:2" x14ac:dyDescent="0.25">
      <c r="A59" s="33" t="s">
        <v>83</v>
      </c>
      <c r="B59" t="str">
        <f>IFERROR(VLOOKUP(A59,'Base IEGM'!$A$2:$B$915,2,FALSE),"Não apurado")</f>
        <v>C+</v>
      </c>
    </row>
    <row r="60" spans="1:2" x14ac:dyDescent="0.25">
      <c r="A60" s="35" t="s">
        <v>84</v>
      </c>
      <c r="B60" t="str">
        <f>IFERROR(VLOOKUP(A60,'Base IEGM'!$A$2:$B$915,2,FALSE),"Não apurado")</f>
        <v>Não apurado</v>
      </c>
    </row>
    <row r="61" spans="1:2" x14ac:dyDescent="0.25">
      <c r="A61" s="35" t="s">
        <v>85</v>
      </c>
      <c r="B61" t="str">
        <f>IFERROR(VLOOKUP(A61,'Base IEGM'!$A$2:$B$915,2,FALSE),"Não apurado")</f>
        <v>Não apurado</v>
      </c>
    </row>
    <row r="62" spans="1:2" x14ac:dyDescent="0.25">
      <c r="A62" s="33" t="s">
        <v>86</v>
      </c>
      <c r="B62" t="str">
        <f>IFERROR(VLOOKUP(A62,'Base IEGM'!$A$2:$B$915,2,FALSE),"Não apurado")</f>
        <v>C+</v>
      </c>
    </row>
    <row r="63" spans="1:2" x14ac:dyDescent="0.25">
      <c r="A63" s="33" t="s">
        <v>87</v>
      </c>
      <c r="B63" t="str">
        <f>IFERROR(VLOOKUP(A63,'Base IEGM'!$A$2:$B$915,2,FALSE),"Não apurado")</f>
        <v>C+</v>
      </c>
    </row>
    <row r="64" spans="1:2" x14ac:dyDescent="0.25">
      <c r="A64" s="33" t="s">
        <v>88</v>
      </c>
      <c r="B64" t="str">
        <f>IFERROR(VLOOKUP(A64,'Base IEGM'!$A$2:$B$915,2,FALSE),"Não apurado")</f>
        <v>B</v>
      </c>
    </row>
    <row r="65" spans="1:2" x14ac:dyDescent="0.25">
      <c r="A65" s="33" t="s">
        <v>89</v>
      </c>
      <c r="B65" t="str">
        <f>IFERROR(VLOOKUP(A65,'Base IEGM'!$A$2:$B$915,2,FALSE),"Não apurado")</f>
        <v>C+</v>
      </c>
    </row>
    <row r="66" spans="1:2" x14ac:dyDescent="0.25">
      <c r="A66" s="33" t="s">
        <v>90</v>
      </c>
      <c r="B66" t="str">
        <f>IFERROR(VLOOKUP(A66,'Base IEGM'!$A$2:$B$915,2,FALSE),"Não apurado")</f>
        <v>C+</v>
      </c>
    </row>
    <row r="67" spans="1:2" x14ac:dyDescent="0.25">
      <c r="A67" s="33" t="s">
        <v>91</v>
      </c>
      <c r="B67" t="str">
        <f>IFERROR(VLOOKUP(A67,'Base IEGM'!$A$2:$B$915,2,FALSE),"Não apurado")</f>
        <v>B+</v>
      </c>
    </row>
    <row r="68" spans="1:2" x14ac:dyDescent="0.25">
      <c r="A68" s="33" t="s">
        <v>92</v>
      </c>
      <c r="B68" t="str">
        <f>IFERROR(VLOOKUP(A68,'Base IEGM'!$A$2:$B$915,2,FALSE),"Não apurado")</f>
        <v>B</v>
      </c>
    </row>
    <row r="69" spans="1:2" x14ac:dyDescent="0.25">
      <c r="A69" s="33" t="s">
        <v>93</v>
      </c>
      <c r="B69" t="str">
        <f>IFERROR(VLOOKUP(A69,'Base IEGM'!$A$2:$B$915,2,FALSE),"Não apurado")</f>
        <v>C+</v>
      </c>
    </row>
    <row r="70" spans="1:2" x14ac:dyDescent="0.25">
      <c r="A70" s="33" t="s">
        <v>94</v>
      </c>
      <c r="B70" t="str">
        <f>IFERROR(VLOOKUP(A70,'Base IEGM'!$A$2:$B$915,2,FALSE),"Não apurado")</f>
        <v>C+</v>
      </c>
    </row>
    <row r="71" spans="1:2" x14ac:dyDescent="0.25">
      <c r="A71" s="33" t="s">
        <v>95</v>
      </c>
      <c r="B71" t="str">
        <f>IFERROR(VLOOKUP(A71,'Base IEGM'!$A$2:$B$915,2,FALSE),"Não apurado")</f>
        <v>C+</v>
      </c>
    </row>
    <row r="72" spans="1:2" x14ac:dyDescent="0.25">
      <c r="A72" s="35" t="s">
        <v>96</v>
      </c>
      <c r="B72" t="str">
        <f>IFERROR(VLOOKUP(A72,'Base IEGM'!$A$2:$B$915,2,FALSE),"Não apurado")</f>
        <v>Não apurado</v>
      </c>
    </row>
    <row r="73" spans="1:2" x14ac:dyDescent="0.25">
      <c r="A73" s="33" t="s">
        <v>97</v>
      </c>
      <c r="B73" t="str">
        <f>IFERROR(VLOOKUP(A73,'Base IEGM'!$A$2:$B$915,2,FALSE),"Não apurado")</f>
        <v>Não apurado</v>
      </c>
    </row>
    <row r="74" spans="1:2" x14ac:dyDescent="0.25">
      <c r="A74" s="33" t="s">
        <v>98</v>
      </c>
      <c r="B74" t="str">
        <f>IFERROR(VLOOKUP(A74,'Base IEGM'!$A$2:$B$915,2,FALSE),"Não apurado")</f>
        <v>B</v>
      </c>
    </row>
    <row r="75" spans="1:2" x14ac:dyDescent="0.25">
      <c r="A75" s="33" t="s">
        <v>99</v>
      </c>
      <c r="B75" t="str">
        <f>IFERROR(VLOOKUP(A75,'Base IEGM'!$A$2:$B$915,2,FALSE),"Não apurado")</f>
        <v>C+</v>
      </c>
    </row>
    <row r="76" spans="1:2" x14ac:dyDescent="0.25">
      <c r="A76" s="33" t="s">
        <v>100</v>
      </c>
      <c r="B76" t="str">
        <f>IFERROR(VLOOKUP(A76,'Base IEGM'!$A$2:$B$915,2,FALSE),"Não apurado")</f>
        <v>B</v>
      </c>
    </row>
    <row r="77" spans="1:2" x14ac:dyDescent="0.25">
      <c r="A77" s="35" t="s">
        <v>101</v>
      </c>
      <c r="B77" t="str">
        <f>IFERROR(VLOOKUP(A77,'Base IEGM'!$A$2:$B$915,2,FALSE),"Não apurado")</f>
        <v>C+</v>
      </c>
    </row>
    <row r="78" spans="1:2" x14ac:dyDescent="0.25">
      <c r="A78" s="33" t="s">
        <v>102</v>
      </c>
      <c r="B78" t="str">
        <f>IFERROR(VLOOKUP(A78,'Base IEGM'!$A$2:$B$915,2,FALSE),"Não apurado")</f>
        <v>C</v>
      </c>
    </row>
    <row r="79" spans="1:2" x14ac:dyDescent="0.25">
      <c r="A79" s="35" t="s">
        <v>103</v>
      </c>
      <c r="B79" t="str">
        <f>IFERROR(VLOOKUP(A79,'Base IEGM'!$A$2:$B$915,2,FALSE),"Não apurado")</f>
        <v>C+</v>
      </c>
    </row>
    <row r="80" spans="1:2" x14ac:dyDescent="0.25">
      <c r="A80" s="33" t="s">
        <v>104</v>
      </c>
      <c r="B80" t="str">
        <f>IFERROR(VLOOKUP(A80,'Base IEGM'!$A$2:$B$915,2,FALSE),"Não apurado")</f>
        <v>B</v>
      </c>
    </row>
    <row r="81" spans="1:2" x14ac:dyDescent="0.25">
      <c r="A81" s="33" t="s">
        <v>105</v>
      </c>
      <c r="B81" t="str">
        <f>IFERROR(VLOOKUP(A81,'Base IEGM'!$A$2:$B$915,2,FALSE),"Não apurado")</f>
        <v>B</v>
      </c>
    </row>
    <row r="82" spans="1:2" x14ac:dyDescent="0.25">
      <c r="A82" s="33" t="s">
        <v>106</v>
      </c>
      <c r="B82" t="str">
        <f>IFERROR(VLOOKUP(A82,'Base IEGM'!$A$2:$B$915,2,FALSE),"Não apurado")</f>
        <v>B</v>
      </c>
    </row>
    <row r="83" spans="1:2" x14ac:dyDescent="0.25">
      <c r="A83" s="33" t="s">
        <v>107</v>
      </c>
      <c r="B83" t="str">
        <f>IFERROR(VLOOKUP(A83,'Base IEGM'!$A$2:$B$915,2,FALSE),"Não apurado")</f>
        <v>C+</v>
      </c>
    </row>
    <row r="84" spans="1:2" x14ac:dyDescent="0.25">
      <c r="A84" s="33" t="s">
        <v>108</v>
      </c>
      <c r="B84" t="str">
        <f>IFERROR(VLOOKUP(A84,'Base IEGM'!$A$2:$B$915,2,FALSE),"Não apurado")</f>
        <v>C+</v>
      </c>
    </row>
    <row r="85" spans="1:2" x14ac:dyDescent="0.25">
      <c r="A85" s="33" t="s">
        <v>109</v>
      </c>
      <c r="B85" t="str">
        <f>IFERROR(VLOOKUP(A85,'Base IEGM'!$A$2:$B$915,2,FALSE),"Não apurado")</f>
        <v>C+</v>
      </c>
    </row>
    <row r="86" spans="1:2" x14ac:dyDescent="0.25">
      <c r="A86" s="33" t="s">
        <v>110</v>
      </c>
      <c r="B86" t="str">
        <f>IFERROR(VLOOKUP(A86,'Base IEGM'!$A$2:$B$915,2,FALSE),"Não apurado")</f>
        <v>B</v>
      </c>
    </row>
    <row r="87" spans="1:2" x14ac:dyDescent="0.25">
      <c r="A87" s="33" t="s">
        <v>111</v>
      </c>
      <c r="B87" t="str">
        <f>IFERROR(VLOOKUP(A87,'Base IEGM'!$A$2:$B$915,2,FALSE),"Não apurado")</f>
        <v>C</v>
      </c>
    </row>
    <row r="88" spans="1:2" x14ac:dyDescent="0.25">
      <c r="A88" s="35" t="s">
        <v>112</v>
      </c>
      <c r="B88" t="str">
        <f>IFERROR(VLOOKUP(A88,'Base IEGM'!$A$2:$B$915,2,FALSE),"Não apurado")</f>
        <v>C+</v>
      </c>
    </row>
    <row r="89" spans="1:2" x14ac:dyDescent="0.25">
      <c r="A89" s="33" t="s">
        <v>113</v>
      </c>
      <c r="B89" t="str">
        <f>IFERROR(VLOOKUP(A89,'Base IEGM'!$A$2:$B$915,2,FALSE),"Não apurado")</f>
        <v>C</v>
      </c>
    </row>
    <row r="90" spans="1:2" x14ac:dyDescent="0.25">
      <c r="A90" s="33" t="s">
        <v>114</v>
      </c>
      <c r="B90" t="str">
        <f>IFERROR(VLOOKUP(A90,'Base IEGM'!$A$2:$B$915,2,FALSE),"Não apurado")</f>
        <v>C+</v>
      </c>
    </row>
    <row r="91" spans="1:2" x14ac:dyDescent="0.25">
      <c r="A91" s="33" t="s">
        <v>115</v>
      </c>
      <c r="B91" t="str">
        <f>IFERROR(VLOOKUP(A91,'Base IEGM'!$A$2:$B$915,2,FALSE),"Não apurado")</f>
        <v>B</v>
      </c>
    </row>
    <row r="92" spans="1:2" x14ac:dyDescent="0.25">
      <c r="A92" s="33" t="s">
        <v>116</v>
      </c>
      <c r="B92" t="str">
        <f>IFERROR(VLOOKUP(A92,'Base IEGM'!$A$2:$B$915,2,FALSE),"Não apurado")</f>
        <v>C+</v>
      </c>
    </row>
    <row r="93" spans="1:2" x14ac:dyDescent="0.25">
      <c r="A93" s="35" t="s">
        <v>117</v>
      </c>
      <c r="B93" t="str">
        <f>IFERROR(VLOOKUP(A93,'Base IEGM'!$A$2:$B$915,2,FALSE),"Não apurado")</f>
        <v>B</v>
      </c>
    </row>
    <row r="94" spans="1:2" x14ac:dyDescent="0.25">
      <c r="A94" s="35" t="s">
        <v>118</v>
      </c>
      <c r="B94" t="str">
        <f>IFERROR(VLOOKUP(A94,'Base IEGM'!$A$2:$B$915,2,FALSE),"Não apurado")</f>
        <v>C</v>
      </c>
    </row>
    <row r="95" spans="1:2" x14ac:dyDescent="0.25">
      <c r="A95" s="35" t="s">
        <v>119</v>
      </c>
      <c r="B95" t="str">
        <f>IFERROR(VLOOKUP(A95,'Base IEGM'!$A$2:$B$915,2,FALSE),"Não apurado")</f>
        <v>C+</v>
      </c>
    </row>
    <row r="96" spans="1:2" x14ac:dyDescent="0.25">
      <c r="A96" s="35" t="s">
        <v>120</v>
      </c>
      <c r="B96" t="str">
        <f>IFERROR(VLOOKUP(A96,'Base IEGM'!$A$2:$B$915,2,FALSE),"Não apurado")</f>
        <v>C+</v>
      </c>
    </row>
    <row r="97" spans="1:2" x14ac:dyDescent="0.25">
      <c r="A97" s="35" t="s">
        <v>121</v>
      </c>
      <c r="B97" t="str">
        <f>IFERROR(VLOOKUP(A97,'Base IEGM'!$A$2:$B$915,2,FALSE),"Não apurado")</f>
        <v>B</v>
      </c>
    </row>
    <row r="98" spans="1:2" x14ac:dyDescent="0.25">
      <c r="A98" s="33" t="s">
        <v>122</v>
      </c>
      <c r="B98" t="str">
        <f>IFERROR(VLOOKUP(A98,'Base IEGM'!$A$2:$B$915,2,FALSE),"Não apurado")</f>
        <v>C</v>
      </c>
    </row>
    <row r="99" spans="1:2" x14ac:dyDescent="0.25">
      <c r="A99" s="35" t="s">
        <v>123</v>
      </c>
      <c r="B99" t="str">
        <f>IFERROR(VLOOKUP(A99,'Base IEGM'!$A$2:$B$915,2,FALSE),"Não apurado")</f>
        <v>B</v>
      </c>
    </row>
    <row r="100" spans="1:2" x14ac:dyDescent="0.25">
      <c r="A100" s="35" t="s">
        <v>124</v>
      </c>
      <c r="B100" t="str">
        <f>IFERROR(VLOOKUP(A100,'Base IEGM'!$A$2:$B$915,2,FALSE),"Não apurado")</f>
        <v>C+</v>
      </c>
    </row>
    <row r="101" spans="1:2" x14ac:dyDescent="0.25">
      <c r="A101" s="33" t="s">
        <v>125</v>
      </c>
      <c r="B101" t="str">
        <f>IFERROR(VLOOKUP(A101,'Base IEGM'!$A$2:$B$915,2,FALSE),"Não apurado")</f>
        <v>B</v>
      </c>
    </row>
    <row r="102" spans="1:2" x14ac:dyDescent="0.25">
      <c r="A102" s="33" t="s">
        <v>126</v>
      </c>
      <c r="B102" t="str">
        <f>IFERROR(VLOOKUP(A102,'Base IEGM'!$A$2:$B$915,2,FALSE),"Não apurado")</f>
        <v>C+</v>
      </c>
    </row>
    <row r="103" spans="1:2" x14ac:dyDescent="0.25">
      <c r="A103" s="33" t="s">
        <v>127</v>
      </c>
      <c r="B103" t="str">
        <f>IFERROR(VLOOKUP(A103,'Base IEGM'!$A$2:$B$915,2,FALSE),"Não apurado")</f>
        <v>C</v>
      </c>
    </row>
    <row r="104" spans="1:2" x14ac:dyDescent="0.25">
      <c r="A104" s="33" t="s">
        <v>128</v>
      </c>
      <c r="B104" t="str">
        <f>IFERROR(VLOOKUP(A104,'Base IEGM'!$A$2:$B$915,2,FALSE),"Não apurado")</f>
        <v>C</v>
      </c>
    </row>
    <row r="105" spans="1:2" x14ac:dyDescent="0.25">
      <c r="A105" s="33" t="s">
        <v>129</v>
      </c>
      <c r="B105" t="str">
        <f>IFERROR(VLOOKUP(A105,'Base IEGM'!$A$2:$B$915,2,FALSE),"Não apurado")</f>
        <v>C+</v>
      </c>
    </row>
    <row r="106" spans="1:2" x14ac:dyDescent="0.25">
      <c r="A106" s="33" t="s">
        <v>130</v>
      </c>
      <c r="B106" t="str">
        <f>IFERROR(VLOOKUP(A106,'Base IEGM'!$A$2:$B$915,2,FALSE),"Não apurado")</f>
        <v>C+</v>
      </c>
    </row>
    <row r="107" spans="1:2" x14ac:dyDescent="0.25">
      <c r="A107" s="33" t="s">
        <v>131</v>
      </c>
      <c r="B107" t="str">
        <f>IFERROR(VLOOKUP(A107,'Base IEGM'!$A$2:$B$915,2,FALSE),"Não apurado")</f>
        <v>B</v>
      </c>
    </row>
    <row r="108" spans="1:2" x14ac:dyDescent="0.25">
      <c r="A108" s="35" t="s">
        <v>132</v>
      </c>
      <c r="B108" t="str">
        <f>IFERROR(VLOOKUP(A108,'Base IEGM'!$A$2:$B$915,2,FALSE),"Não apurado")</f>
        <v>B</v>
      </c>
    </row>
    <row r="109" spans="1:2" x14ac:dyDescent="0.25">
      <c r="A109" s="33" t="s">
        <v>133</v>
      </c>
      <c r="B109" t="str">
        <f>IFERROR(VLOOKUP(A109,'Base IEGM'!$A$2:$B$915,2,FALSE),"Não apurado")</f>
        <v>C+</v>
      </c>
    </row>
    <row r="110" spans="1:2" x14ac:dyDescent="0.25">
      <c r="A110" s="35" t="s">
        <v>134</v>
      </c>
      <c r="B110" t="str">
        <f>IFERROR(VLOOKUP(A110,'Base IEGM'!$A$2:$B$915,2,FALSE),"Não apurado")</f>
        <v>C+</v>
      </c>
    </row>
    <row r="111" spans="1:2" x14ac:dyDescent="0.25">
      <c r="A111" s="35" t="s">
        <v>135</v>
      </c>
      <c r="B111" t="str">
        <f>IFERROR(VLOOKUP(A111,'Base IEGM'!$A$2:$B$915,2,FALSE),"Não apurado")</f>
        <v>B</v>
      </c>
    </row>
    <row r="112" spans="1:2" x14ac:dyDescent="0.25">
      <c r="A112" s="33" t="s">
        <v>136</v>
      </c>
      <c r="B112" t="str">
        <f>IFERROR(VLOOKUP(A112,'Base IEGM'!$A$2:$B$915,2,FALSE),"Não apurado")</f>
        <v>C</v>
      </c>
    </row>
    <row r="113" spans="1:2" x14ac:dyDescent="0.25">
      <c r="A113" s="33" t="s">
        <v>137</v>
      </c>
      <c r="B113" t="str">
        <f>IFERROR(VLOOKUP(A113,'Base IEGM'!$A$2:$B$915,2,FALSE),"Não apurado")</f>
        <v>C</v>
      </c>
    </row>
    <row r="114" spans="1:2" x14ac:dyDescent="0.25">
      <c r="A114" s="33" t="s">
        <v>138</v>
      </c>
      <c r="B114" t="str">
        <f>IFERROR(VLOOKUP(A114,'Base IEGM'!$A$2:$B$915,2,FALSE),"Não apurado")</f>
        <v>C+</v>
      </c>
    </row>
    <row r="115" spans="1:2" x14ac:dyDescent="0.25">
      <c r="A115" s="33" t="s">
        <v>139</v>
      </c>
      <c r="B115" t="str">
        <f>IFERROR(VLOOKUP(A115,'Base IEGM'!$A$2:$B$915,2,FALSE),"Não apurado")</f>
        <v>C</v>
      </c>
    </row>
    <row r="116" spans="1:2" x14ac:dyDescent="0.25">
      <c r="A116" s="33" t="s">
        <v>140</v>
      </c>
      <c r="B116" t="str">
        <f>IFERROR(VLOOKUP(A116,'Base IEGM'!$A$2:$B$915,2,FALSE),"Não apurado")</f>
        <v>B</v>
      </c>
    </row>
    <row r="117" spans="1:2" x14ac:dyDescent="0.25">
      <c r="A117" s="35" t="s">
        <v>141</v>
      </c>
      <c r="B117" t="str">
        <f>IFERROR(VLOOKUP(A117,'Base IEGM'!$A$2:$B$915,2,FALSE),"Não apurado")</f>
        <v>B</v>
      </c>
    </row>
    <row r="118" spans="1:2" x14ac:dyDescent="0.25">
      <c r="A118" s="33" t="s">
        <v>142</v>
      </c>
      <c r="B118" t="str">
        <f>IFERROR(VLOOKUP(A118,'Base IEGM'!$A$2:$B$915,2,FALSE),"Não apurado")</f>
        <v>B</v>
      </c>
    </row>
    <row r="119" spans="1:2" x14ac:dyDescent="0.25">
      <c r="A119" s="35" t="s">
        <v>143</v>
      </c>
      <c r="B119" t="str">
        <f>IFERROR(VLOOKUP(A119,'Base IEGM'!$A$2:$B$915,2,FALSE),"Não apurado")</f>
        <v>C</v>
      </c>
    </row>
    <row r="120" spans="1:2" x14ac:dyDescent="0.25">
      <c r="A120" s="33" t="s">
        <v>144</v>
      </c>
      <c r="B120" t="str">
        <f>IFERROR(VLOOKUP(A120,'Base IEGM'!$A$2:$B$915,2,FALSE),"Não apurado")</f>
        <v>C+</v>
      </c>
    </row>
    <row r="121" spans="1:2" x14ac:dyDescent="0.25">
      <c r="A121" s="33" t="s">
        <v>145</v>
      </c>
      <c r="B121" t="str">
        <f>IFERROR(VLOOKUP(A121,'Base IEGM'!$A$2:$B$915,2,FALSE),"Não apurado")</f>
        <v>Não apurado</v>
      </c>
    </row>
    <row r="122" spans="1:2" x14ac:dyDescent="0.25">
      <c r="A122" s="33" t="s">
        <v>146</v>
      </c>
      <c r="B122" t="str">
        <f>IFERROR(VLOOKUP(A122,'Base IEGM'!$A$2:$B$915,2,FALSE),"Não apurado")</f>
        <v>C</v>
      </c>
    </row>
    <row r="123" spans="1:2" x14ac:dyDescent="0.25">
      <c r="A123" s="33" t="s">
        <v>147</v>
      </c>
      <c r="B123" t="str">
        <f>IFERROR(VLOOKUP(A123,'Base IEGM'!$A$2:$B$915,2,FALSE),"Não apurado")</f>
        <v>B</v>
      </c>
    </row>
    <row r="124" spans="1:2" x14ac:dyDescent="0.25">
      <c r="A124" s="33" t="s">
        <v>148</v>
      </c>
      <c r="B124" t="str">
        <f>IFERROR(VLOOKUP(A124,'Base IEGM'!$A$2:$B$915,2,FALSE),"Não apurado")</f>
        <v>C</v>
      </c>
    </row>
    <row r="125" spans="1:2" x14ac:dyDescent="0.25">
      <c r="A125" s="33" t="s">
        <v>149</v>
      </c>
      <c r="B125" t="str">
        <f>IFERROR(VLOOKUP(A125,'Base IEGM'!$A$2:$B$915,2,FALSE),"Não apurado")</f>
        <v>B</v>
      </c>
    </row>
    <row r="126" spans="1:2" x14ac:dyDescent="0.25">
      <c r="A126" s="33" t="s">
        <v>150</v>
      </c>
      <c r="B126" t="str">
        <f>IFERROR(VLOOKUP(A126,'Base IEGM'!$A$2:$B$915,2,FALSE),"Não apurado")</f>
        <v>B</v>
      </c>
    </row>
    <row r="127" spans="1:2" x14ac:dyDescent="0.25">
      <c r="A127" s="33" t="s">
        <v>151</v>
      </c>
      <c r="B127" t="str">
        <f>IFERROR(VLOOKUP(A127,'Base IEGM'!$A$2:$B$915,2,FALSE),"Não apurado")</f>
        <v>C</v>
      </c>
    </row>
    <row r="128" spans="1:2" x14ac:dyDescent="0.25">
      <c r="A128" s="33" t="s">
        <v>152</v>
      </c>
      <c r="B128" t="str">
        <f>IFERROR(VLOOKUP(A128,'Base IEGM'!$A$2:$B$915,2,FALSE),"Não apurado")</f>
        <v>C+</v>
      </c>
    </row>
    <row r="129" spans="1:2" x14ac:dyDescent="0.25">
      <c r="A129" s="33" t="s">
        <v>153</v>
      </c>
      <c r="B129" t="str">
        <f>IFERROR(VLOOKUP(A129,'Base IEGM'!$A$2:$B$915,2,FALSE),"Não apurado")</f>
        <v>B</v>
      </c>
    </row>
    <row r="130" spans="1:2" x14ac:dyDescent="0.25">
      <c r="A130" s="35" t="s">
        <v>154</v>
      </c>
      <c r="B130" t="str">
        <f>IFERROR(VLOOKUP(A130,'Base IEGM'!$A$2:$B$915,2,FALSE),"Não apurado")</f>
        <v>C+</v>
      </c>
    </row>
    <row r="131" spans="1:2" x14ac:dyDescent="0.25">
      <c r="A131" s="35" t="s">
        <v>155</v>
      </c>
      <c r="B131" t="str">
        <f>IFERROR(VLOOKUP(A131,'Base IEGM'!$A$2:$B$915,2,FALSE),"Não apurado")</f>
        <v>C</v>
      </c>
    </row>
    <row r="132" spans="1:2" x14ac:dyDescent="0.25">
      <c r="A132" s="33" t="s">
        <v>156</v>
      </c>
      <c r="B132" t="str">
        <f>IFERROR(VLOOKUP(A132,'Base IEGM'!$A$2:$B$915,2,FALSE),"Não apurado")</f>
        <v>C</v>
      </c>
    </row>
    <row r="133" spans="1:2" x14ac:dyDescent="0.25">
      <c r="A133" s="33" t="s">
        <v>157</v>
      </c>
      <c r="B133" t="str">
        <f>IFERROR(VLOOKUP(A133,'Base IEGM'!$A$2:$B$915,2,FALSE),"Não apurado")</f>
        <v>C+</v>
      </c>
    </row>
    <row r="134" spans="1:2" x14ac:dyDescent="0.25">
      <c r="A134" s="35" t="s">
        <v>158</v>
      </c>
      <c r="B134" t="str">
        <f>IFERROR(VLOOKUP(A134,'Base IEGM'!$A$2:$B$915,2,FALSE),"Não apurado")</f>
        <v>C</v>
      </c>
    </row>
    <row r="135" spans="1:2" x14ac:dyDescent="0.25">
      <c r="A135" s="33" t="s">
        <v>159</v>
      </c>
      <c r="B135" t="str">
        <f>IFERROR(VLOOKUP(A135,'Base IEGM'!$A$2:$B$915,2,FALSE),"Não apurado")</f>
        <v>C+</v>
      </c>
    </row>
    <row r="136" spans="1:2" x14ac:dyDescent="0.25">
      <c r="A136" s="33" t="s">
        <v>160</v>
      </c>
      <c r="B136" t="str">
        <f>IFERROR(VLOOKUP(A136,'Base IEGM'!$A$2:$B$915,2,FALSE),"Não apurado")</f>
        <v>B</v>
      </c>
    </row>
    <row r="137" spans="1:2" x14ac:dyDescent="0.25">
      <c r="A137" s="33" t="s">
        <v>161</v>
      </c>
      <c r="B137" t="str">
        <f>IFERROR(VLOOKUP(A137,'Base IEGM'!$A$2:$B$915,2,FALSE),"Não apurado")</f>
        <v>C+</v>
      </c>
    </row>
    <row r="138" spans="1:2" x14ac:dyDescent="0.25">
      <c r="A138" s="33" t="s">
        <v>162</v>
      </c>
      <c r="B138" t="str">
        <f>IFERROR(VLOOKUP(A138,'Base IEGM'!$A$2:$B$915,2,FALSE),"Não apurado")</f>
        <v>B</v>
      </c>
    </row>
    <row r="139" spans="1:2" x14ac:dyDescent="0.25">
      <c r="A139" s="35" t="s">
        <v>163</v>
      </c>
      <c r="B139" t="str">
        <f>IFERROR(VLOOKUP(A139,'Base IEGM'!$A$2:$B$915,2,FALSE),"Não apurado")</f>
        <v>B</v>
      </c>
    </row>
    <row r="140" spans="1:2" x14ac:dyDescent="0.25">
      <c r="A140" s="35" t="s">
        <v>164</v>
      </c>
      <c r="B140" t="str">
        <f>IFERROR(VLOOKUP(A140,'Base IEGM'!$A$2:$B$915,2,FALSE),"Não apurado")</f>
        <v>C+</v>
      </c>
    </row>
    <row r="141" spans="1:2" x14ac:dyDescent="0.25">
      <c r="A141" s="35" t="s">
        <v>165</v>
      </c>
      <c r="B141" t="str">
        <f>IFERROR(VLOOKUP(A141,'Base IEGM'!$A$2:$B$915,2,FALSE),"Não apurado")</f>
        <v>C+</v>
      </c>
    </row>
    <row r="142" spans="1:2" x14ac:dyDescent="0.25">
      <c r="A142" s="35" t="s">
        <v>166</v>
      </c>
      <c r="B142" t="str">
        <f>IFERROR(VLOOKUP(A142,'Base IEGM'!$A$2:$B$915,2,FALSE),"Não apurado")</f>
        <v>B</v>
      </c>
    </row>
    <row r="143" spans="1:2" x14ac:dyDescent="0.25">
      <c r="A143" s="33" t="s">
        <v>167</v>
      </c>
      <c r="B143" t="str">
        <f>IFERROR(VLOOKUP(A143,'Base IEGM'!$A$2:$B$915,2,FALSE),"Não apurado")</f>
        <v>C+</v>
      </c>
    </row>
    <row r="144" spans="1:2" x14ac:dyDescent="0.25">
      <c r="A144" s="35" t="s">
        <v>168</v>
      </c>
      <c r="B144" t="str">
        <f>IFERROR(VLOOKUP(A144,'Base IEGM'!$A$2:$B$915,2,FALSE),"Não apurado")</f>
        <v>C+</v>
      </c>
    </row>
    <row r="145" spans="1:2" x14ac:dyDescent="0.25">
      <c r="A145" s="35" t="s">
        <v>169</v>
      </c>
      <c r="B145" t="str">
        <f>IFERROR(VLOOKUP(A145,'Base IEGM'!$A$2:$B$915,2,FALSE),"Não apurado")</f>
        <v>C</v>
      </c>
    </row>
    <row r="146" spans="1:2" x14ac:dyDescent="0.25">
      <c r="A146" s="35" t="s">
        <v>170</v>
      </c>
      <c r="B146" t="str">
        <f>IFERROR(VLOOKUP(A146,'Base IEGM'!$A$2:$B$915,2,FALSE),"Não apurado")</f>
        <v>B</v>
      </c>
    </row>
    <row r="147" spans="1:2" x14ac:dyDescent="0.25">
      <c r="A147" s="33" t="s">
        <v>171</v>
      </c>
      <c r="B147" t="str">
        <f>IFERROR(VLOOKUP(A147,'Base IEGM'!$A$2:$B$915,2,FALSE),"Não apurado")</f>
        <v>C</v>
      </c>
    </row>
    <row r="148" spans="1:2" x14ac:dyDescent="0.25">
      <c r="A148" s="33" t="s">
        <v>172</v>
      </c>
      <c r="B148" t="str">
        <f>IFERROR(VLOOKUP(A148,'Base IEGM'!$A$2:$B$915,2,FALSE),"Não apurado")</f>
        <v>B</v>
      </c>
    </row>
    <row r="149" spans="1:2" x14ac:dyDescent="0.25">
      <c r="A149" s="33" t="s">
        <v>173</v>
      </c>
      <c r="B149" t="str">
        <f>IFERROR(VLOOKUP(A149,'Base IEGM'!$A$2:$B$915,2,FALSE),"Não apurado")</f>
        <v>B</v>
      </c>
    </row>
    <row r="150" spans="1:2" x14ac:dyDescent="0.25">
      <c r="A150" s="35" t="s">
        <v>174</v>
      </c>
      <c r="B150" t="str">
        <f>IFERROR(VLOOKUP(A150,'Base IEGM'!$A$2:$B$915,2,FALSE),"Não apurado")</f>
        <v>B</v>
      </c>
    </row>
    <row r="151" spans="1:2" x14ac:dyDescent="0.25">
      <c r="A151" s="33" t="s">
        <v>175</v>
      </c>
      <c r="B151" t="str">
        <f>IFERROR(VLOOKUP(A151,'Base IEGM'!$A$2:$B$915,2,FALSE),"Não apurado")</f>
        <v>C+</v>
      </c>
    </row>
    <row r="152" spans="1:2" x14ac:dyDescent="0.25">
      <c r="A152" s="35" t="s">
        <v>176</v>
      </c>
      <c r="B152" t="str">
        <f>IFERROR(VLOOKUP(A152,'Base IEGM'!$A$2:$B$915,2,FALSE),"Não apurado")</f>
        <v>B</v>
      </c>
    </row>
    <row r="153" spans="1:2" x14ac:dyDescent="0.25">
      <c r="A153" s="33" t="s">
        <v>177</v>
      </c>
      <c r="B153" t="str">
        <f>IFERROR(VLOOKUP(A153,'Base IEGM'!$A$2:$B$915,2,FALSE),"Não apurado")</f>
        <v>C+</v>
      </c>
    </row>
    <row r="154" spans="1:2" x14ac:dyDescent="0.25">
      <c r="A154" s="33" t="s">
        <v>178</v>
      </c>
      <c r="B154" t="str">
        <f>IFERROR(VLOOKUP(A154,'Base IEGM'!$A$2:$B$915,2,FALSE),"Não apurado")</f>
        <v>C</v>
      </c>
    </row>
    <row r="155" spans="1:2" x14ac:dyDescent="0.25">
      <c r="A155" s="33" t="s">
        <v>179</v>
      </c>
      <c r="B155" t="str">
        <f>IFERROR(VLOOKUP(A155,'Base IEGM'!$A$2:$B$915,2,FALSE),"Não apurado")</f>
        <v>B</v>
      </c>
    </row>
    <row r="156" spans="1:2" x14ac:dyDescent="0.25">
      <c r="A156" s="33" t="s">
        <v>180</v>
      </c>
      <c r="B156" t="str">
        <f>IFERROR(VLOOKUP(A156,'Base IEGM'!$A$2:$B$915,2,FALSE),"Não apurado")</f>
        <v>B</v>
      </c>
    </row>
    <row r="157" spans="1:2" x14ac:dyDescent="0.25">
      <c r="A157" s="35" t="s">
        <v>181</v>
      </c>
      <c r="B157" t="str">
        <f>IFERROR(VLOOKUP(A157,'Base IEGM'!$A$2:$B$915,2,FALSE),"Não apurado")</f>
        <v>C+</v>
      </c>
    </row>
    <row r="158" spans="1:2" x14ac:dyDescent="0.25">
      <c r="A158" s="33" t="s">
        <v>182</v>
      </c>
      <c r="B158" t="str">
        <f>IFERROR(VLOOKUP(A158,'Base IEGM'!$A$2:$B$915,2,FALSE),"Não apurado")</f>
        <v>C+</v>
      </c>
    </row>
    <row r="159" spans="1:2" x14ac:dyDescent="0.25">
      <c r="A159" s="35" t="s">
        <v>183</v>
      </c>
      <c r="B159" t="str">
        <f>IFERROR(VLOOKUP(A159,'Base IEGM'!$A$2:$B$915,2,FALSE),"Não apurado")</f>
        <v>B</v>
      </c>
    </row>
    <row r="160" spans="1:2" x14ac:dyDescent="0.25">
      <c r="A160" s="33" t="s">
        <v>184</v>
      </c>
      <c r="B160" t="str">
        <f>IFERROR(VLOOKUP(A160,'Base IEGM'!$A$2:$B$915,2,FALSE),"Não apurado")</f>
        <v>C+</v>
      </c>
    </row>
    <row r="161" spans="1:2" x14ac:dyDescent="0.25">
      <c r="A161" s="33" t="s">
        <v>185</v>
      </c>
      <c r="B161" t="str">
        <f>IFERROR(VLOOKUP(A161,'Base IEGM'!$A$2:$B$915,2,FALSE),"Não apurado")</f>
        <v>C+</v>
      </c>
    </row>
    <row r="162" spans="1:2" x14ac:dyDescent="0.25">
      <c r="A162" s="35" t="s">
        <v>186</v>
      </c>
      <c r="B162" t="str">
        <f>IFERROR(VLOOKUP(A162,'Base IEGM'!$A$2:$B$915,2,FALSE),"Não apurado")</f>
        <v>C</v>
      </c>
    </row>
    <row r="163" spans="1:2" x14ac:dyDescent="0.25">
      <c r="A163" s="33" t="s">
        <v>187</v>
      </c>
      <c r="B163" t="str">
        <f>IFERROR(VLOOKUP(A163,'Base IEGM'!$A$2:$B$915,2,FALSE),"Não apurado")</f>
        <v>C</v>
      </c>
    </row>
    <row r="164" spans="1:2" x14ac:dyDescent="0.25">
      <c r="A164" s="33" t="s">
        <v>188</v>
      </c>
      <c r="B164" t="str">
        <f>IFERROR(VLOOKUP(A164,'Base IEGM'!$A$2:$B$915,2,FALSE),"Não apurado")</f>
        <v>B</v>
      </c>
    </row>
    <row r="165" spans="1:2" x14ac:dyDescent="0.25">
      <c r="A165" s="33" t="s">
        <v>189</v>
      </c>
      <c r="B165" t="str">
        <f>IFERROR(VLOOKUP(A165,'Base IEGM'!$A$2:$B$915,2,FALSE),"Não apurado")</f>
        <v>B</v>
      </c>
    </row>
    <row r="166" spans="1:2" x14ac:dyDescent="0.25">
      <c r="A166" s="35" t="s">
        <v>190</v>
      </c>
      <c r="B166" t="str">
        <f>IFERROR(VLOOKUP(A166,'Base IEGM'!$A$2:$B$915,2,FALSE),"Não apurado")</f>
        <v>B</v>
      </c>
    </row>
    <row r="167" spans="1:2" x14ac:dyDescent="0.25">
      <c r="A167" s="33" t="s">
        <v>191</v>
      </c>
      <c r="B167" t="str">
        <f>IFERROR(VLOOKUP(A167,'Base IEGM'!$A$2:$B$915,2,FALSE),"Não apurado")</f>
        <v>C+</v>
      </c>
    </row>
    <row r="168" spans="1:2" x14ac:dyDescent="0.25">
      <c r="A168" s="33" t="s">
        <v>192</v>
      </c>
      <c r="B168" t="str">
        <f>IFERROR(VLOOKUP(A168,'Base IEGM'!$A$2:$B$915,2,FALSE),"Não apurado")</f>
        <v>C+</v>
      </c>
    </row>
    <row r="169" spans="1:2" x14ac:dyDescent="0.25">
      <c r="A169" s="35" t="s">
        <v>193</v>
      </c>
      <c r="B169" t="str">
        <f>IFERROR(VLOOKUP(A169,'Base IEGM'!$A$2:$B$915,2,FALSE),"Não apurado")</f>
        <v>C</v>
      </c>
    </row>
    <row r="170" spans="1:2" x14ac:dyDescent="0.25">
      <c r="A170" s="33" t="s">
        <v>194</v>
      </c>
      <c r="B170" t="str">
        <f>IFERROR(VLOOKUP(A170,'Base IEGM'!$A$2:$B$915,2,FALSE),"Não apurado")</f>
        <v>C</v>
      </c>
    </row>
    <row r="171" spans="1:2" x14ac:dyDescent="0.25">
      <c r="A171" s="33" t="s">
        <v>195</v>
      </c>
      <c r="B171" t="str">
        <f>IFERROR(VLOOKUP(A171,'Base IEGM'!$A$2:$B$915,2,FALSE),"Não apurado")</f>
        <v>B</v>
      </c>
    </row>
    <row r="172" spans="1:2" x14ac:dyDescent="0.25">
      <c r="A172" s="33" t="s">
        <v>196</v>
      </c>
      <c r="B172" t="str">
        <f>IFERROR(VLOOKUP(A172,'Base IEGM'!$A$2:$B$915,2,FALSE),"Não apurado")</f>
        <v>C+</v>
      </c>
    </row>
    <row r="173" spans="1:2" x14ac:dyDescent="0.25">
      <c r="A173" s="35" t="s">
        <v>197</v>
      </c>
      <c r="B173" t="str">
        <f>IFERROR(VLOOKUP(A173,'Base IEGM'!$A$2:$B$915,2,FALSE),"Não apurado")</f>
        <v>C+</v>
      </c>
    </row>
    <row r="174" spans="1:2" x14ac:dyDescent="0.25">
      <c r="A174" s="33" t="s">
        <v>198</v>
      </c>
      <c r="B174" t="str">
        <f>IFERROR(VLOOKUP(A174,'Base IEGM'!$A$2:$B$915,2,FALSE),"Não apurado")</f>
        <v>B</v>
      </c>
    </row>
    <row r="175" spans="1:2" x14ac:dyDescent="0.25">
      <c r="A175" s="33" t="s">
        <v>199</v>
      </c>
      <c r="B175" t="str">
        <f>IFERROR(VLOOKUP(A175,'Base IEGM'!$A$2:$B$915,2,FALSE),"Não apurado")</f>
        <v>B</v>
      </c>
    </row>
    <row r="176" spans="1:2" x14ac:dyDescent="0.25">
      <c r="A176" s="35" t="s">
        <v>200</v>
      </c>
      <c r="B176" t="str">
        <f>IFERROR(VLOOKUP(A176,'Base IEGM'!$A$2:$B$915,2,FALSE),"Não apurado")</f>
        <v>C+</v>
      </c>
    </row>
    <row r="177" spans="1:2" x14ac:dyDescent="0.25">
      <c r="A177" s="35" t="s">
        <v>201</v>
      </c>
      <c r="B177" t="str">
        <f>IFERROR(VLOOKUP(A177,'Base IEGM'!$A$2:$B$915,2,FALSE),"Não apurado")</f>
        <v>C+</v>
      </c>
    </row>
    <row r="178" spans="1:2" x14ac:dyDescent="0.25">
      <c r="A178" s="33" t="s">
        <v>202</v>
      </c>
      <c r="B178" t="str">
        <f>IFERROR(VLOOKUP(A178,'Base IEGM'!$A$2:$B$915,2,FALSE),"Não apurado")</f>
        <v>C+</v>
      </c>
    </row>
    <row r="179" spans="1:2" x14ac:dyDescent="0.25">
      <c r="A179" s="35" t="s">
        <v>203</v>
      </c>
      <c r="B179" t="str">
        <f>IFERROR(VLOOKUP(A179,'Base IEGM'!$A$2:$B$915,2,FALSE),"Não apurado")</f>
        <v>C+</v>
      </c>
    </row>
    <row r="180" spans="1:2" x14ac:dyDescent="0.25">
      <c r="A180" s="33" t="s">
        <v>204</v>
      </c>
      <c r="B180" t="str">
        <f>IFERROR(VLOOKUP(A180,'Base IEGM'!$A$2:$B$915,2,FALSE),"Não apurado")</f>
        <v>C</v>
      </c>
    </row>
    <row r="181" spans="1:2" x14ac:dyDescent="0.25">
      <c r="A181" s="35" t="s">
        <v>205</v>
      </c>
      <c r="B181" t="str">
        <f>IFERROR(VLOOKUP(A181,'Base IEGM'!$A$2:$B$915,2,FALSE),"Não apurado")</f>
        <v>C+</v>
      </c>
    </row>
    <row r="182" spans="1:2" x14ac:dyDescent="0.25">
      <c r="A182" s="33" t="s">
        <v>206</v>
      </c>
      <c r="B182" t="str">
        <f>IFERROR(VLOOKUP(A182,'Base IEGM'!$A$2:$B$915,2,FALSE),"Não apurado")</f>
        <v>C+</v>
      </c>
    </row>
    <row r="183" spans="1:2" x14ac:dyDescent="0.25">
      <c r="A183" s="35" t="s">
        <v>207</v>
      </c>
      <c r="B183" t="str">
        <f>IFERROR(VLOOKUP(A183,'Base IEGM'!$A$2:$B$915,2,FALSE),"Não apurado")</f>
        <v>B</v>
      </c>
    </row>
    <row r="184" spans="1:2" x14ac:dyDescent="0.25">
      <c r="A184" s="35" t="s">
        <v>208</v>
      </c>
      <c r="B184" t="str">
        <f>IFERROR(VLOOKUP(A184,'Base IEGM'!$A$2:$B$915,2,FALSE),"Não apurado")</f>
        <v>B</v>
      </c>
    </row>
    <row r="185" spans="1:2" x14ac:dyDescent="0.25">
      <c r="A185" s="33" t="s">
        <v>209</v>
      </c>
      <c r="B185" t="str">
        <f>IFERROR(VLOOKUP(A185,'Base IEGM'!$A$2:$B$915,2,FALSE),"Não apurado")</f>
        <v>B</v>
      </c>
    </row>
    <row r="186" spans="1:2" x14ac:dyDescent="0.25">
      <c r="A186" s="33" t="s">
        <v>210</v>
      </c>
      <c r="B186" t="str">
        <f>IFERROR(VLOOKUP(A186,'Base IEGM'!$A$2:$B$915,2,FALSE),"Não apurado")</f>
        <v>B</v>
      </c>
    </row>
    <row r="187" spans="1:2" x14ac:dyDescent="0.25">
      <c r="A187" s="33" t="s">
        <v>211</v>
      </c>
      <c r="B187" t="str">
        <f>IFERROR(VLOOKUP(A187,'Base IEGM'!$A$2:$B$915,2,FALSE),"Não apurado")</f>
        <v>C+</v>
      </c>
    </row>
    <row r="188" spans="1:2" x14ac:dyDescent="0.25">
      <c r="A188" s="33" t="s">
        <v>212</v>
      </c>
      <c r="B188" t="str">
        <f>IFERROR(VLOOKUP(A188,'Base IEGM'!$A$2:$B$915,2,FALSE),"Não apurado")</f>
        <v>C</v>
      </c>
    </row>
    <row r="189" spans="1:2" x14ac:dyDescent="0.25">
      <c r="A189" s="35" t="s">
        <v>213</v>
      </c>
      <c r="B189" t="str">
        <f>IFERROR(VLOOKUP(A189,'Base IEGM'!$A$2:$B$915,2,FALSE),"Não apurado")</f>
        <v>B</v>
      </c>
    </row>
    <row r="190" spans="1:2" x14ac:dyDescent="0.25">
      <c r="A190" s="35" t="s">
        <v>214</v>
      </c>
      <c r="B190" t="str">
        <f>IFERROR(VLOOKUP(A190,'Base IEGM'!$A$2:$B$915,2,FALSE),"Não apurado")</f>
        <v>C+</v>
      </c>
    </row>
    <row r="191" spans="1:2" x14ac:dyDescent="0.25">
      <c r="A191" s="35" t="s">
        <v>215</v>
      </c>
      <c r="B191" t="str">
        <f>IFERROR(VLOOKUP(A191,'Base IEGM'!$A$2:$B$915,2,FALSE),"Não apurado")</f>
        <v>B</v>
      </c>
    </row>
    <row r="192" spans="1:2" x14ac:dyDescent="0.25">
      <c r="A192" s="35" t="s">
        <v>216</v>
      </c>
      <c r="B192" t="str">
        <f>IFERROR(VLOOKUP(A192,'Base IEGM'!$A$2:$B$915,2,FALSE),"Não apurado")</f>
        <v>C+</v>
      </c>
    </row>
    <row r="193" spans="1:2" x14ac:dyDescent="0.25">
      <c r="A193" s="35" t="s">
        <v>217</v>
      </c>
      <c r="B193" t="str">
        <f>IFERROR(VLOOKUP(A193,'Base IEGM'!$A$2:$B$915,2,FALSE),"Não apurado")</f>
        <v>C+</v>
      </c>
    </row>
    <row r="194" spans="1:2" x14ac:dyDescent="0.25">
      <c r="A194" s="35" t="s">
        <v>218</v>
      </c>
      <c r="B194" t="str">
        <f>IFERROR(VLOOKUP(A194,'Base IEGM'!$A$2:$B$915,2,FALSE),"Não apurado")</f>
        <v>B</v>
      </c>
    </row>
    <row r="195" spans="1:2" x14ac:dyDescent="0.25">
      <c r="A195" s="35" t="s">
        <v>219</v>
      </c>
      <c r="B195" t="str">
        <f>IFERROR(VLOOKUP(A195,'Base IEGM'!$A$2:$B$915,2,FALSE),"Não apurado")</f>
        <v>C+</v>
      </c>
    </row>
    <row r="196" spans="1:2" x14ac:dyDescent="0.25">
      <c r="A196" s="35" t="s">
        <v>220</v>
      </c>
      <c r="B196" t="str">
        <f>IFERROR(VLOOKUP(A196,'Base IEGM'!$A$2:$B$915,2,FALSE),"Não apurado")</f>
        <v>C+</v>
      </c>
    </row>
    <row r="197" spans="1:2" x14ac:dyDescent="0.25">
      <c r="A197" s="35" t="s">
        <v>221</v>
      </c>
      <c r="B197" t="str">
        <f>IFERROR(VLOOKUP(A197,'Base IEGM'!$A$2:$B$915,2,FALSE),"Não apurado")</f>
        <v>C+</v>
      </c>
    </row>
    <row r="198" spans="1:2" x14ac:dyDescent="0.25">
      <c r="A198" s="35" t="s">
        <v>222</v>
      </c>
      <c r="B198" t="str">
        <f>IFERROR(VLOOKUP(A198,'Base IEGM'!$A$2:$B$915,2,FALSE),"Não apurado")</f>
        <v>C+</v>
      </c>
    </row>
    <row r="199" spans="1:2" x14ac:dyDescent="0.25">
      <c r="A199" s="33" t="s">
        <v>223</v>
      </c>
      <c r="B199" t="str">
        <f>IFERROR(VLOOKUP(A199,'Base IEGM'!$A$2:$B$915,2,FALSE),"Não apurado")</f>
        <v>C+</v>
      </c>
    </row>
    <row r="200" spans="1:2" x14ac:dyDescent="0.25">
      <c r="A200" s="33" t="s">
        <v>224</v>
      </c>
      <c r="B200" t="str">
        <f>IFERROR(VLOOKUP(A200,'Base IEGM'!$A$2:$B$915,2,FALSE),"Não apurado")</f>
        <v>C+</v>
      </c>
    </row>
    <row r="201" spans="1:2" x14ac:dyDescent="0.25">
      <c r="A201" s="33" t="s">
        <v>225</v>
      </c>
      <c r="B201" t="str">
        <f>IFERROR(VLOOKUP(A201,'Base IEGM'!$A$2:$B$915,2,FALSE),"Não apurado")</f>
        <v>B</v>
      </c>
    </row>
    <row r="202" spans="1:2" x14ac:dyDescent="0.25">
      <c r="A202" s="33" t="s">
        <v>226</v>
      </c>
      <c r="B202" t="str">
        <f>IFERROR(VLOOKUP(A202,'Base IEGM'!$A$2:$B$915,2,FALSE),"Não apurado")</f>
        <v>C+</v>
      </c>
    </row>
    <row r="203" spans="1:2" x14ac:dyDescent="0.25">
      <c r="A203" s="33" t="s">
        <v>227</v>
      </c>
      <c r="B203" t="str">
        <f>IFERROR(VLOOKUP(A203,'Base IEGM'!$A$2:$B$915,2,FALSE),"Não apurado")</f>
        <v>B</v>
      </c>
    </row>
    <row r="204" spans="1:2" x14ac:dyDescent="0.25">
      <c r="A204" s="33" t="s">
        <v>228</v>
      </c>
      <c r="B204" t="str">
        <f>IFERROR(VLOOKUP(A204,'Base IEGM'!$A$2:$B$915,2,FALSE),"Não apurado")</f>
        <v>C+</v>
      </c>
    </row>
    <row r="205" spans="1:2" x14ac:dyDescent="0.25">
      <c r="A205" s="33" t="s">
        <v>229</v>
      </c>
      <c r="B205" t="str">
        <f>IFERROR(VLOOKUP(A205,'Base IEGM'!$A$2:$B$915,2,FALSE),"Não apurado")</f>
        <v>B</v>
      </c>
    </row>
    <row r="206" spans="1:2" x14ac:dyDescent="0.25">
      <c r="A206" s="35" t="s">
        <v>230</v>
      </c>
      <c r="B206" t="str">
        <f>IFERROR(VLOOKUP(A206,'Base IEGM'!$A$2:$B$915,2,FALSE),"Não apurado")</f>
        <v>B</v>
      </c>
    </row>
    <row r="207" spans="1:2" x14ac:dyDescent="0.25">
      <c r="A207" s="33" t="s">
        <v>231</v>
      </c>
      <c r="B207" t="str">
        <f>IFERROR(VLOOKUP(A207,'Base IEGM'!$A$2:$B$915,2,FALSE),"Não apurado")</f>
        <v>B</v>
      </c>
    </row>
    <row r="208" spans="1:2" x14ac:dyDescent="0.25">
      <c r="A208" s="33" t="s">
        <v>232</v>
      </c>
      <c r="B208" t="str">
        <f>IFERROR(VLOOKUP(A208,'Base IEGM'!$A$2:$B$915,2,FALSE),"Não apurado")</f>
        <v>B</v>
      </c>
    </row>
    <row r="209" spans="1:2" x14ac:dyDescent="0.25">
      <c r="A209" s="35" t="s">
        <v>233</v>
      </c>
      <c r="B209" t="str">
        <f>IFERROR(VLOOKUP(A209,'Base IEGM'!$A$2:$B$915,2,FALSE),"Não apurado")</f>
        <v>B</v>
      </c>
    </row>
    <row r="210" spans="1:2" x14ac:dyDescent="0.25">
      <c r="A210" s="33" t="s">
        <v>234</v>
      </c>
      <c r="B210" t="str">
        <f>IFERROR(VLOOKUP(A210,'Base IEGM'!$A$2:$B$915,2,FALSE),"Não apurado")</f>
        <v>C</v>
      </c>
    </row>
    <row r="211" spans="1:2" x14ac:dyDescent="0.25">
      <c r="A211" s="35" t="s">
        <v>235</v>
      </c>
      <c r="B211" t="str">
        <f>IFERROR(VLOOKUP(A211,'Base IEGM'!$A$2:$B$915,2,FALSE),"Não apurado")</f>
        <v>C+</v>
      </c>
    </row>
    <row r="212" spans="1:2" x14ac:dyDescent="0.25">
      <c r="A212" s="33" t="s">
        <v>236</v>
      </c>
      <c r="B212" t="str">
        <f>IFERROR(VLOOKUP(A212,'Base IEGM'!$A$2:$B$915,2,FALSE),"Não apurado")</f>
        <v>C+</v>
      </c>
    </row>
    <row r="213" spans="1:2" x14ac:dyDescent="0.25">
      <c r="A213" s="33" t="s">
        <v>237</v>
      </c>
      <c r="B213" t="str">
        <f>IFERROR(VLOOKUP(A213,'Base IEGM'!$A$2:$B$915,2,FALSE),"Não apurado")</f>
        <v>C+</v>
      </c>
    </row>
    <row r="214" spans="1:2" x14ac:dyDescent="0.25">
      <c r="A214" s="33" t="s">
        <v>238</v>
      </c>
      <c r="B214" t="str">
        <f>IFERROR(VLOOKUP(A214,'Base IEGM'!$A$2:$B$915,2,FALSE),"Não apurado")</f>
        <v>C+</v>
      </c>
    </row>
    <row r="215" spans="1:2" x14ac:dyDescent="0.25">
      <c r="A215" s="33" t="s">
        <v>239</v>
      </c>
      <c r="B215" t="str">
        <f>IFERROR(VLOOKUP(A215,'Base IEGM'!$A$2:$B$915,2,FALSE),"Não apurado")</f>
        <v>B</v>
      </c>
    </row>
    <row r="216" spans="1:2" x14ac:dyDescent="0.25">
      <c r="A216" s="33" t="s">
        <v>240</v>
      </c>
      <c r="B216" t="str">
        <f>IFERROR(VLOOKUP(A216,'Base IEGM'!$A$2:$B$915,2,FALSE),"Não apurado")</f>
        <v>C+</v>
      </c>
    </row>
    <row r="217" spans="1:2" x14ac:dyDescent="0.25">
      <c r="A217" s="33" t="s">
        <v>241</v>
      </c>
      <c r="B217" t="str">
        <f>IFERROR(VLOOKUP(A217,'Base IEGM'!$A$2:$B$915,2,FALSE),"Não apurado")</f>
        <v>C+</v>
      </c>
    </row>
    <row r="218" spans="1:2" x14ac:dyDescent="0.25">
      <c r="A218" s="33" t="s">
        <v>242</v>
      </c>
      <c r="B218" t="str">
        <f>IFERROR(VLOOKUP(A218,'Base IEGM'!$A$2:$B$915,2,FALSE),"Não apurado")</f>
        <v>B</v>
      </c>
    </row>
    <row r="219" spans="1:2" x14ac:dyDescent="0.25">
      <c r="A219" s="35" t="s">
        <v>243</v>
      </c>
      <c r="B219" t="str">
        <f>IFERROR(VLOOKUP(A219,'Base IEGM'!$A$2:$B$915,2,FALSE),"Não apurado")</f>
        <v>C+</v>
      </c>
    </row>
    <row r="220" spans="1:2" x14ac:dyDescent="0.25">
      <c r="A220" s="35" t="s">
        <v>244</v>
      </c>
      <c r="B220" t="str">
        <f>IFERROR(VLOOKUP(A220,'Base IEGM'!$A$2:$B$915,2,FALSE),"Não apurado")</f>
        <v>B</v>
      </c>
    </row>
    <row r="221" spans="1:2" x14ac:dyDescent="0.25">
      <c r="A221" s="35" t="s">
        <v>245</v>
      </c>
      <c r="B221" t="str">
        <f>IFERROR(VLOOKUP(A221,'Base IEGM'!$A$2:$B$915,2,FALSE),"Não apurado")</f>
        <v>B</v>
      </c>
    </row>
    <row r="222" spans="1:2" x14ac:dyDescent="0.25">
      <c r="A222" s="35" t="s">
        <v>246</v>
      </c>
      <c r="B222" t="str">
        <f>IFERROR(VLOOKUP(A222,'Base IEGM'!$A$2:$B$915,2,FALSE),"Não apurado")</f>
        <v>Não apurado</v>
      </c>
    </row>
    <row r="223" spans="1:2" x14ac:dyDescent="0.25">
      <c r="A223" s="35" t="s">
        <v>247</v>
      </c>
      <c r="B223" t="str">
        <f>IFERROR(VLOOKUP(A223,'Base IEGM'!$A$2:$B$915,2,FALSE),"Não apurado")</f>
        <v>C+</v>
      </c>
    </row>
    <row r="224" spans="1:2" x14ac:dyDescent="0.25">
      <c r="A224" s="35" t="s">
        <v>248</v>
      </c>
      <c r="B224" t="str">
        <f>IFERROR(VLOOKUP(A224,'Base IEGM'!$A$2:$B$915,2,FALSE),"Não apurado")</f>
        <v>Não apurado</v>
      </c>
    </row>
    <row r="225" spans="1:2" x14ac:dyDescent="0.25">
      <c r="A225" s="33" t="s">
        <v>249</v>
      </c>
      <c r="B225" t="str">
        <f>IFERROR(VLOOKUP(A225,'Base IEGM'!$A$2:$B$915,2,FALSE),"Não apurado")</f>
        <v>B</v>
      </c>
    </row>
    <row r="226" spans="1:2" x14ac:dyDescent="0.25">
      <c r="A226" s="35" t="s">
        <v>250</v>
      </c>
      <c r="B226" t="str">
        <f>IFERROR(VLOOKUP(A226,'Base IEGM'!$A$2:$B$915,2,FALSE),"Não apurado")</f>
        <v>C+</v>
      </c>
    </row>
    <row r="227" spans="1:2" x14ac:dyDescent="0.25">
      <c r="A227" s="33" t="s">
        <v>251</v>
      </c>
      <c r="B227" t="str">
        <f>IFERROR(VLOOKUP(A227,'Base IEGM'!$A$2:$B$915,2,FALSE),"Não apurado")</f>
        <v>C</v>
      </c>
    </row>
    <row r="228" spans="1:2" x14ac:dyDescent="0.25">
      <c r="A228" s="33" t="s">
        <v>252</v>
      </c>
      <c r="B228" t="str">
        <f>IFERROR(VLOOKUP(A228,'Base IEGM'!$A$2:$B$915,2,FALSE),"Não apurado")</f>
        <v>B</v>
      </c>
    </row>
    <row r="229" spans="1:2" x14ac:dyDescent="0.25">
      <c r="A229" s="35" t="s">
        <v>253</v>
      </c>
      <c r="B229" t="str">
        <f>IFERROR(VLOOKUP(A229,'Base IEGM'!$A$2:$B$915,2,FALSE),"Não apurado")</f>
        <v>C+</v>
      </c>
    </row>
    <row r="230" spans="1:2" x14ac:dyDescent="0.25">
      <c r="A230" s="33" t="s">
        <v>254</v>
      </c>
      <c r="B230" t="str">
        <f>IFERROR(VLOOKUP(A230,'Base IEGM'!$A$2:$B$915,2,FALSE),"Não apurado")</f>
        <v>C+</v>
      </c>
    </row>
    <row r="231" spans="1:2" x14ac:dyDescent="0.25">
      <c r="A231" s="35" t="s">
        <v>255</v>
      </c>
      <c r="B231" t="str">
        <f>IFERROR(VLOOKUP(A231,'Base IEGM'!$A$2:$B$915,2,FALSE),"Não apurado")</f>
        <v>B</v>
      </c>
    </row>
    <row r="232" spans="1:2" x14ac:dyDescent="0.25">
      <c r="A232" s="33" t="s">
        <v>256</v>
      </c>
      <c r="B232" t="str">
        <f>IFERROR(VLOOKUP(A232,'Base IEGM'!$A$2:$B$915,2,FALSE),"Não apurado")</f>
        <v>C+</v>
      </c>
    </row>
    <row r="233" spans="1:2" x14ac:dyDescent="0.25">
      <c r="A233" s="33" t="s">
        <v>257</v>
      </c>
      <c r="B233" t="str">
        <f>IFERROR(VLOOKUP(A233,'Base IEGM'!$A$2:$B$915,2,FALSE),"Não apurado")</f>
        <v>C+</v>
      </c>
    </row>
    <row r="234" spans="1:2" x14ac:dyDescent="0.25">
      <c r="A234" s="33" t="s">
        <v>258</v>
      </c>
      <c r="B234" t="str">
        <f>IFERROR(VLOOKUP(A234,'Base IEGM'!$A$2:$B$915,2,FALSE),"Não apurado")</f>
        <v>C+</v>
      </c>
    </row>
    <row r="235" spans="1:2" x14ac:dyDescent="0.25">
      <c r="A235" s="33" t="s">
        <v>259</v>
      </c>
      <c r="B235" t="str">
        <f>IFERROR(VLOOKUP(A235,'Base IEGM'!$A$2:$B$915,2,FALSE),"Não apurado")</f>
        <v>C+</v>
      </c>
    </row>
    <row r="236" spans="1:2" x14ac:dyDescent="0.25">
      <c r="A236" s="33" t="s">
        <v>260</v>
      </c>
      <c r="B236" t="str">
        <f>IFERROR(VLOOKUP(A236,'Base IEGM'!$A$2:$B$915,2,FALSE),"Não apurado")</f>
        <v>B</v>
      </c>
    </row>
    <row r="237" spans="1:2" x14ac:dyDescent="0.25">
      <c r="A237" s="35" t="s">
        <v>261</v>
      </c>
      <c r="B237" t="str">
        <f>IFERROR(VLOOKUP(A237,'Base IEGM'!$A$2:$B$915,2,FALSE),"Não apurado")</f>
        <v>C+</v>
      </c>
    </row>
    <row r="238" spans="1:2" x14ac:dyDescent="0.25">
      <c r="A238" s="33" t="s">
        <v>262</v>
      </c>
      <c r="B238" t="str">
        <f>IFERROR(VLOOKUP(A238,'Base IEGM'!$A$2:$B$915,2,FALSE),"Não apurado")</f>
        <v>Não apurado</v>
      </c>
    </row>
    <row r="239" spans="1:2" x14ac:dyDescent="0.25">
      <c r="A239" s="33" t="s">
        <v>263</v>
      </c>
      <c r="B239" t="str">
        <f>IFERROR(VLOOKUP(A239,'Base IEGM'!$A$2:$B$915,2,FALSE),"Não apurado")</f>
        <v>C+</v>
      </c>
    </row>
    <row r="240" spans="1:2" x14ac:dyDescent="0.25">
      <c r="A240" s="33" t="s">
        <v>264</v>
      </c>
      <c r="B240" t="str">
        <f>IFERROR(VLOOKUP(A240,'Base IEGM'!$A$2:$B$915,2,FALSE),"Não apurado")</f>
        <v>B</v>
      </c>
    </row>
    <row r="241" spans="1:2" x14ac:dyDescent="0.25">
      <c r="A241" s="33" t="s">
        <v>265</v>
      </c>
      <c r="B241" t="str">
        <f>IFERROR(VLOOKUP(A241,'Base IEGM'!$A$2:$B$915,2,FALSE),"Não apurado")</f>
        <v>C+</v>
      </c>
    </row>
    <row r="242" spans="1:2" x14ac:dyDescent="0.25">
      <c r="A242" s="33" t="s">
        <v>266</v>
      </c>
      <c r="B242" t="str">
        <f>IFERROR(VLOOKUP(A242,'Base IEGM'!$A$2:$B$915,2,FALSE),"Não apurado")</f>
        <v>B</v>
      </c>
    </row>
    <row r="243" spans="1:2" x14ac:dyDescent="0.25">
      <c r="A243" s="33" t="s">
        <v>267</v>
      </c>
      <c r="B243" t="str">
        <f>IFERROR(VLOOKUP(A243,'Base IEGM'!$A$2:$B$915,2,FALSE),"Não apurado")</f>
        <v>C</v>
      </c>
    </row>
    <row r="244" spans="1:2" x14ac:dyDescent="0.25">
      <c r="A244" s="35" t="s">
        <v>268</v>
      </c>
      <c r="B244" t="str">
        <f>IFERROR(VLOOKUP(A244,'Base IEGM'!$A$2:$B$915,2,FALSE),"Não apurado")</f>
        <v>B</v>
      </c>
    </row>
    <row r="245" spans="1:2" x14ac:dyDescent="0.25">
      <c r="A245" s="35" t="s">
        <v>269</v>
      </c>
      <c r="B245" t="str">
        <f>IFERROR(VLOOKUP(A245,'Base IEGM'!$A$2:$B$915,2,FALSE),"Não apurado")</f>
        <v>B</v>
      </c>
    </row>
    <row r="246" spans="1:2" x14ac:dyDescent="0.25">
      <c r="A246" s="33" t="s">
        <v>270</v>
      </c>
      <c r="B246" t="str">
        <f>IFERROR(VLOOKUP(A246,'Base IEGM'!$A$2:$B$915,2,FALSE),"Não apurado")</f>
        <v>C+</v>
      </c>
    </row>
    <row r="247" spans="1:2" x14ac:dyDescent="0.25">
      <c r="A247" s="33" t="s">
        <v>271</v>
      </c>
      <c r="B247" t="str">
        <f>IFERROR(VLOOKUP(A247,'Base IEGM'!$A$2:$B$915,2,FALSE),"Não apurado")</f>
        <v>C+</v>
      </c>
    </row>
    <row r="248" spans="1:2" x14ac:dyDescent="0.25">
      <c r="A248" s="35" t="s">
        <v>272</v>
      </c>
      <c r="B248" t="str">
        <f>IFERROR(VLOOKUP(A248,'Base IEGM'!$A$2:$B$915,2,FALSE),"Não apurado")</f>
        <v>B</v>
      </c>
    </row>
    <row r="249" spans="1:2" x14ac:dyDescent="0.25">
      <c r="A249" s="35" t="s">
        <v>273</v>
      </c>
      <c r="B249" t="str">
        <f>IFERROR(VLOOKUP(A249,'Base IEGM'!$A$2:$B$915,2,FALSE),"Não apurado")</f>
        <v>Não apurado</v>
      </c>
    </row>
    <row r="250" spans="1:2" x14ac:dyDescent="0.25">
      <c r="A250" s="33" t="s">
        <v>274</v>
      </c>
      <c r="B250" t="str">
        <f>IFERROR(VLOOKUP(A250,'Base IEGM'!$A$2:$B$915,2,FALSE),"Não apurado")</f>
        <v>C+</v>
      </c>
    </row>
    <row r="251" spans="1:2" x14ac:dyDescent="0.25">
      <c r="A251" s="33" t="s">
        <v>275</v>
      </c>
      <c r="B251" t="str">
        <f>IFERROR(VLOOKUP(A251,'Base IEGM'!$A$2:$B$915,2,FALSE),"Não apurado")</f>
        <v>C+</v>
      </c>
    </row>
    <row r="252" spans="1:2" x14ac:dyDescent="0.25">
      <c r="A252" s="35" t="s">
        <v>276</v>
      </c>
      <c r="B252" t="str">
        <f>IFERROR(VLOOKUP(A252,'Base IEGM'!$A$2:$B$915,2,FALSE),"Não apurado")</f>
        <v>C+</v>
      </c>
    </row>
    <row r="253" spans="1:2" x14ac:dyDescent="0.25">
      <c r="A253" s="33" t="s">
        <v>277</v>
      </c>
      <c r="B253" t="str">
        <f>IFERROR(VLOOKUP(A253,'Base IEGM'!$A$2:$B$915,2,FALSE),"Não apurado")</f>
        <v>C+</v>
      </c>
    </row>
    <row r="254" spans="1:2" x14ac:dyDescent="0.25">
      <c r="A254" s="33" t="s">
        <v>278</v>
      </c>
      <c r="B254" t="str">
        <f>IFERROR(VLOOKUP(A254,'Base IEGM'!$A$2:$B$915,2,FALSE),"Não apurado")</f>
        <v>C+</v>
      </c>
    </row>
    <row r="255" spans="1:2" x14ac:dyDescent="0.25">
      <c r="A255" s="33" t="s">
        <v>279</v>
      </c>
      <c r="B255" t="str">
        <f>IFERROR(VLOOKUP(A255,'Base IEGM'!$A$2:$B$915,2,FALSE),"Não apurado")</f>
        <v>Não apurado</v>
      </c>
    </row>
    <row r="256" spans="1:2" x14ac:dyDescent="0.25">
      <c r="A256" s="35" t="s">
        <v>280</v>
      </c>
      <c r="B256" t="str">
        <f>IFERROR(VLOOKUP(A256,'Base IEGM'!$A$2:$B$915,2,FALSE),"Não apurado")</f>
        <v>C</v>
      </c>
    </row>
    <row r="257" spans="1:2" x14ac:dyDescent="0.25">
      <c r="A257" s="35" t="s">
        <v>281</v>
      </c>
      <c r="B257" t="str">
        <f>IFERROR(VLOOKUP(A257,'Base IEGM'!$A$2:$B$915,2,FALSE),"Não apurado")</f>
        <v>B</v>
      </c>
    </row>
    <row r="258" spans="1:2" x14ac:dyDescent="0.25">
      <c r="A258" s="35" t="s">
        <v>282</v>
      </c>
      <c r="B258" t="str">
        <f>IFERROR(VLOOKUP(A258,'Base IEGM'!$A$2:$B$915,2,FALSE),"Não apurado")</f>
        <v>B+</v>
      </c>
    </row>
    <row r="259" spans="1:2" x14ac:dyDescent="0.25">
      <c r="A259" s="33" t="s">
        <v>283</v>
      </c>
      <c r="B259" t="str">
        <f>IFERROR(VLOOKUP(A259,'Base IEGM'!$A$2:$B$915,2,FALSE),"Não apurado")</f>
        <v>B</v>
      </c>
    </row>
    <row r="260" spans="1:2" x14ac:dyDescent="0.25">
      <c r="A260" s="35" t="s">
        <v>284</v>
      </c>
      <c r="B260" t="str">
        <f>IFERROR(VLOOKUP(A260,'Base IEGM'!$A$2:$B$915,2,FALSE),"Não apurado")</f>
        <v>B</v>
      </c>
    </row>
    <row r="261" spans="1:2" x14ac:dyDescent="0.25">
      <c r="A261" s="35" t="s">
        <v>285</v>
      </c>
      <c r="B261" t="str">
        <f>IFERROR(VLOOKUP(A261,'Base IEGM'!$A$2:$B$915,2,FALSE),"Não apurado")</f>
        <v>C+</v>
      </c>
    </row>
    <row r="262" spans="1:2" x14ac:dyDescent="0.25">
      <c r="A262" s="33" t="s">
        <v>286</v>
      </c>
      <c r="B262" t="str">
        <f>IFERROR(VLOOKUP(A262,'Base IEGM'!$A$2:$B$915,2,FALSE),"Não apurado")</f>
        <v>B</v>
      </c>
    </row>
    <row r="263" spans="1:2" x14ac:dyDescent="0.25">
      <c r="A263" s="35" t="s">
        <v>287</v>
      </c>
      <c r="B263" t="str">
        <f>IFERROR(VLOOKUP(A263,'Base IEGM'!$A$2:$B$915,2,FALSE),"Não apurado")</f>
        <v>B</v>
      </c>
    </row>
    <row r="264" spans="1:2" x14ac:dyDescent="0.25">
      <c r="A264" s="33" t="s">
        <v>288</v>
      </c>
      <c r="B264" t="str">
        <f>IFERROR(VLOOKUP(A264,'Base IEGM'!$A$2:$B$915,2,FALSE),"Não apurado")</f>
        <v>C+</v>
      </c>
    </row>
    <row r="265" spans="1:2" x14ac:dyDescent="0.25">
      <c r="A265" s="35" t="s">
        <v>289</v>
      </c>
      <c r="B265" t="str">
        <f>IFERROR(VLOOKUP(A265,'Base IEGM'!$A$2:$B$915,2,FALSE),"Não apurado")</f>
        <v>C+</v>
      </c>
    </row>
    <row r="266" spans="1:2" x14ac:dyDescent="0.25">
      <c r="A266" s="35" t="s">
        <v>290</v>
      </c>
      <c r="B266" t="str">
        <f>IFERROR(VLOOKUP(A266,'Base IEGM'!$A$2:$B$915,2,FALSE),"Não apurado")</f>
        <v>B</v>
      </c>
    </row>
    <row r="267" spans="1:2" x14ac:dyDescent="0.25">
      <c r="A267" s="33" t="s">
        <v>291</v>
      </c>
      <c r="B267" t="str">
        <f>IFERROR(VLOOKUP(A267,'Base IEGM'!$A$2:$B$915,2,FALSE),"Não apurado")</f>
        <v>C+</v>
      </c>
    </row>
    <row r="268" spans="1:2" x14ac:dyDescent="0.25">
      <c r="A268" s="33" t="s">
        <v>292</v>
      </c>
      <c r="B268" t="str">
        <f>IFERROR(VLOOKUP(A268,'Base IEGM'!$A$2:$B$915,2,FALSE),"Não apurado")</f>
        <v>B</v>
      </c>
    </row>
    <row r="269" spans="1:2" x14ac:dyDescent="0.25">
      <c r="A269" s="33" t="s">
        <v>293</v>
      </c>
      <c r="B269" t="str">
        <f>IFERROR(VLOOKUP(A269,'Base IEGM'!$A$2:$B$915,2,FALSE),"Não apurado")</f>
        <v>B</v>
      </c>
    </row>
    <row r="270" spans="1:2" x14ac:dyDescent="0.25">
      <c r="A270" s="33" t="s">
        <v>294</v>
      </c>
      <c r="B270" t="str">
        <f>IFERROR(VLOOKUP(A270,'Base IEGM'!$A$2:$B$915,2,FALSE),"Não apurado")</f>
        <v>B</v>
      </c>
    </row>
    <row r="271" spans="1:2" x14ac:dyDescent="0.25">
      <c r="A271" s="35" t="s">
        <v>295</v>
      </c>
      <c r="B271" t="str">
        <f>IFERROR(VLOOKUP(A271,'Base IEGM'!$A$2:$B$915,2,FALSE),"Não apurado")</f>
        <v>C+</v>
      </c>
    </row>
    <row r="272" spans="1:2" x14ac:dyDescent="0.25">
      <c r="A272" s="33" t="s">
        <v>296</v>
      </c>
      <c r="B272" t="str">
        <f>IFERROR(VLOOKUP(A272,'Base IEGM'!$A$2:$B$915,2,FALSE),"Não apurado")</f>
        <v>Não apurado</v>
      </c>
    </row>
    <row r="273" spans="1:2" x14ac:dyDescent="0.25">
      <c r="A273" s="33" t="s">
        <v>297</v>
      </c>
      <c r="B273" t="str">
        <f>IFERROR(VLOOKUP(A273,'Base IEGM'!$A$2:$B$915,2,FALSE),"Não apurado")</f>
        <v>B</v>
      </c>
    </row>
    <row r="274" spans="1:2" x14ac:dyDescent="0.25">
      <c r="A274" s="33" t="s">
        <v>298</v>
      </c>
      <c r="B274" t="str">
        <f>IFERROR(VLOOKUP(A274,'Base IEGM'!$A$2:$B$915,2,FALSE),"Não apurado")</f>
        <v>C+</v>
      </c>
    </row>
    <row r="275" spans="1:2" x14ac:dyDescent="0.25">
      <c r="A275" s="35" t="s">
        <v>299</v>
      </c>
      <c r="B275" t="str">
        <f>IFERROR(VLOOKUP(A275,'Base IEGM'!$A$2:$B$915,2,FALSE),"Não apurado")</f>
        <v>B</v>
      </c>
    </row>
    <row r="276" spans="1:2" x14ac:dyDescent="0.25">
      <c r="A276" s="33" t="s">
        <v>301</v>
      </c>
      <c r="B276" t="str">
        <f>IFERROR(VLOOKUP(A276,'Base IEGM'!$A$2:$B$915,2,FALSE),"Não apurado")</f>
        <v>C+</v>
      </c>
    </row>
    <row r="277" spans="1:2" x14ac:dyDescent="0.25">
      <c r="A277" s="33" t="s">
        <v>302</v>
      </c>
      <c r="B277" t="str">
        <f>IFERROR(VLOOKUP(A277,'Base IEGM'!$A$2:$B$915,2,FALSE),"Não apurado")</f>
        <v>C+</v>
      </c>
    </row>
    <row r="278" spans="1:2" x14ac:dyDescent="0.25">
      <c r="A278" s="35" t="s">
        <v>303</v>
      </c>
      <c r="B278" t="str">
        <f>IFERROR(VLOOKUP(A278,'Base IEGM'!$A$2:$B$915,2,FALSE),"Não apurado")</f>
        <v>C+</v>
      </c>
    </row>
    <row r="279" spans="1:2" x14ac:dyDescent="0.25">
      <c r="A279" s="33" t="s">
        <v>304</v>
      </c>
      <c r="B279" t="str">
        <f>IFERROR(VLOOKUP(A279,'Base IEGM'!$A$2:$B$915,2,FALSE),"Não apurado")</f>
        <v>C</v>
      </c>
    </row>
    <row r="280" spans="1:2" x14ac:dyDescent="0.25">
      <c r="A280" s="35" t="s">
        <v>305</v>
      </c>
      <c r="B280" t="str">
        <f>IFERROR(VLOOKUP(A280,'Base IEGM'!$A$2:$B$915,2,FALSE),"Não apurado")</f>
        <v>B</v>
      </c>
    </row>
    <row r="281" spans="1:2" x14ac:dyDescent="0.25">
      <c r="A281" s="35" t="s">
        <v>306</v>
      </c>
      <c r="B281" t="str">
        <f>IFERROR(VLOOKUP(A281,'Base IEGM'!$A$2:$B$915,2,FALSE),"Não apurado")</f>
        <v>C</v>
      </c>
    </row>
    <row r="282" spans="1:2" x14ac:dyDescent="0.25">
      <c r="A282" s="33" t="s">
        <v>307</v>
      </c>
      <c r="B282" t="str">
        <f>IFERROR(VLOOKUP(A282,'Base IEGM'!$A$2:$B$915,2,FALSE),"Não apurado")</f>
        <v>B</v>
      </c>
    </row>
    <row r="283" spans="1:2" x14ac:dyDescent="0.25">
      <c r="A283" s="33" t="s">
        <v>308</v>
      </c>
      <c r="B283" t="str">
        <f>IFERROR(VLOOKUP(A283,'Base IEGM'!$A$2:$B$915,2,FALSE),"Não apurado")</f>
        <v>C+</v>
      </c>
    </row>
    <row r="284" spans="1:2" x14ac:dyDescent="0.25">
      <c r="A284" s="33" t="s">
        <v>309</v>
      </c>
      <c r="B284" t="str">
        <f>IFERROR(VLOOKUP(A284,'Base IEGM'!$A$2:$B$915,2,FALSE),"Não apurado")</f>
        <v>Não apurado</v>
      </c>
    </row>
    <row r="285" spans="1:2" x14ac:dyDescent="0.25">
      <c r="A285" s="35" t="s">
        <v>310</v>
      </c>
      <c r="B285" t="str">
        <f>IFERROR(VLOOKUP(A285,'Base IEGM'!$A$2:$B$915,2,FALSE),"Não apurado")</f>
        <v>C+</v>
      </c>
    </row>
    <row r="286" spans="1:2" x14ac:dyDescent="0.25">
      <c r="A286" s="33" t="s">
        <v>311</v>
      </c>
      <c r="B286" t="str">
        <f>IFERROR(VLOOKUP(A286,'Base IEGM'!$A$2:$B$915,2,FALSE),"Não apurado")</f>
        <v>C+</v>
      </c>
    </row>
    <row r="287" spans="1:2" x14ac:dyDescent="0.25">
      <c r="A287" s="35" t="s">
        <v>312</v>
      </c>
      <c r="B287" t="str">
        <f>IFERROR(VLOOKUP(A287,'Base IEGM'!$A$2:$B$915,2,FALSE),"Não apurado")</f>
        <v>B</v>
      </c>
    </row>
    <row r="288" spans="1:2" x14ac:dyDescent="0.25">
      <c r="A288" s="33" t="s">
        <v>313</v>
      </c>
      <c r="B288" t="str">
        <f>IFERROR(VLOOKUP(A288,'Base IEGM'!$A$2:$B$915,2,FALSE),"Não apurado")</f>
        <v>C+</v>
      </c>
    </row>
    <row r="289" spans="1:2" x14ac:dyDescent="0.25">
      <c r="A289" s="33" t="s">
        <v>314</v>
      </c>
      <c r="B289" t="str">
        <f>IFERROR(VLOOKUP(A289,'Base IEGM'!$A$2:$B$915,2,FALSE),"Não apurado")</f>
        <v>B</v>
      </c>
    </row>
    <row r="290" spans="1:2" x14ac:dyDescent="0.25">
      <c r="A290" s="33" t="s">
        <v>315</v>
      </c>
      <c r="B290" t="str">
        <f>IFERROR(VLOOKUP(A290,'Base IEGM'!$A$2:$B$915,2,FALSE),"Não apurado")</f>
        <v>B</v>
      </c>
    </row>
    <row r="291" spans="1:2" x14ac:dyDescent="0.25">
      <c r="A291" s="33" t="s">
        <v>316</v>
      </c>
      <c r="B291" t="str">
        <f>IFERROR(VLOOKUP(A291,'Base IEGM'!$A$2:$B$915,2,FALSE),"Não apurado")</f>
        <v>Não apurado</v>
      </c>
    </row>
    <row r="292" spans="1:2" x14ac:dyDescent="0.25">
      <c r="A292" s="33" t="s">
        <v>317</v>
      </c>
      <c r="B292" t="str">
        <f>IFERROR(VLOOKUP(A292,'Base IEGM'!$A$2:$B$915,2,FALSE),"Não apurado")</f>
        <v>B</v>
      </c>
    </row>
    <row r="293" spans="1:2" x14ac:dyDescent="0.25">
      <c r="A293" s="33" t="s">
        <v>318</v>
      </c>
      <c r="B293" t="str">
        <f>IFERROR(VLOOKUP(A293,'Base IEGM'!$A$2:$B$915,2,FALSE),"Não apurado")</f>
        <v>C</v>
      </c>
    </row>
    <row r="294" spans="1:2" x14ac:dyDescent="0.25">
      <c r="A294" s="33" t="s">
        <v>319</v>
      </c>
      <c r="B294" t="str">
        <f>IFERROR(VLOOKUP(A294,'Base IEGM'!$A$2:$B$915,2,FALSE),"Não apurado")</f>
        <v>B</v>
      </c>
    </row>
    <row r="295" spans="1:2" x14ac:dyDescent="0.25">
      <c r="A295" s="33" t="s">
        <v>320</v>
      </c>
      <c r="B295" t="str">
        <f>IFERROR(VLOOKUP(A295,'Base IEGM'!$A$2:$B$915,2,FALSE),"Não apurado")</f>
        <v>C+</v>
      </c>
    </row>
    <row r="296" spans="1:2" x14ac:dyDescent="0.25">
      <c r="A296" s="35" t="s">
        <v>321</v>
      </c>
      <c r="B296" t="str">
        <f>IFERROR(VLOOKUP(A296,'Base IEGM'!$A$2:$B$915,2,FALSE),"Não apurado")</f>
        <v>C+</v>
      </c>
    </row>
    <row r="297" spans="1:2" x14ac:dyDescent="0.25">
      <c r="A297" s="33" t="s">
        <v>322</v>
      </c>
      <c r="B297" t="str">
        <f>IFERROR(VLOOKUP(A297,'Base IEGM'!$A$2:$B$915,2,FALSE),"Não apurado")</f>
        <v>B</v>
      </c>
    </row>
    <row r="298" spans="1:2" x14ac:dyDescent="0.25">
      <c r="A298" s="35" t="s">
        <v>323</v>
      </c>
      <c r="B298" t="str">
        <f>IFERROR(VLOOKUP(A298,'Base IEGM'!$A$2:$B$915,2,FALSE),"Não apurado")</f>
        <v>B</v>
      </c>
    </row>
    <row r="299" spans="1:2" x14ac:dyDescent="0.25">
      <c r="A299" s="35" t="s">
        <v>324</v>
      </c>
      <c r="B299" t="str">
        <f>IFERROR(VLOOKUP(A299,'Base IEGM'!$A$2:$B$915,2,FALSE),"Não apurado")</f>
        <v>C</v>
      </c>
    </row>
    <row r="300" spans="1:2" x14ac:dyDescent="0.25">
      <c r="A300" s="33" t="s">
        <v>325</v>
      </c>
      <c r="B300" t="str">
        <f>IFERROR(VLOOKUP(A300,'Base IEGM'!$A$2:$B$915,2,FALSE),"Não apurado")</f>
        <v>C+</v>
      </c>
    </row>
    <row r="301" spans="1:2" x14ac:dyDescent="0.25">
      <c r="A301" s="35" t="s">
        <v>326</v>
      </c>
      <c r="B301" t="str">
        <f>IFERROR(VLOOKUP(A301,'Base IEGM'!$A$2:$B$915,2,FALSE),"Não apurado")</f>
        <v>C+</v>
      </c>
    </row>
    <row r="302" spans="1:2" x14ac:dyDescent="0.25">
      <c r="A302" s="33" t="s">
        <v>327</v>
      </c>
      <c r="B302" t="str">
        <f>IFERROR(VLOOKUP(A302,'Base IEGM'!$A$2:$B$915,2,FALSE),"Não apurado")</f>
        <v>C</v>
      </c>
    </row>
    <row r="303" spans="1:2" x14ac:dyDescent="0.25">
      <c r="A303" s="33" t="s">
        <v>328</v>
      </c>
      <c r="B303" t="str">
        <f>IFERROR(VLOOKUP(A303,'Base IEGM'!$A$2:$B$915,2,FALSE),"Não apurado")</f>
        <v>B</v>
      </c>
    </row>
    <row r="304" spans="1:2" x14ac:dyDescent="0.25">
      <c r="A304" s="33" t="s">
        <v>329</v>
      </c>
      <c r="B304" t="str">
        <f>IFERROR(VLOOKUP(A304,'Base IEGM'!$A$2:$B$915,2,FALSE),"Não apurado")</f>
        <v>C</v>
      </c>
    </row>
    <row r="305" spans="1:2" x14ac:dyDescent="0.25">
      <c r="A305" s="33" t="s">
        <v>330</v>
      </c>
      <c r="B305" t="str">
        <f>IFERROR(VLOOKUP(A305,'Base IEGM'!$A$2:$B$915,2,FALSE),"Não apurado")</f>
        <v>C+</v>
      </c>
    </row>
    <row r="306" spans="1:2" x14ac:dyDescent="0.25">
      <c r="A306" s="33" t="s">
        <v>331</v>
      </c>
      <c r="B306" t="str">
        <f>IFERROR(VLOOKUP(A306,'Base IEGM'!$A$2:$B$915,2,FALSE),"Não apurado")</f>
        <v>B</v>
      </c>
    </row>
    <row r="307" spans="1:2" x14ac:dyDescent="0.25">
      <c r="A307" s="35" t="s">
        <v>332</v>
      </c>
      <c r="B307" t="str">
        <f>IFERROR(VLOOKUP(A307,'Base IEGM'!$A$2:$B$915,2,FALSE),"Não apurado")</f>
        <v>B</v>
      </c>
    </row>
    <row r="308" spans="1:2" x14ac:dyDescent="0.25">
      <c r="A308" s="35" t="s">
        <v>333</v>
      </c>
      <c r="B308" t="str">
        <f>IFERROR(VLOOKUP(A308,'Base IEGM'!$A$2:$B$915,2,FALSE),"Não apurado")</f>
        <v>C+</v>
      </c>
    </row>
    <row r="309" spans="1:2" x14ac:dyDescent="0.25">
      <c r="A309" s="33" t="s">
        <v>334</v>
      </c>
      <c r="B309" t="str">
        <f>IFERROR(VLOOKUP(A309,'Base IEGM'!$A$2:$B$915,2,FALSE),"Não apurado")</f>
        <v>B</v>
      </c>
    </row>
    <row r="310" spans="1:2" x14ac:dyDescent="0.25">
      <c r="A310" s="35" t="s">
        <v>335</v>
      </c>
      <c r="B310" t="str">
        <f>IFERROR(VLOOKUP(A310,'Base IEGM'!$A$2:$B$915,2,FALSE),"Não apurado")</f>
        <v>Não apurado</v>
      </c>
    </row>
    <row r="311" spans="1:2" x14ac:dyDescent="0.25">
      <c r="A311" s="33" t="s">
        <v>336</v>
      </c>
      <c r="B311" t="str">
        <f>IFERROR(VLOOKUP(A311,'Base IEGM'!$A$2:$B$915,2,FALSE),"Não apurado")</f>
        <v>B</v>
      </c>
    </row>
    <row r="312" spans="1:2" x14ac:dyDescent="0.25">
      <c r="A312" s="35" t="s">
        <v>337</v>
      </c>
      <c r="B312" t="str">
        <f>IFERROR(VLOOKUP(A312,'Base IEGM'!$A$2:$B$915,2,FALSE),"Não apurado")</f>
        <v>C+</v>
      </c>
    </row>
    <row r="313" spans="1:2" x14ac:dyDescent="0.25">
      <c r="A313" s="35" t="s">
        <v>338</v>
      </c>
      <c r="B313" t="str">
        <f>IFERROR(VLOOKUP(A313,'Base IEGM'!$A$2:$B$915,2,FALSE),"Não apurado")</f>
        <v>C</v>
      </c>
    </row>
    <row r="314" spans="1:2" x14ac:dyDescent="0.25">
      <c r="A314" s="33" t="s">
        <v>339</v>
      </c>
      <c r="B314" t="str">
        <f>IFERROR(VLOOKUP(A314,'Base IEGM'!$A$2:$B$915,2,FALSE),"Não apurado")</f>
        <v>B</v>
      </c>
    </row>
    <row r="315" spans="1:2" x14ac:dyDescent="0.25">
      <c r="A315" s="33" t="s">
        <v>340</v>
      </c>
      <c r="B315" t="str">
        <f>IFERROR(VLOOKUP(A315,'Base IEGM'!$A$2:$B$915,2,FALSE),"Não apurado")</f>
        <v>B</v>
      </c>
    </row>
    <row r="316" spans="1:2" x14ac:dyDescent="0.25">
      <c r="A316" s="33" t="s">
        <v>341</v>
      </c>
      <c r="B316" t="str">
        <f>IFERROR(VLOOKUP(A316,'Base IEGM'!$A$2:$B$915,2,FALSE),"Não apurado")</f>
        <v>B</v>
      </c>
    </row>
    <row r="317" spans="1:2" x14ac:dyDescent="0.25">
      <c r="A317" s="35" t="s">
        <v>342</v>
      </c>
      <c r="B317" t="str">
        <f>IFERROR(VLOOKUP(A317,'Base IEGM'!$A$2:$B$915,2,FALSE),"Não apurado")</f>
        <v>C+</v>
      </c>
    </row>
    <row r="318" spans="1:2" x14ac:dyDescent="0.25">
      <c r="A318" s="33" t="s">
        <v>343</v>
      </c>
      <c r="B318" t="str">
        <f>IFERROR(VLOOKUP(A318,'Base IEGM'!$A$2:$B$915,2,FALSE),"Não apurado")</f>
        <v>C</v>
      </c>
    </row>
    <row r="319" spans="1:2" x14ac:dyDescent="0.25">
      <c r="A319" s="35" t="s">
        <v>344</v>
      </c>
      <c r="B319" t="str">
        <f>IFERROR(VLOOKUP(A319,'Base IEGM'!$A$2:$B$915,2,FALSE),"Não apurado")</f>
        <v>B</v>
      </c>
    </row>
    <row r="320" spans="1:2" x14ac:dyDescent="0.25">
      <c r="A320" s="35" t="s">
        <v>345</v>
      </c>
      <c r="B320" t="str">
        <f>IFERROR(VLOOKUP(A320,'Base IEGM'!$A$2:$B$915,2,FALSE),"Não apurado")</f>
        <v>C+</v>
      </c>
    </row>
    <row r="321" spans="1:2" x14ac:dyDescent="0.25">
      <c r="A321" s="33" t="s">
        <v>346</v>
      </c>
      <c r="B321" t="str">
        <f>IFERROR(VLOOKUP(A321,'Base IEGM'!$A$2:$B$915,2,FALSE),"Não apurado")</f>
        <v>C+</v>
      </c>
    </row>
    <row r="322" spans="1:2" x14ac:dyDescent="0.25">
      <c r="A322" s="33" t="s">
        <v>347</v>
      </c>
      <c r="B322" t="str">
        <f>IFERROR(VLOOKUP(A322,'Base IEGM'!$A$2:$B$915,2,FALSE),"Não apurado")</f>
        <v>C+</v>
      </c>
    </row>
    <row r="323" spans="1:2" x14ac:dyDescent="0.25">
      <c r="A323" s="35" t="s">
        <v>348</v>
      </c>
      <c r="B323" t="str">
        <f>IFERROR(VLOOKUP(A323,'Base IEGM'!$A$2:$B$915,2,FALSE),"Não apurado")</f>
        <v>B</v>
      </c>
    </row>
    <row r="324" spans="1:2" x14ac:dyDescent="0.25">
      <c r="A324" s="33" t="s">
        <v>349</v>
      </c>
      <c r="B324" t="str">
        <f>IFERROR(VLOOKUP(A324,'Base IEGM'!$A$2:$B$915,2,FALSE),"Não apurado")</f>
        <v>C+</v>
      </c>
    </row>
    <row r="325" spans="1:2" x14ac:dyDescent="0.25">
      <c r="A325" s="35" t="s">
        <v>350</v>
      </c>
      <c r="B325" t="str">
        <f>IFERROR(VLOOKUP(A325,'Base IEGM'!$A$2:$B$915,2,FALSE),"Não apurado")</f>
        <v>C+</v>
      </c>
    </row>
    <row r="326" spans="1:2" x14ac:dyDescent="0.25">
      <c r="A326" s="33" t="s">
        <v>351</v>
      </c>
      <c r="B326" t="str">
        <f>IFERROR(VLOOKUP(A326,'Base IEGM'!$A$2:$B$915,2,FALSE),"Não apurado")</f>
        <v>C</v>
      </c>
    </row>
    <row r="327" spans="1:2" x14ac:dyDescent="0.25">
      <c r="A327" s="35" t="s">
        <v>352</v>
      </c>
      <c r="B327" t="str">
        <f>IFERROR(VLOOKUP(A327,'Base IEGM'!$A$2:$B$915,2,FALSE),"Não apurado")</f>
        <v>C+</v>
      </c>
    </row>
    <row r="328" spans="1:2" x14ac:dyDescent="0.25">
      <c r="A328" s="33" t="s">
        <v>353</v>
      </c>
      <c r="B328" t="str">
        <f>IFERROR(VLOOKUP(A328,'Base IEGM'!$A$2:$B$915,2,FALSE),"Não apurado")</f>
        <v>C+</v>
      </c>
    </row>
    <row r="329" spans="1:2" x14ac:dyDescent="0.25">
      <c r="A329" s="35" t="s">
        <v>354</v>
      </c>
      <c r="B329" t="str">
        <f>IFERROR(VLOOKUP(A329,'Base IEGM'!$A$2:$B$915,2,FALSE),"Não apurado")</f>
        <v>C+</v>
      </c>
    </row>
    <row r="330" spans="1:2" x14ac:dyDescent="0.25">
      <c r="A330" s="33" t="s">
        <v>355</v>
      </c>
      <c r="B330" t="str">
        <f>IFERROR(VLOOKUP(A330,'Base IEGM'!$A$2:$B$915,2,FALSE),"Não apurado")</f>
        <v>B</v>
      </c>
    </row>
    <row r="331" spans="1:2" x14ac:dyDescent="0.25">
      <c r="A331" s="35" t="s">
        <v>356</v>
      </c>
      <c r="B331" t="str">
        <f>IFERROR(VLOOKUP(A331,'Base IEGM'!$A$2:$B$915,2,FALSE),"Não apurado")</f>
        <v>C+</v>
      </c>
    </row>
    <row r="332" spans="1:2" x14ac:dyDescent="0.25">
      <c r="A332" s="33" t="s">
        <v>357</v>
      </c>
      <c r="B332" t="str">
        <f>IFERROR(VLOOKUP(A332,'Base IEGM'!$A$2:$B$915,2,FALSE),"Não apurado")</f>
        <v>B</v>
      </c>
    </row>
    <row r="333" spans="1:2" x14ac:dyDescent="0.25">
      <c r="A333" s="33" t="s">
        <v>358</v>
      </c>
      <c r="B333" t="str">
        <f>IFERROR(VLOOKUP(A333,'Base IEGM'!$A$2:$B$915,2,FALSE),"Não apurado")</f>
        <v>C+</v>
      </c>
    </row>
    <row r="334" spans="1:2" x14ac:dyDescent="0.25">
      <c r="A334" s="33" t="s">
        <v>359</v>
      </c>
      <c r="B334" t="str">
        <f>IFERROR(VLOOKUP(A334,'Base IEGM'!$A$2:$B$915,2,FALSE),"Não apurado")</f>
        <v>C+</v>
      </c>
    </row>
    <row r="335" spans="1:2" x14ac:dyDescent="0.25">
      <c r="A335" s="35" t="s">
        <v>360</v>
      </c>
      <c r="B335" t="str">
        <f>IFERROR(VLOOKUP(A335,'Base IEGM'!$A$2:$B$915,2,FALSE),"Não apurado")</f>
        <v>C+</v>
      </c>
    </row>
    <row r="336" spans="1:2" x14ac:dyDescent="0.25">
      <c r="A336" s="35" t="s">
        <v>361</v>
      </c>
      <c r="B336" t="str">
        <f>IFERROR(VLOOKUP(A336,'Base IEGM'!$A$2:$B$915,2,FALSE),"Não apurado")</f>
        <v>C+</v>
      </c>
    </row>
    <row r="337" spans="1:2" x14ac:dyDescent="0.25">
      <c r="A337" s="33" t="s">
        <v>362</v>
      </c>
      <c r="B337" t="str">
        <f>IFERROR(VLOOKUP(A337,'Base IEGM'!$A$2:$B$915,2,FALSE),"Não apurado")</f>
        <v>C</v>
      </c>
    </row>
    <row r="338" spans="1:2" x14ac:dyDescent="0.25">
      <c r="A338" s="33" t="s">
        <v>363</v>
      </c>
      <c r="B338" t="str">
        <f>IFERROR(VLOOKUP(A338,'Base IEGM'!$A$2:$B$915,2,FALSE),"Não apurado")</f>
        <v>B</v>
      </c>
    </row>
    <row r="339" spans="1:2" x14ac:dyDescent="0.25">
      <c r="A339" s="35" t="s">
        <v>364</v>
      </c>
      <c r="B339" t="str">
        <f>IFERROR(VLOOKUP(A339,'Base IEGM'!$A$2:$B$915,2,FALSE),"Não apurado")</f>
        <v>B+</v>
      </c>
    </row>
    <row r="340" spans="1:2" x14ac:dyDescent="0.25">
      <c r="A340" s="35" t="s">
        <v>365</v>
      </c>
      <c r="B340" t="str">
        <f>IFERROR(VLOOKUP(A340,'Base IEGM'!$A$2:$B$915,2,FALSE),"Não apurado")</f>
        <v>C+</v>
      </c>
    </row>
    <row r="341" spans="1:2" x14ac:dyDescent="0.25">
      <c r="A341" s="33" t="s">
        <v>366</v>
      </c>
      <c r="B341" t="str">
        <f>IFERROR(VLOOKUP(A341,'Base IEGM'!$A$2:$B$915,2,FALSE),"Não apurado")</f>
        <v>B</v>
      </c>
    </row>
    <row r="342" spans="1:2" x14ac:dyDescent="0.25">
      <c r="A342" s="35" t="s">
        <v>367</v>
      </c>
      <c r="B342" t="str">
        <f>IFERROR(VLOOKUP(A342,'Base IEGM'!$A$2:$B$915,2,FALSE),"Não apurado")</f>
        <v>C</v>
      </c>
    </row>
    <row r="343" spans="1:2" x14ac:dyDescent="0.25">
      <c r="A343" s="35" t="s">
        <v>368</v>
      </c>
      <c r="B343" t="str">
        <f>IFERROR(VLOOKUP(A343,'Base IEGM'!$A$2:$B$915,2,FALSE),"Não apurado")</f>
        <v>B</v>
      </c>
    </row>
    <row r="344" spans="1:2" x14ac:dyDescent="0.25">
      <c r="A344" s="33" t="s">
        <v>369</v>
      </c>
      <c r="B344" t="str">
        <f>IFERROR(VLOOKUP(A344,'Base IEGM'!$A$2:$B$915,2,FALSE),"Não apurado")</f>
        <v>C+</v>
      </c>
    </row>
    <row r="345" spans="1:2" x14ac:dyDescent="0.25">
      <c r="A345" s="33" t="s">
        <v>370</v>
      </c>
      <c r="B345" t="str">
        <f>IFERROR(VLOOKUP(A345,'Base IEGM'!$A$2:$B$915,2,FALSE),"Não apurado")</f>
        <v>C</v>
      </c>
    </row>
    <row r="346" spans="1:2" x14ac:dyDescent="0.25">
      <c r="A346" s="33" t="s">
        <v>371</v>
      </c>
      <c r="B346" t="str">
        <f>IFERROR(VLOOKUP(A346,'Base IEGM'!$A$2:$B$915,2,FALSE),"Não apurado")</f>
        <v>C</v>
      </c>
    </row>
    <row r="347" spans="1:2" x14ac:dyDescent="0.25">
      <c r="A347" s="35" t="s">
        <v>372</v>
      </c>
      <c r="B347" t="str">
        <f>IFERROR(VLOOKUP(A347,'Base IEGM'!$A$2:$B$915,2,FALSE),"Não apurado")</f>
        <v>C+</v>
      </c>
    </row>
    <row r="348" spans="1:2" x14ac:dyDescent="0.25">
      <c r="A348" s="35" t="s">
        <v>373</v>
      </c>
      <c r="B348" t="str">
        <f>IFERROR(VLOOKUP(A348,'Base IEGM'!$A$2:$B$915,2,FALSE),"Não apurado")</f>
        <v>C+</v>
      </c>
    </row>
    <row r="349" spans="1:2" x14ac:dyDescent="0.25">
      <c r="A349" s="33" t="s">
        <v>374</v>
      </c>
      <c r="B349" t="str">
        <f>IFERROR(VLOOKUP(A349,'Base IEGM'!$A$2:$B$915,2,FALSE),"Não apurado")</f>
        <v>C</v>
      </c>
    </row>
    <row r="350" spans="1:2" x14ac:dyDescent="0.25">
      <c r="A350" s="33" t="s">
        <v>375</v>
      </c>
      <c r="B350" t="str">
        <f>IFERROR(VLOOKUP(A350,'Base IEGM'!$A$2:$B$915,2,FALSE),"Não apurado")</f>
        <v>C+</v>
      </c>
    </row>
    <row r="351" spans="1:2" x14ac:dyDescent="0.25">
      <c r="A351" s="35" t="s">
        <v>376</v>
      </c>
      <c r="B351" t="str">
        <f>IFERROR(VLOOKUP(A351,'Base IEGM'!$A$2:$B$915,2,FALSE),"Não apurado")</f>
        <v>C+</v>
      </c>
    </row>
    <row r="352" spans="1:2" x14ac:dyDescent="0.25">
      <c r="A352" s="35" t="s">
        <v>377</v>
      </c>
      <c r="B352" t="str">
        <f>IFERROR(VLOOKUP(A352,'Base IEGM'!$A$2:$B$915,2,FALSE),"Não apurado")</f>
        <v>C+</v>
      </c>
    </row>
    <row r="353" spans="1:2" x14ac:dyDescent="0.25">
      <c r="A353" s="33" t="s">
        <v>378</v>
      </c>
      <c r="B353" t="str">
        <f>IFERROR(VLOOKUP(A353,'Base IEGM'!$A$2:$B$915,2,FALSE),"Não apurado")</f>
        <v>C+</v>
      </c>
    </row>
    <row r="354" spans="1:2" x14ac:dyDescent="0.25">
      <c r="A354" s="35" t="s">
        <v>379</v>
      </c>
      <c r="B354" t="str">
        <f>IFERROR(VLOOKUP(A354,'Base IEGM'!$A$2:$B$915,2,FALSE),"Não apurado")</f>
        <v>Não apurado</v>
      </c>
    </row>
    <row r="355" spans="1:2" x14ac:dyDescent="0.25">
      <c r="A355" s="33" t="s">
        <v>380</v>
      </c>
      <c r="B355" t="str">
        <f>IFERROR(VLOOKUP(A355,'Base IEGM'!$A$2:$B$915,2,FALSE),"Não apurado")</f>
        <v>C+</v>
      </c>
    </row>
    <row r="356" spans="1:2" x14ac:dyDescent="0.25">
      <c r="A356" s="33" t="s">
        <v>381</v>
      </c>
      <c r="B356" t="str">
        <f>IFERROR(VLOOKUP(A356,'Base IEGM'!$A$2:$B$915,2,FALSE),"Não apurado")</f>
        <v>C+</v>
      </c>
    </row>
    <row r="357" spans="1:2" x14ac:dyDescent="0.25">
      <c r="A357" s="33" t="s">
        <v>382</v>
      </c>
      <c r="B357" t="str">
        <f>IFERROR(VLOOKUP(A357,'Base IEGM'!$A$2:$B$915,2,FALSE),"Não apurado")</f>
        <v>B</v>
      </c>
    </row>
    <row r="358" spans="1:2" x14ac:dyDescent="0.25">
      <c r="A358" s="33" t="s">
        <v>383</v>
      </c>
      <c r="B358" t="str">
        <f>IFERROR(VLOOKUP(A358,'Base IEGM'!$A$2:$B$915,2,FALSE),"Não apurado")</f>
        <v>B</v>
      </c>
    </row>
    <row r="359" spans="1:2" x14ac:dyDescent="0.25">
      <c r="A359" s="35" t="s">
        <v>384</v>
      </c>
      <c r="B359" t="str">
        <f>IFERROR(VLOOKUP(A359,'Base IEGM'!$A$2:$B$915,2,FALSE),"Não apurado")</f>
        <v>C+</v>
      </c>
    </row>
    <row r="360" spans="1:2" x14ac:dyDescent="0.25">
      <c r="A360" s="35" t="s">
        <v>385</v>
      </c>
      <c r="B360" t="str">
        <f>IFERROR(VLOOKUP(A360,'Base IEGM'!$A$2:$B$915,2,FALSE),"Não apurado")</f>
        <v>C+</v>
      </c>
    </row>
    <row r="361" spans="1:2" x14ac:dyDescent="0.25">
      <c r="A361" s="35" t="s">
        <v>386</v>
      </c>
      <c r="B361" t="str">
        <f>IFERROR(VLOOKUP(A361,'Base IEGM'!$A$2:$B$915,2,FALSE),"Não apurado")</f>
        <v>C</v>
      </c>
    </row>
    <row r="362" spans="1:2" x14ac:dyDescent="0.25">
      <c r="A362" s="33" t="s">
        <v>387</v>
      </c>
      <c r="B362" t="str">
        <f>IFERROR(VLOOKUP(A362,'Base IEGM'!$A$2:$B$915,2,FALSE),"Não apurado")</f>
        <v>C+</v>
      </c>
    </row>
    <row r="363" spans="1:2" x14ac:dyDescent="0.25">
      <c r="A363" s="35" t="s">
        <v>388</v>
      </c>
      <c r="B363" t="str">
        <f>IFERROR(VLOOKUP(A363,'Base IEGM'!$A$2:$B$915,2,FALSE),"Não apurado")</f>
        <v>B</v>
      </c>
    </row>
    <row r="364" spans="1:2" x14ac:dyDescent="0.25">
      <c r="A364" s="33" t="s">
        <v>389</v>
      </c>
      <c r="B364" t="str">
        <f>IFERROR(VLOOKUP(A364,'Base IEGM'!$A$2:$B$915,2,FALSE),"Não apurado")</f>
        <v>B</v>
      </c>
    </row>
    <row r="365" spans="1:2" x14ac:dyDescent="0.25">
      <c r="A365" s="33" t="s">
        <v>390</v>
      </c>
      <c r="B365" t="str">
        <f>IFERROR(VLOOKUP(A365,'Base IEGM'!$A$2:$B$915,2,FALSE),"Não apurado")</f>
        <v>C+</v>
      </c>
    </row>
    <row r="366" spans="1:2" x14ac:dyDescent="0.25">
      <c r="A366" s="33" t="s">
        <v>391</v>
      </c>
      <c r="B366" t="str">
        <f>IFERROR(VLOOKUP(A366,'Base IEGM'!$A$2:$B$915,2,FALSE),"Não apurado")</f>
        <v>C+</v>
      </c>
    </row>
    <row r="367" spans="1:2" x14ac:dyDescent="0.25">
      <c r="A367" s="33" t="s">
        <v>392</v>
      </c>
      <c r="B367" t="str">
        <f>IFERROR(VLOOKUP(A367,'Base IEGM'!$A$2:$B$915,2,FALSE),"Não apurado")</f>
        <v>B</v>
      </c>
    </row>
    <row r="368" spans="1:2" x14ac:dyDescent="0.25">
      <c r="A368" s="35" t="s">
        <v>393</v>
      </c>
      <c r="B368" t="str">
        <f>IFERROR(VLOOKUP(A368,'Base IEGM'!$A$2:$B$915,2,FALSE),"Não apurado")</f>
        <v>C+</v>
      </c>
    </row>
    <row r="369" spans="1:2" x14ac:dyDescent="0.25">
      <c r="A369" s="35" t="s">
        <v>394</v>
      </c>
      <c r="B369" t="str">
        <f>IFERROR(VLOOKUP(A369,'Base IEGM'!$A$2:$B$915,2,FALSE),"Não apurado")</f>
        <v>C+</v>
      </c>
    </row>
    <row r="370" spans="1:2" x14ac:dyDescent="0.25">
      <c r="A370" s="33" t="s">
        <v>395</v>
      </c>
      <c r="B370" t="str">
        <f>IFERROR(VLOOKUP(A370,'Base IEGM'!$A$2:$B$915,2,FALSE),"Não apurado")</f>
        <v>B</v>
      </c>
    </row>
    <row r="371" spans="1:2" x14ac:dyDescent="0.25">
      <c r="A371" s="33" t="s">
        <v>396</v>
      </c>
      <c r="B371" t="str">
        <f>IFERROR(VLOOKUP(A371,'Base IEGM'!$A$2:$B$915,2,FALSE),"Não apurado")</f>
        <v>B</v>
      </c>
    </row>
    <row r="372" spans="1:2" x14ac:dyDescent="0.25">
      <c r="A372" s="33" t="s">
        <v>397</v>
      </c>
      <c r="B372" t="str">
        <f>IFERROR(VLOOKUP(A372,'Base IEGM'!$A$2:$B$915,2,FALSE),"Não apurado")</f>
        <v>Não apurado</v>
      </c>
    </row>
    <row r="373" spans="1:2" x14ac:dyDescent="0.25">
      <c r="A373" s="35" t="s">
        <v>398</v>
      </c>
      <c r="B373" t="str">
        <f>IFERROR(VLOOKUP(A373,'Base IEGM'!$A$2:$B$915,2,FALSE),"Não apurado")</f>
        <v>C</v>
      </c>
    </row>
    <row r="374" spans="1:2" x14ac:dyDescent="0.25">
      <c r="A374" s="33" t="s">
        <v>399</v>
      </c>
      <c r="B374" t="str">
        <f>IFERROR(VLOOKUP(A374,'Base IEGM'!$A$2:$B$915,2,FALSE),"Não apurado")</f>
        <v>B</v>
      </c>
    </row>
    <row r="375" spans="1:2" x14ac:dyDescent="0.25">
      <c r="A375" s="33" t="s">
        <v>400</v>
      </c>
      <c r="B375" t="str">
        <f>IFERROR(VLOOKUP(A375,'Base IEGM'!$A$2:$B$915,2,FALSE),"Não apurado")</f>
        <v>C+</v>
      </c>
    </row>
    <row r="376" spans="1:2" x14ac:dyDescent="0.25">
      <c r="A376" s="33" t="s">
        <v>401</v>
      </c>
      <c r="B376" t="str">
        <f>IFERROR(VLOOKUP(A376,'Base IEGM'!$A$2:$B$915,2,FALSE),"Não apurado")</f>
        <v>B</v>
      </c>
    </row>
    <row r="377" spans="1:2" x14ac:dyDescent="0.25">
      <c r="A377" s="33" t="s">
        <v>402</v>
      </c>
      <c r="B377" t="str">
        <f>IFERROR(VLOOKUP(A377,'Base IEGM'!$A$2:$B$915,2,FALSE),"Não apurado")</f>
        <v>B</v>
      </c>
    </row>
    <row r="378" spans="1:2" x14ac:dyDescent="0.25">
      <c r="A378" s="33" t="s">
        <v>403</v>
      </c>
      <c r="B378" t="str">
        <f>IFERROR(VLOOKUP(A378,'Base IEGM'!$A$2:$B$915,2,FALSE),"Não apurado")</f>
        <v>B</v>
      </c>
    </row>
    <row r="379" spans="1:2" x14ac:dyDescent="0.25">
      <c r="A379" s="33" t="s">
        <v>404</v>
      </c>
      <c r="B379" t="str">
        <f>IFERROR(VLOOKUP(A379,'Base IEGM'!$A$2:$B$915,2,FALSE),"Não apurado")</f>
        <v>C+</v>
      </c>
    </row>
    <row r="380" spans="1:2" x14ac:dyDescent="0.25">
      <c r="A380" s="33" t="s">
        <v>405</v>
      </c>
      <c r="B380" t="str">
        <f>IFERROR(VLOOKUP(A380,'Base IEGM'!$A$2:$B$915,2,FALSE),"Não apurado")</f>
        <v>C+</v>
      </c>
    </row>
    <row r="381" spans="1:2" x14ac:dyDescent="0.25">
      <c r="A381" s="33" t="s">
        <v>406</v>
      </c>
      <c r="B381" t="str">
        <f>IFERROR(VLOOKUP(A381,'Base IEGM'!$A$2:$B$915,2,FALSE),"Não apurado")</f>
        <v>B</v>
      </c>
    </row>
    <row r="382" spans="1:2" x14ac:dyDescent="0.25">
      <c r="A382" s="35" t="s">
        <v>407</v>
      </c>
      <c r="B382" t="str">
        <f>IFERROR(VLOOKUP(A382,'Base IEGM'!$A$2:$B$915,2,FALSE),"Não apurado")</f>
        <v>Não apurado</v>
      </c>
    </row>
    <row r="383" spans="1:2" x14ac:dyDescent="0.25">
      <c r="A383" s="35" t="s">
        <v>408</v>
      </c>
      <c r="B383" t="str">
        <f>IFERROR(VLOOKUP(A383,'Base IEGM'!$A$2:$B$915,2,FALSE),"Não apurado")</f>
        <v>B</v>
      </c>
    </row>
    <row r="384" spans="1:2" x14ac:dyDescent="0.25">
      <c r="A384" s="35" t="s">
        <v>409</v>
      </c>
      <c r="B384" t="str">
        <f>IFERROR(VLOOKUP(A384,'Base IEGM'!$A$2:$B$915,2,FALSE),"Não apurado")</f>
        <v>B</v>
      </c>
    </row>
    <row r="385" spans="1:2" x14ac:dyDescent="0.25">
      <c r="A385" s="33" t="s">
        <v>410</v>
      </c>
      <c r="B385" t="str">
        <f>IFERROR(VLOOKUP(A385,'Base IEGM'!$A$2:$B$915,2,FALSE),"Não apurado")</f>
        <v>C+</v>
      </c>
    </row>
    <row r="386" spans="1:2" x14ac:dyDescent="0.25">
      <c r="A386" s="33" t="s">
        <v>411</v>
      </c>
      <c r="B386" t="str">
        <f>IFERROR(VLOOKUP(A386,'Base IEGM'!$A$2:$B$915,2,FALSE),"Não apurado")</f>
        <v>B</v>
      </c>
    </row>
    <row r="387" spans="1:2" x14ac:dyDescent="0.25">
      <c r="A387" s="33" t="s">
        <v>412</v>
      </c>
      <c r="B387" t="str">
        <f>IFERROR(VLOOKUP(A387,'Base IEGM'!$A$2:$B$915,2,FALSE),"Não apurado")</f>
        <v>C+</v>
      </c>
    </row>
    <row r="388" spans="1:2" x14ac:dyDescent="0.25">
      <c r="A388" s="33" t="s">
        <v>413</v>
      </c>
      <c r="B388" t="str">
        <f>IFERROR(VLOOKUP(A388,'Base IEGM'!$A$2:$B$915,2,FALSE),"Não apurado")</f>
        <v>B</v>
      </c>
    </row>
    <row r="389" spans="1:2" x14ac:dyDescent="0.25">
      <c r="A389" s="33" t="s">
        <v>414</v>
      </c>
      <c r="B389" t="str">
        <f>IFERROR(VLOOKUP(A389,'Base IEGM'!$A$2:$B$915,2,FALSE),"Não apurado")</f>
        <v>C+</v>
      </c>
    </row>
    <row r="390" spans="1:2" x14ac:dyDescent="0.25">
      <c r="A390" s="33" t="s">
        <v>415</v>
      </c>
      <c r="B390" t="str">
        <f>IFERROR(VLOOKUP(A390,'Base IEGM'!$A$2:$B$915,2,FALSE),"Não apurado")</f>
        <v>C+</v>
      </c>
    </row>
    <row r="391" spans="1:2" x14ac:dyDescent="0.25">
      <c r="A391" s="33" t="s">
        <v>416</v>
      </c>
      <c r="B391" t="str">
        <f>IFERROR(VLOOKUP(A391,'Base IEGM'!$A$2:$B$915,2,FALSE),"Não apurado")</f>
        <v>C+</v>
      </c>
    </row>
    <row r="392" spans="1:2" x14ac:dyDescent="0.25">
      <c r="A392" s="33" t="s">
        <v>417</v>
      </c>
      <c r="B392" t="str">
        <f>IFERROR(VLOOKUP(A392,'Base IEGM'!$A$2:$B$915,2,FALSE),"Não apurado")</f>
        <v>C+</v>
      </c>
    </row>
    <row r="393" spans="1:2" x14ac:dyDescent="0.25">
      <c r="A393" s="33" t="s">
        <v>418</v>
      </c>
      <c r="B393" t="str">
        <f>IFERROR(VLOOKUP(A393,'Base IEGM'!$A$2:$B$915,2,FALSE),"Não apurado")</f>
        <v>C+</v>
      </c>
    </row>
    <row r="394" spans="1:2" x14ac:dyDescent="0.25">
      <c r="A394" s="35" t="s">
        <v>419</v>
      </c>
      <c r="B394" t="str">
        <f>IFERROR(VLOOKUP(A394,'Base IEGM'!$A$2:$B$915,2,FALSE),"Não apurado")</f>
        <v>C+</v>
      </c>
    </row>
    <row r="395" spans="1:2" x14ac:dyDescent="0.25">
      <c r="A395" s="33" t="s">
        <v>420</v>
      </c>
      <c r="B395" t="str">
        <f>IFERROR(VLOOKUP(A395,'Base IEGM'!$A$2:$B$915,2,FALSE),"Não apurado")</f>
        <v>B</v>
      </c>
    </row>
    <row r="396" spans="1:2" x14ac:dyDescent="0.25">
      <c r="A396" s="35" t="s">
        <v>421</v>
      </c>
      <c r="B396" t="str">
        <f>IFERROR(VLOOKUP(A396,'Base IEGM'!$A$2:$B$915,2,FALSE),"Não apurado")</f>
        <v>C+</v>
      </c>
    </row>
    <row r="397" spans="1:2" x14ac:dyDescent="0.25">
      <c r="A397" s="35" t="s">
        <v>422</v>
      </c>
      <c r="B397" t="str">
        <f>IFERROR(VLOOKUP(A397,'Base IEGM'!$A$2:$B$915,2,FALSE),"Não apurado")</f>
        <v>B</v>
      </c>
    </row>
    <row r="398" spans="1:2" x14ac:dyDescent="0.25">
      <c r="A398" s="33" t="s">
        <v>423</v>
      </c>
      <c r="B398" t="str">
        <f>IFERROR(VLOOKUP(A398,'Base IEGM'!$A$2:$B$915,2,FALSE),"Não apurado")</f>
        <v>C+</v>
      </c>
    </row>
    <row r="399" spans="1:2" x14ac:dyDescent="0.25">
      <c r="A399" s="35" t="s">
        <v>424</v>
      </c>
      <c r="B399" t="str">
        <f>IFERROR(VLOOKUP(A399,'Base IEGM'!$A$2:$B$915,2,FALSE),"Não apurado")</f>
        <v>B</v>
      </c>
    </row>
    <row r="400" spans="1:2" x14ac:dyDescent="0.25">
      <c r="A400" s="35" t="s">
        <v>425</v>
      </c>
      <c r="B400" t="str">
        <f>IFERROR(VLOOKUP(A400,'Base IEGM'!$A$2:$B$915,2,FALSE),"Não apurado")</f>
        <v>C</v>
      </c>
    </row>
    <row r="401" spans="1:2" x14ac:dyDescent="0.25">
      <c r="A401" s="35" t="s">
        <v>426</v>
      </c>
      <c r="B401" t="str">
        <f>IFERROR(VLOOKUP(A401,'Base IEGM'!$A$2:$B$915,2,FALSE),"Não apurado")</f>
        <v>B</v>
      </c>
    </row>
    <row r="402" spans="1:2" x14ac:dyDescent="0.25">
      <c r="A402" s="33" t="s">
        <v>427</v>
      </c>
      <c r="B402" t="str">
        <f>IFERROR(VLOOKUP(A402,'Base IEGM'!$A$2:$B$915,2,FALSE),"Não apurado")</f>
        <v>B</v>
      </c>
    </row>
    <row r="403" spans="1:2" x14ac:dyDescent="0.25">
      <c r="A403" s="33" t="s">
        <v>428</v>
      </c>
      <c r="B403" t="str">
        <f>IFERROR(VLOOKUP(A403,'Base IEGM'!$A$2:$B$915,2,FALSE),"Não apurado")</f>
        <v>B</v>
      </c>
    </row>
    <row r="404" spans="1:2" x14ac:dyDescent="0.25">
      <c r="A404" s="33" t="s">
        <v>429</v>
      </c>
      <c r="B404" t="str">
        <f>IFERROR(VLOOKUP(A404,'Base IEGM'!$A$2:$B$915,2,FALSE),"Não apurado")</f>
        <v>C+</v>
      </c>
    </row>
    <row r="405" spans="1:2" x14ac:dyDescent="0.25">
      <c r="A405" s="33" t="s">
        <v>430</v>
      </c>
      <c r="B405" t="str">
        <f>IFERROR(VLOOKUP(A405,'Base IEGM'!$A$2:$B$915,2,FALSE),"Não apurado")</f>
        <v>Não apurado</v>
      </c>
    </row>
    <row r="406" spans="1:2" x14ac:dyDescent="0.25">
      <c r="A406" s="35" t="s">
        <v>431</v>
      </c>
      <c r="B406" t="str">
        <f>IFERROR(VLOOKUP(A406,'Base IEGM'!$A$2:$B$915,2,FALSE),"Não apurado")</f>
        <v>C+</v>
      </c>
    </row>
    <row r="407" spans="1:2" x14ac:dyDescent="0.25">
      <c r="A407" s="35" t="s">
        <v>432</v>
      </c>
      <c r="B407" t="str">
        <f>IFERROR(VLOOKUP(A407,'Base IEGM'!$A$2:$B$915,2,FALSE),"Não apurado")</f>
        <v>B</v>
      </c>
    </row>
    <row r="408" spans="1:2" x14ac:dyDescent="0.25">
      <c r="A408" s="33" t="s">
        <v>433</v>
      </c>
      <c r="B408" t="str">
        <f>IFERROR(VLOOKUP(A408,'Base IEGM'!$A$2:$B$915,2,FALSE),"Não apurado")</f>
        <v>C+</v>
      </c>
    </row>
    <row r="409" spans="1:2" x14ac:dyDescent="0.25">
      <c r="A409" s="35" t="s">
        <v>434</v>
      </c>
      <c r="B409" t="str">
        <f>IFERROR(VLOOKUP(A409,'Base IEGM'!$A$2:$B$915,2,FALSE),"Não apurado")</f>
        <v>C+</v>
      </c>
    </row>
    <row r="410" spans="1:2" x14ac:dyDescent="0.25">
      <c r="A410" s="35" t="s">
        <v>435</v>
      </c>
      <c r="B410" t="str">
        <f>IFERROR(VLOOKUP(A410,'Base IEGM'!$A$2:$B$915,2,FALSE),"Não apurado")</f>
        <v>C</v>
      </c>
    </row>
    <row r="411" spans="1:2" x14ac:dyDescent="0.25">
      <c r="A411" s="35" t="s">
        <v>436</v>
      </c>
      <c r="B411" t="str">
        <f>IFERROR(VLOOKUP(A411,'Base IEGM'!$A$2:$B$915,2,FALSE),"Não apurado")</f>
        <v>C+</v>
      </c>
    </row>
    <row r="412" spans="1:2" x14ac:dyDescent="0.25">
      <c r="A412" s="35" t="s">
        <v>437</v>
      </c>
      <c r="B412" t="str">
        <f>IFERROR(VLOOKUP(A412,'Base IEGM'!$A$2:$B$915,2,FALSE),"Não apurado")</f>
        <v>B</v>
      </c>
    </row>
    <row r="413" spans="1:2" x14ac:dyDescent="0.25">
      <c r="A413" s="35" t="s">
        <v>438</v>
      </c>
      <c r="B413" t="str">
        <f>IFERROR(VLOOKUP(A413,'Base IEGM'!$A$2:$B$915,2,FALSE),"Não apurado")</f>
        <v>C+</v>
      </c>
    </row>
    <row r="414" spans="1:2" x14ac:dyDescent="0.25">
      <c r="A414" s="35" t="s">
        <v>439</v>
      </c>
      <c r="B414" t="str">
        <f>IFERROR(VLOOKUP(A414,'Base IEGM'!$A$2:$B$915,2,FALSE),"Não apurado")</f>
        <v>C+</v>
      </c>
    </row>
    <row r="415" spans="1:2" x14ac:dyDescent="0.25">
      <c r="A415" s="35" t="s">
        <v>440</v>
      </c>
      <c r="B415" t="str">
        <f>IFERROR(VLOOKUP(A415,'Base IEGM'!$A$2:$B$915,2,FALSE),"Não apurado")</f>
        <v>Não apurado</v>
      </c>
    </row>
    <row r="416" spans="1:2" x14ac:dyDescent="0.25">
      <c r="A416" s="35" t="s">
        <v>441</v>
      </c>
      <c r="B416" t="str">
        <f>IFERROR(VLOOKUP(A416,'Base IEGM'!$A$2:$B$915,2,FALSE),"Não apurado")</f>
        <v>B</v>
      </c>
    </row>
    <row r="417" spans="1:2" x14ac:dyDescent="0.25">
      <c r="A417" s="35" t="s">
        <v>442</v>
      </c>
      <c r="B417" t="str">
        <f>IFERROR(VLOOKUP(A417,'Base IEGM'!$A$2:$B$915,2,FALSE),"Não apurado")</f>
        <v>C+</v>
      </c>
    </row>
    <row r="418" spans="1:2" x14ac:dyDescent="0.25">
      <c r="A418" s="35" t="s">
        <v>443</v>
      </c>
      <c r="B418" t="str">
        <f>IFERROR(VLOOKUP(A418,'Base IEGM'!$A$2:$B$915,2,FALSE),"Não apurado")</f>
        <v>C</v>
      </c>
    </row>
    <row r="419" spans="1:2" x14ac:dyDescent="0.25">
      <c r="A419" s="33" t="s">
        <v>444</v>
      </c>
      <c r="B419" t="str">
        <f>IFERROR(VLOOKUP(A419,'Base IEGM'!$A$2:$B$915,2,FALSE),"Não apurado")</f>
        <v>B</v>
      </c>
    </row>
    <row r="420" spans="1:2" x14ac:dyDescent="0.25">
      <c r="A420" s="33" t="s">
        <v>445</v>
      </c>
      <c r="B420" t="str">
        <f>IFERROR(VLOOKUP(A420,'Base IEGM'!$A$2:$B$915,2,FALSE),"Não apurado")</f>
        <v>B</v>
      </c>
    </row>
    <row r="421" spans="1:2" x14ac:dyDescent="0.25">
      <c r="A421" s="33" t="s">
        <v>446</v>
      </c>
      <c r="B421" t="str">
        <f>IFERROR(VLOOKUP(A421,'Base IEGM'!$A$2:$B$915,2,FALSE),"Não apurado")</f>
        <v>B</v>
      </c>
    </row>
    <row r="422" spans="1:2" x14ac:dyDescent="0.25">
      <c r="A422" s="33" t="s">
        <v>447</v>
      </c>
      <c r="B422" t="str">
        <f>IFERROR(VLOOKUP(A422,'Base IEGM'!$A$2:$B$915,2,FALSE),"Não apurado")</f>
        <v>B</v>
      </c>
    </row>
    <row r="423" spans="1:2" x14ac:dyDescent="0.25">
      <c r="A423" s="35" t="s">
        <v>448</v>
      </c>
      <c r="B423" t="str">
        <f>IFERROR(VLOOKUP(A423,'Base IEGM'!$A$2:$B$915,2,FALSE),"Não apurado")</f>
        <v>C+</v>
      </c>
    </row>
    <row r="424" spans="1:2" x14ac:dyDescent="0.25">
      <c r="A424" s="33" t="s">
        <v>449</v>
      </c>
      <c r="B424" t="str">
        <f>IFERROR(VLOOKUP(A424,'Base IEGM'!$A$2:$B$915,2,FALSE),"Não apurado")</f>
        <v>B</v>
      </c>
    </row>
    <row r="425" spans="1:2" x14ac:dyDescent="0.25">
      <c r="A425" s="33" t="s">
        <v>450</v>
      </c>
      <c r="B425" t="str">
        <f>IFERROR(VLOOKUP(A425,'Base IEGM'!$A$2:$B$915,2,FALSE),"Não apurado")</f>
        <v>C+</v>
      </c>
    </row>
    <row r="426" spans="1:2" x14ac:dyDescent="0.25">
      <c r="A426" s="33" t="s">
        <v>451</v>
      </c>
      <c r="B426" t="str">
        <f>IFERROR(VLOOKUP(A426,'Base IEGM'!$A$2:$B$915,2,FALSE),"Não apurado")</f>
        <v>B</v>
      </c>
    </row>
    <row r="427" spans="1:2" x14ac:dyDescent="0.25">
      <c r="A427" s="33" t="s">
        <v>452</v>
      </c>
      <c r="B427" t="str">
        <f>IFERROR(VLOOKUP(A427,'Base IEGM'!$A$2:$B$915,2,FALSE),"Não apurado")</f>
        <v>C+</v>
      </c>
    </row>
    <row r="428" spans="1:2" x14ac:dyDescent="0.25">
      <c r="A428" s="33" t="s">
        <v>453</v>
      </c>
      <c r="B428" t="str">
        <f>IFERROR(VLOOKUP(A428,'Base IEGM'!$A$2:$B$915,2,FALSE),"Não apurado")</f>
        <v>C+</v>
      </c>
    </row>
    <row r="429" spans="1:2" x14ac:dyDescent="0.25">
      <c r="A429" s="33" t="s">
        <v>454</v>
      </c>
      <c r="B429" t="str">
        <f>IFERROR(VLOOKUP(A429,'Base IEGM'!$A$2:$B$915,2,FALSE),"Não apurado")</f>
        <v>C+</v>
      </c>
    </row>
    <row r="430" spans="1:2" x14ac:dyDescent="0.25">
      <c r="A430" s="33" t="s">
        <v>455</v>
      </c>
      <c r="B430" t="str">
        <f>IFERROR(VLOOKUP(A430,'Base IEGM'!$A$2:$B$915,2,FALSE),"Não apurado")</f>
        <v>B</v>
      </c>
    </row>
    <row r="431" spans="1:2" x14ac:dyDescent="0.25">
      <c r="A431" s="33" t="s">
        <v>456</v>
      </c>
      <c r="B431" t="str">
        <f>IFERROR(VLOOKUP(A431,'Base IEGM'!$A$2:$B$915,2,FALSE),"Não apurado")</f>
        <v>B</v>
      </c>
    </row>
    <row r="432" spans="1:2" x14ac:dyDescent="0.25">
      <c r="A432" s="33" t="s">
        <v>457</v>
      </c>
      <c r="B432" t="str">
        <f>IFERROR(VLOOKUP(A432,'Base IEGM'!$A$2:$B$915,2,FALSE),"Não apurado")</f>
        <v>C+</v>
      </c>
    </row>
    <row r="433" spans="1:2" x14ac:dyDescent="0.25">
      <c r="A433" s="33" t="s">
        <v>458</v>
      </c>
      <c r="B433" t="str">
        <f>IFERROR(VLOOKUP(A433,'Base IEGM'!$A$2:$B$915,2,FALSE),"Não apurado")</f>
        <v>C</v>
      </c>
    </row>
    <row r="434" spans="1:2" x14ac:dyDescent="0.25">
      <c r="A434" s="33" t="s">
        <v>459</v>
      </c>
      <c r="B434" t="str">
        <f>IFERROR(VLOOKUP(A434,'Base IEGM'!$A$2:$B$915,2,FALSE),"Não apurado")</f>
        <v>C</v>
      </c>
    </row>
    <row r="435" spans="1:2" x14ac:dyDescent="0.25">
      <c r="A435" s="33" t="s">
        <v>460</v>
      </c>
      <c r="B435" t="str">
        <f>IFERROR(VLOOKUP(A435,'Base IEGM'!$A$2:$B$915,2,FALSE),"Não apurado")</f>
        <v>C+</v>
      </c>
    </row>
    <row r="436" spans="1:2" x14ac:dyDescent="0.25">
      <c r="A436" s="33" t="s">
        <v>461</v>
      </c>
      <c r="B436" t="str">
        <f>IFERROR(VLOOKUP(A436,'Base IEGM'!$A$2:$B$915,2,FALSE),"Não apurado")</f>
        <v>Não apurado</v>
      </c>
    </row>
    <row r="437" spans="1:2" x14ac:dyDescent="0.25">
      <c r="A437" s="33" t="s">
        <v>462</v>
      </c>
      <c r="B437" t="str">
        <f>IFERROR(VLOOKUP(A437,'Base IEGM'!$A$2:$B$915,2,FALSE),"Não apurado")</f>
        <v>B</v>
      </c>
    </row>
    <row r="438" spans="1:2" x14ac:dyDescent="0.25">
      <c r="A438" s="33" t="s">
        <v>463</v>
      </c>
      <c r="B438" t="str">
        <f>IFERROR(VLOOKUP(A438,'Base IEGM'!$A$2:$B$915,2,FALSE),"Não apurado")</f>
        <v>C+</v>
      </c>
    </row>
    <row r="439" spans="1:2" x14ac:dyDescent="0.25">
      <c r="A439" s="33" t="s">
        <v>464</v>
      </c>
      <c r="B439" t="str">
        <f>IFERROR(VLOOKUP(A439,'Base IEGM'!$A$2:$B$915,2,FALSE),"Não apurado")</f>
        <v>B</v>
      </c>
    </row>
    <row r="440" spans="1:2" x14ac:dyDescent="0.25">
      <c r="A440" s="33" t="s">
        <v>465</v>
      </c>
      <c r="B440" t="str">
        <f>IFERROR(VLOOKUP(A440,'Base IEGM'!$A$2:$B$915,2,FALSE),"Não apurado")</f>
        <v>C+</v>
      </c>
    </row>
    <row r="441" spans="1:2" x14ac:dyDescent="0.25">
      <c r="A441" s="33" t="s">
        <v>466</v>
      </c>
      <c r="B441" t="str">
        <f>IFERROR(VLOOKUP(A441,'Base IEGM'!$A$2:$B$915,2,FALSE),"Não apurado")</f>
        <v>C+</v>
      </c>
    </row>
    <row r="442" spans="1:2" x14ac:dyDescent="0.25">
      <c r="A442" s="33" t="s">
        <v>467</v>
      </c>
      <c r="B442" t="str">
        <f>IFERROR(VLOOKUP(A442,'Base IEGM'!$A$2:$B$915,2,FALSE),"Não apurado")</f>
        <v>C</v>
      </c>
    </row>
    <row r="443" spans="1:2" x14ac:dyDescent="0.25">
      <c r="A443" s="33" t="s">
        <v>468</v>
      </c>
      <c r="B443" t="str">
        <f>IFERROR(VLOOKUP(A443,'Base IEGM'!$A$2:$B$915,2,FALSE),"Não apurado")</f>
        <v>B</v>
      </c>
    </row>
    <row r="444" spans="1:2" x14ac:dyDescent="0.25">
      <c r="A444" s="33" t="s">
        <v>469</v>
      </c>
      <c r="B444" t="str">
        <f>IFERROR(VLOOKUP(A444,'Base IEGM'!$A$2:$B$915,2,FALSE),"Não apurado")</f>
        <v>Não apurado</v>
      </c>
    </row>
    <row r="445" spans="1:2" x14ac:dyDescent="0.25">
      <c r="A445" s="33" t="s">
        <v>470</v>
      </c>
      <c r="B445" t="str">
        <f>IFERROR(VLOOKUP(A445,'Base IEGM'!$A$2:$B$915,2,FALSE),"Não apurado")</f>
        <v>C+</v>
      </c>
    </row>
    <row r="446" spans="1:2" x14ac:dyDescent="0.25">
      <c r="A446" s="35" t="s">
        <v>471</v>
      </c>
      <c r="B446" t="str">
        <f>IFERROR(VLOOKUP(A446,'Base IEGM'!$A$2:$B$915,2,FALSE),"Não apurado")</f>
        <v>C+</v>
      </c>
    </row>
    <row r="447" spans="1:2" x14ac:dyDescent="0.25">
      <c r="A447" s="35" t="s">
        <v>472</v>
      </c>
      <c r="B447" t="str">
        <f>IFERROR(VLOOKUP(A447,'Base IEGM'!$A$2:$B$915,2,FALSE),"Não apurado")</f>
        <v>B</v>
      </c>
    </row>
    <row r="448" spans="1:2" x14ac:dyDescent="0.25">
      <c r="A448" s="33" t="s">
        <v>473</v>
      </c>
      <c r="B448" t="str">
        <f>IFERROR(VLOOKUP(A448,'Base IEGM'!$A$2:$B$915,2,FALSE),"Não apurado")</f>
        <v>B</v>
      </c>
    </row>
    <row r="449" spans="1:2" x14ac:dyDescent="0.25">
      <c r="A449" s="33" t="s">
        <v>474</v>
      </c>
      <c r="B449" t="str">
        <f>IFERROR(VLOOKUP(A449,'Base IEGM'!$A$2:$B$915,2,FALSE),"Não apurado")</f>
        <v>Não apurado</v>
      </c>
    </row>
    <row r="450" spans="1:2" x14ac:dyDescent="0.25">
      <c r="A450" s="33" t="s">
        <v>475</v>
      </c>
      <c r="B450" t="str">
        <f>IFERROR(VLOOKUP(A450,'Base IEGM'!$A$2:$B$915,2,FALSE),"Não apurado")</f>
        <v>B</v>
      </c>
    </row>
    <row r="451" spans="1:2" x14ac:dyDescent="0.25">
      <c r="A451" s="33" t="s">
        <v>476</v>
      </c>
      <c r="B451" t="str">
        <f>IFERROR(VLOOKUP(A451,'Base IEGM'!$A$2:$B$915,2,FALSE),"Não apurado")</f>
        <v>C+</v>
      </c>
    </row>
    <row r="452" spans="1:2" x14ac:dyDescent="0.25">
      <c r="A452" s="33" t="s">
        <v>477</v>
      </c>
      <c r="B452" t="str">
        <f>IFERROR(VLOOKUP(A452,'Base IEGM'!$A$2:$B$915,2,FALSE),"Não apurado")</f>
        <v>C</v>
      </c>
    </row>
    <row r="453" spans="1:2" x14ac:dyDescent="0.25">
      <c r="A453" s="33" t="s">
        <v>478</v>
      </c>
      <c r="B453" t="str">
        <f>IFERROR(VLOOKUP(A453,'Base IEGM'!$A$2:$B$915,2,FALSE),"Não apurado")</f>
        <v>C+</v>
      </c>
    </row>
    <row r="454" spans="1:2" x14ac:dyDescent="0.25">
      <c r="A454" s="33" t="s">
        <v>479</v>
      </c>
      <c r="B454" t="str">
        <f>IFERROR(VLOOKUP(A454,'Base IEGM'!$A$2:$B$915,2,FALSE),"Não apurado")</f>
        <v>B</v>
      </c>
    </row>
    <row r="455" spans="1:2" x14ac:dyDescent="0.25">
      <c r="A455" s="35" t="s">
        <v>480</v>
      </c>
      <c r="B455" t="str">
        <f>IFERROR(VLOOKUP(A455,'Base IEGM'!$A$2:$B$915,2,FALSE),"Não apurado")</f>
        <v>Não apurado</v>
      </c>
    </row>
    <row r="456" spans="1:2" x14ac:dyDescent="0.25">
      <c r="A456" s="33" t="s">
        <v>481</v>
      </c>
      <c r="B456" t="str">
        <f>IFERROR(VLOOKUP(A456,'Base IEGM'!$A$2:$B$915,2,FALSE),"Não apurado")</f>
        <v>Não apurado</v>
      </c>
    </row>
    <row r="457" spans="1:2" x14ac:dyDescent="0.25">
      <c r="A457" s="33" t="s">
        <v>482</v>
      </c>
      <c r="B457" t="str">
        <f>IFERROR(VLOOKUP(A457,'Base IEGM'!$A$2:$B$915,2,FALSE),"Não apurado")</f>
        <v>B</v>
      </c>
    </row>
    <row r="458" spans="1:2" x14ac:dyDescent="0.25">
      <c r="A458" s="33" t="s">
        <v>483</v>
      </c>
      <c r="B458" t="str">
        <f>IFERROR(VLOOKUP(A458,'Base IEGM'!$A$2:$B$915,2,FALSE),"Não apurado")</f>
        <v>B</v>
      </c>
    </row>
    <row r="459" spans="1:2" x14ac:dyDescent="0.25">
      <c r="A459" s="33" t="s">
        <v>484</v>
      </c>
      <c r="B459" t="str">
        <f>IFERROR(VLOOKUP(A459,'Base IEGM'!$A$2:$B$915,2,FALSE),"Não apurado")</f>
        <v>C+</v>
      </c>
    </row>
    <row r="460" spans="1:2" x14ac:dyDescent="0.25">
      <c r="A460" s="35" t="s">
        <v>485</v>
      </c>
      <c r="B460" t="str">
        <f>IFERROR(VLOOKUP(A460,'Base IEGM'!$A$2:$B$915,2,FALSE),"Não apurado")</f>
        <v>B</v>
      </c>
    </row>
    <row r="461" spans="1:2" x14ac:dyDescent="0.25">
      <c r="A461" s="33" t="s">
        <v>486</v>
      </c>
      <c r="B461" t="str">
        <f>IFERROR(VLOOKUP(A461,'Base IEGM'!$A$2:$B$915,2,FALSE),"Não apurado")</f>
        <v>Não apurado</v>
      </c>
    </row>
    <row r="462" spans="1:2" x14ac:dyDescent="0.25">
      <c r="A462" s="33" t="s">
        <v>487</v>
      </c>
      <c r="B462" t="str">
        <f>IFERROR(VLOOKUP(A462,'Base IEGM'!$A$2:$B$915,2,FALSE),"Não apurado")</f>
        <v>C+</v>
      </c>
    </row>
    <row r="463" spans="1:2" x14ac:dyDescent="0.25">
      <c r="A463" s="35" t="s">
        <v>488</v>
      </c>
      <c r="B463" t="str">
        <f>IFERROR(VLOOKUP(A463,'Base IEGM'!$A$2:$B$915,2,FALSE),"Não apurado")</f>
        <v>Não apurado</v>
      </c>
    </row>
    <row r="464" spans="1:2" x14ac:dyDescent="0.25">
      <c r="A464" s="35" t="s">
        <v>489</v>
      </c>
      <c r="B464" t="str">
        <f>IFERROR(VLOOKUP(A464,'Base IEGM'!$A$2:$B$915,2,FALSE),"Não apurado")</f>
        <v>C+</v>
      </c>
    </row>
    <row r="465" spans="1:2" x14ac:dyDescent="0.25">
      <c r="A465" s="35" t="s">
        <v>490</v>
      </c>
      <c r="B465" t="str">
        <f>IFERROR(VLOOKUP(A465,'Base IEGM'!$A$2:$B$915,2,FALSE),"Não apurado")</f>
        <v>C+</v>
      </c>
    </row>
    <row r="466" spans="1:2" x14ac:dyDescent="0.25">
      <c r="A466" s="35" t="s">
        <v>491</v>
      </c>
      <c r="B466" t="str">
        <f>IFERROR(VLOOKUP(A466,'Base IEGM'!$A$2:$B$915,2,FALSE),"Não apurado")</f>
        <v>C+</v>
      </c>
    </row>
    <row r="467" spans="1:2" x14ac:dyDescent="0.25">
      <c r="A467" s="33" t="s">
        <v>492</v>
      </c>
      <c r="B467" t="str">
        <f>IFERROR(VLOOKUP(A467,'Base IEGM'!$A$2:$B$915,2,FALSE),"Não apurado")</f>
        <v>B</v>
      </c>
    </row>
    <row r="468" spans="1:2" x14ac:dyDescent="0.25">
      <c r="A468" s="33" t="s">
        <v>493</v>
      </c>
      <c r="B468" t="str">
        <f>IFERROR(VLOOKUP(A468,'Base IEGM'!$A$2:$B$915,2,FALSE),"Não apurado")</f>
        <v>C+</v>
      </c>
    </row>
    <row r="469" spans="1:2" x14ac:dyDescent="0.25">
      <c r="A469" s="33" t="s">
        <v>494</v>
      </c>
      <c r="B469" t="str">
        <f>IFERROR(VLOOKUP(A469,'Base IEGM'!$A$2:$B$915,2,FALSE),"Não apurado")</f>
        <v>C+</v>
      </c>
    </row>
    <row r="470" spans="1:2" x14ac:dyDescent="0.25">
      <c r="A470" s="35" t="s">
        <v>495</v>
      </c>
      <c r="B470" t="str">
        <f>IFERROR(VLOOKUP(A470,'Base IEGM'!$A$2:$B$915,2,FALSE),"Não apurado")</f>
        <v>B</v>
      </c>
    </row>
    <row r="471" spans="1:2" x14ac:dyDescent="0.25">
      <c r="A471" s="33" t="s">
        <v>496</v>
      </c>
      <c r="B471" t="str">
        <f>IFERROR(VLOOKUP(A471,'Base IEGM'!$A$2:$B$915,2,FALSE),"Não apurado")</f>
        <v>B</v>
      </c>
    </row>
    <row r="472" spans="1:2" x14ac:dyDescent="0.25">
      <c r="A472" s="33" t="s">
        <v>497</v>
      </c>
      <c r="B472" t="str">
        <f>IFERROR(VLOOKUP(A472,'Base IEGM'!$A$2:$B$915,2,FALSE),"Não apurado")</f>
        <v>C</v>
      </c>
    </row>
    <row r="473" spans="1:2" x14ac:dyDescent="0.25">
      <c r="A473" s="33" t="s">
        <v>498</v>
      </c>
      <c r="B473" t="str">
        <f>IFERROR(VLOOKUP(A473,'Base IEGM'!$A$2:$B$915,2,FALSE),"Não apurado")</f>
        <v>C</v>
      </c>
    </row>
    <row r="474" spans="1:2" x14ac:dyDescent="0.25">
      <c r="A474" s="33" t="s">
        <v>499</v>
      </c>
      <c r="B474" t="str">
        <f>IFERROR(VLOOKUP(A474,'Base IEGM'!$A$2:$B$915,2,FALSE),"Não apurado")</f>
        <v>C+</v>
      </c>
    </row>
    <row r="475" spans="1:2" x14ac:dyDescent="0.25">
      <c r="A475" s="35" t="s">
        <v>500</v>
      </c>
      <c r="B475" t="str">
        <f>IFERROR(VLOOKUP(A475,'Base IEGM'!$A$2:$B$915,2,FALSE),"Não apurado")</f>
        <v>B</v>
      </c>
    </row>
    <row r="476" spans="1:2" x14ac:dyDescent="0.25">
      <c r="A476" s="33" t="s">
        <v>501</v>
      </c>
      <c r="B476" t="str">
        <f>IFERROR(VLOOKUP(A476,'Base IEGM'!$A$2:$B$915,2,FALSE),"Não apurado")</f>
        <v>B</v>
      </c>
    </row>
    <row r="477" spans="1:2" x14ac:dyDescent="0.25">
      <c r="A477" s="33" t="s">
        <v>502</v>
      </c>
      <c r="B477" t="str">
        <f>IFERROR(VLOOKUP(A477,'Base IEGM'!$A$2:$B$915,2,FALSE),"Não apurado")</f>
        <v>C+</v>
      </c>
    </row>
    <row r="478" spans="1:2" x14ac:dyDescent="0.25">
      <c r="A478" s="33" t="s">
        <v>503</v>
      </c>
      <c r="B478" t="str">
        <f>IFERROR(VLOOKUP(A478,'Base IEGM'!$A$2:$B$915,2,FALSE),"Não apurado")</f>
        <v>C+</v>
      </c>
    </row>
    <row r="479" spans="1:2" x14ac:dyDescent="0.25">
      <c r="A479" s="33" t="s">
        <v>504</v>
      </c>
      <c r="B479" t="str">
        <f>IFERROR(VLOOKUP(A479,'Base IEGM'!$A$2:$B$915,2,FALSE),"Não apurado")</f>
        <v>C+</v>
      </c>
    </row>
    <row r="480" spans="1:2" x14ac:dyDescent="0.25">
      <c r="A480" s="33" t="s">
        <v>505</v>
      </c>
      <c r="B480" t="str">
        <f>IFERROR(VLOOKUP(A480,'Base IEGM'!$A$2:$B$915,2,FALSE),"Não apurado")</f>
        <v>C+</v>
      </c>
    </row>
    <row r="481" spans="1:2" x14ac:dyDescent="0.25">
      <c r="A481" s="33" t="s">
        <v>506</v>
      </c>
      <c r="B481" t="str">
        <f>IFERROR(VLOOKUP(A481,'Base IEGM'!$A$2:$B$915,2,FALSE),"Não apurado")</f>
        <v>C</v>
      </c>
    </row>
    <row r="482" spans="1:2" x14ac:dyDescent="0.25">
      <c r="A482" s="35" t="s">
        <v>507</v>
      </c>
      <c r="B482" t="str">
        <f>IFERROR(VLOOKUP(A482,'Base IEGM'!$A$2:$B$915,2,FALSE),"Não apurado")</f>
        <v>B</v>
      </c>
    </row>
    <row r="483" spans="1:2" x14ac:dyDescent="0.25">
      <c r="A483" s="33" t="s">
        <v>508</v>
      </c>
      <c r="B483" t="str">
        <f>IFERROR(VLOOKUP(A483,'Base IEGM'!$A$2:$B$915,2,FALSE),"Não apurado")</f>
        <v>C</v>
      </c>
    </row>
    <row r="484" spans="1:2" x14ac:dyDescent="0.25">
      <c r="A484" s="33" t="s">
        <v>509</v>
      </c>
      <c r="B484" t="str">
        <f>IFERROR(VLOOKUP(A484,'Base IEGM'!$A$2:$B$915,2,FALSE),"Não apurado")</f>
        <v>B</v>
      </c>
    </row>
    <row r="485" spans="1:2" x14ac:dyDescent="0.25">
      <c r="A485" s="33" t="s">
        <v>510</v>
      </c>
      <c r="B485" t="str">
        <f>IFERROR(VLOOKUP(A485,'Base IEGM'!$A$2:$B$915,2,FALSE),"Não apurado")</f>
        <v>C</v>
      </c>
    </row>
    <row r="486" spans="1:2" x14ac:dyDescent="0.25">
      <c r="A486" s="33" t="s">
        <v>511</v>
      </c>
      <c r="B486" t="str">
        <f>IFERROR(VLOOKUP(A486,'Base IEGM'!$A$2:$B$915,2,FALSE),"Não apurado")</f>
        <v>C+</v>
      </c>
    </row>
    <row r="487" spans="1:2" x14ac:dyDescent="0.25">
      <c r="A487" s="33" t="s">
        <v>512</v>
      </c>
      <c r="B487" t="str">
        <f>IFERROR(VLOOKUP(A487,'Base IEGM'!$A$2:$B$915,2,FALSE),"Não apurado")</f>
        <v>C+</v>
      </c>
    </row>
    <row r="488" spans="1:2" x14ac:dyDescent="0.25">
      <c r="A488" s="35" t="s">
        <v>513</v>
      </c>
      <c r="B488" t="str">
        <f>IFERROR(VLOOKUP(A488,'Base IEGM'!$A$2:$B$915,2,FALSE),"Não apurado")</f>
        <v>B</v>
      </c>
    </row>
    <row r="489" spans="1:2" x14ac:dyDescent="0.25">
      <c r="A489" s="35" t="s">
        <v>514</v>
      </c>
      <c r="B489" t="str">
        <f>IFERROR(VLOOKUP(A489,'Base IEGM'!$A$2:$B$915,2,FALSE),"Não apurado")</f>
        <v>C+</v>
      </c>
    </row>
    <row r="490" spans="1:2" x14ac:dyDescent="0.25">
      <c r="A490" s="33" t="s">
        <v>515</v>
      </c>
      <c r="B490" t="str">
        <f>IFERROR(VLOOKUP(A490,'Base IEGM'!$A$2:$B$915,2,FALSE),"Não apurado")</f>
        <v>Não apurado</v>
      </c>
    </row>
    <row r="491" spans="1:2" x14ac:dyDescent="0.25">
      <c r="A491" s="33" t="s">
        <v>516</v>
      </c>
      <c r="B491" t="str">
        <f>IFERROR(VLOOKUP(A491,'Base IEGM'!$A$2:$B$915,2,FALSE),"Não apurado")</f>
        <v>C+</v>
      </c>
    </row>
    <row r="492" spans="1:2" x14ac:dyDescent="0.25">
      <c r="A492" s="33" t="s">
        <v>517</v>
      </c>
      <c r="B492" t="str">
        <f>IFERROR(VLOOKUP(A492,'Base IEGM'!$A$2:$B$915,2,FALSE),"Não apurado")</f>
        <v>B</v>
      </c>
    </row>
    <row r="493" spans="1:2" x14ac:dyDescent="0.25">
      <c r="A493" s="33" t="s">
        <v>518</v>
      </c>
      <c r="B493" t="str">
        <f>IFERROR(VLOOKUP(A493,'Base IEGM'!$A$2:$B$915,2,FALSE),"Não apurado")</f>
        <v>B</v>
      </c>
    </row>
    <row r="494" spans="1:2" x14ac:dyDescent="0.25">
      <c r="A494" s="35" t="s">
        <v>519</v>
      </c>
      <c r="B494" t="str">
        <f>IFERROR(VLOOKUP(A494,'Base IEGM'!$A$2:$B$915,2,FALSE),"Não apurado")</f>
        <v>C+</v>
      </c>
    </row>
    <row r="495" spans="1:2" x14ac:dyDescent="0.25">
      <c r="A495" s="33" t="s">
        <v>520</v>
      </c>
      <c r="B495" t="str">
        <f>IFERROR(VLOOKUP(A495,'Base IEGM'!$A$2:$B$915,2,FALSE),"Não apurado")</f>
        <v>C+</v>
      </c>
    </row>
    <row r="496" spans="1:2" x14ac:dyDescent="0.25">
      <c r="A496" s="33" t="s">
        <v>521</v>
      </c>
      <c r="B496" t="str">
        <f>IFERROR(VLOOKUP(A496,'Base IEGM'!$A$2:$B$915,2,FALSE),"Não apurado")</f>
        <v>C+</v>
      </c>
    </row>
    <row r="497" spans="1:2" x14ac:dyDescent="0.25">
      <c r="A497" s="33" t="s">
        <v>522</v>
      </c>
      <c r="B497" t="str">
        <f>IFERROR(VLOOKUP(A497,'Base IEGM'!$A$2:$B$915,2,FALSE),"Não apurado")</f>
        <v>B</v>
      </c>
    </row>
    <row r="498" spans="1:2" x14ac:dyDescent="0.25">
      <c r="A498" s="33" t="s">
        <v>523</v>
      </c>
      <c r="B498" t="str">
        <f>IFERROR(VLOOKUP(A498,'Base IEGM'!$A$2:$B$915,2,FALSE),"Não apurado")</f>
        <v>C+</v>
      </c>
    </row>
    <row r="499" spans="1:2" x14ac:dyDescent="0.25">
      <c r="A499" s="33" t="s">
        <v>524</v>
      </c>
      <c r="B499" t="str">
        <f>IFERROR(VLOOKUP(A499,'Base IEGM'!$A$2:$B$915,2,FALSE),"Não apurado")</f>
        <v>C</v>
      </c>
    </row>
    <row r="500" spans="1:2" x14ac:dyDescent="0.25">
      <c r="A500" s="33" t="s">
        <v>525</v>
      </c>
      <c r="B500" t="str">
        <f>IFERROR(VLOOKUP(A500,'Base IEGM'!$A$2:$B$915,2,FALSE),"Não apurado")</f>
        <v>B</v>
      </c>
    </row>
    <row r="501" spans="1:2" x14ac:dyDescent="0.25">
      <c r="A501" s="35" t="s">
        <v>526</v>
      </c>
      <c r="B501" t="str">
        <f>IFERROR(VLOOKUP(A501,'Base IEGM'!$A$2:$B$915,2,FALSE),"Não apurado")</f>
        <v>B</v>
      </c>
    </row>
    <row r="502" spans="1:2" x14ac:dyDescent="0.25">
      <c r="A502" s="33" t="s">
        <v>527</v>
      </c>
      <c r="B502" t="str">
        <f>IFERROR(VLOOKUP(A502,'Base IEGM'!$A$2:$B$915,2,FALSE),"Não apurado")</f>
        <v>Não apurado</v>
      </c>
    </row>
    <row r="503" spans="1:2" x14ac:dyDescent="0.25">
      <c r="A503" s="33" t="s">
        <v>528</v>
      </c>
      <c r="B503" t="str">
        <f>IFERROR(VLOOKUP(A503,'Base IEGM'!$A$2:$B$915,2,FALSE),"Não apurado")</f>
        <v>C+</v>
      </c>
    </row>
    <row r="504" spans="1:2" x14ac:dyDescent="0.25">
      <c r="A504" s="33" t="s">
        <v>529</v>
      </c>
      <c r="B504" t="str">
        <f>IFERROR(VLOOKUP(A504,'Base IEGM'!$A$2:$B$915,2,FALSE),"Não apurado")</f>
        <v>C+</v>
      </c>
    </row>
    <row r="505" spans="1:2" x14ac:dyDescent="0.25">
      <c r="A505" s="35" t="s">
        <v>530</v>
      </c>
      <c r="B505" t="str">
        <f>IFERROR(VLOOKUP(A505,'Base IEGM'!$A$2:$B$915,2,FALSE),"Não apurado")</f>
        <v>B</v>
      </c>
    </row>
    <row r="506" spans="1:2" x14ac:dyDescent="0.25">
      <c r="A506" s="33" t="s">
        <v>531</v>
      </c>
      <c r="B506" t="str">
        <f>IFERROR(VLOOKUP(A506,'Base IEGM'!$A$2:$B$915,2,FALSE),"Não apurado")</f>
        <v>B</v>
      </c>
    </row>
    <row r="507" spans="1:2" x14ac:dyDescent="0.25">
      <c r="A507" s="33" t="s">
        <v>532</v>
      </c>
      <c r="B507" t="str">
        <f>IFERROR(VLOOKUP(A507,'Base IEGM'!$A$2:$B$915,2,FALSE),"Não apurado")</f>
        <v>B</v>
      </c>
    </row>
    <row r="508" spans="1:2" x14ac:dyDescent="0.25">
      <c r="A508" s="35" t="s">
        <v>533</v>
      </c>
      <c r="B508" t="str">
        <f>IFERROR(VLOOKUP(A508,'Base IEGM'!$A$2:$B$915,2,FALSE),"Não apurado")</f>
        <v>B</v>
      </c>
    </row>
    <row r="509" spans="1:2" x14ac:dyDescent="0.25">
      <c r="A509" s="33" t="s">
        <v>534</v>
      </c>
      <c r="B509" t="str">
        <f>IFERROR(VLOOKUP(A509,'Base IEGM'!$A$2:$B$915,2,FALSE),"Não apurado")</f>
        <v>C+</v>
      </c>
    </row>
    <row r="510" spans="1:2" x14ac:dyDescent="0.25">
      <c r="A510" s="33" t="s">
        <v>535</v>
      </c>
      <c r="B510" t="str">
        <f>IFERROR(VLOOKUP(A510,'Base IEGM'!$A$2:$B$915,2,FALSE),"Não apurado")</f>
        <v>B</v>
      </c>
    </row>
    <row r="511" spans="1:2" x14ac:dyDescent="0.25">
      <c r="A511" s="33" t="s">
        <v>536</v>
      </c>
      <c r="B511" t="str">
        <f>IFERROR(VLOOKUP(A511,'Base IEGM'!$A$2:$B$915,2,FALSE),"Não apurado")</f>
        <v>C+</v>
      </c>
    </row>
    <row r="512" spans="1:2" x14ac:dyDescent="0.25">
      <c r="A512" s="33" t="s">
        <v>537</v>
      </c>
      <c r="B512" t="str">
        <f>IFERROR(VLOOKUP(A512,'Base IEGM'!$A$2:$B$915,2,FALSE),"Não apurado")</f>
        <v>C+</v>
      </c>
    </row>
    <row r="513" spans="1:2" x14ac:dyDescent="0.25">
      <c r="A513" s="33" t="s">
        <v>538</v>
      </c>
      <c r="B513" t="str">
        <f>IFERROR(VLOOKUP(A513,'Base IEGM'!$A$2:$B$915,2,FALSE),"Não apurado")</f>
        <v>C+</v>
      </c>
    </row>
    <row r="514" spans="1:2" x14ac:dyDescent="0.25">
      <c r="A514" s="35" t="s">
        <v>539</v>
      </c>
      <c r="B514" t="str">
        <f>IFERROR(VLOOKUP(A514,'Base IEGM'!$A$2:$B$915,2,FALSE),"Não apurado")</f>
        <v>B</v>
      </c>
    </row>
    <row r="515" spans="1:2" x14ac:dyDescent="0.25">
      <c r="A515" s="35" t="s">
        <v>540</v>
      </c>
      <c r="B515" t="str">
        <f>IFERROR(VLOOKUP(A515,'Base IEGM'!$A$2:$B$915,2,FALSE),"Não apurado")</f>
        <v>B</v>
      </c>
    </row>
    <row r="516" spans="1:2" x14ac:dyDescent="0.25">
      <c r="A516" s="33" t="s">
        <v>541</v>
      </c>
      <c r="B516" t="str">
        <f>IFERROR(VLOOKUP(A516,'Base IEGM'!$A$2:$B$915,2,FALSE),"Não apurado")</f>
        <v>C+</v>
      </c>
    </row>
    <row r="517" spans="1:2" x14ac:dyDescent="0.25">
      <c r="A517" s="33" t="s">
        <v>542</v>
      </c>
      <c r="B517" t="str">
        <f>IFERROR(VLOOKUP(A517,'Base IEGM'!$A$2:$B$915,2,FALSE),"Não apurado")</f>
        <v>C+</v>
      </c>
    </row>
    <row r="518" spans="1:2" x14ac:dyDescent="0.25">
      <c r="A518" s="33" t="s">
        <v>543</v>
      </c>
      <c r="B518" t="str">
        <f>IFERROR(VLOOKUP(A518,'Base IEGM'!$A$2:$B$915,2,FALSE),"Não apurado")</f>
        <v>C+</v>
      </c>
    </row>
    <row r="519" spans="1:2" x14ac:dyDescent="0.25">
      <c r="A519" s="35" t="s">
        <v>544</v>
      </c>
      <c r="B519" t="str">
        <f>IFERROR(VLOOKUP(A519,'Base IEGM'!$A$2:$B$915,2,FALSE),"Não apurado")</f>
        <v>C+</v>
      </c>
    </row>
    <row r="520" spans="1:2" x14ac:dyDescent="0.25">
      <c r="A520" s="33" t="s">
        <v>545</v>
      </c>
      <c r="B520" t="str">
        <f>IFERROR(VLOOKUP(A520,'Base IEGM'!$A$2:$B$915,2,FALSE),"Não apurado")</f>
        <v>B</v>
      </c>
    </row>
    <row r="521" spans="1:2" x14ac:dyDescent="0.25">
      <c r="A521" s="33" t="s">
        <v>546</v>
      </c>
      <c r="B521" t="str">
        <f>IFERROR(VLOOKUP(A521,'Base IEGM'!$A$2:$B$915,2,FALSE),"Não apurado")</f>
        <v>Não apurado</v>
      </c>
    </row>
    <row r="522" spans="1:2" x14ac:dyDescent="0.25">
      <c r="A522" s="35" t="s">
        <v>547</v>
      </c>
      <c r="B522" t="str">
        <f>IFERROR(VLOOKUP(A522,'Base IEGM'!$A$2:$B$915,2,FALSE),"Não apurado")</f>
        <v>C+</v>
      </c>
    </row>
    <row r="523" spans="1:2" x14ac:dyDescent="0.25">
      <c r="A523" s="33" t="s">
        <v>548</v>
      </c>
      <c r="B523" t="str">
        <f>IFERROR(VLOOKUP(A523,'Base IEGM'!$A$2:$B$915,2,FALSE),"Não apurado")</f>
        <v>C+</v>
      </c>
    </row>
    <row r="524" spans="1:2" x14ac:dyDescent="0.25">
      <c r="A524" s="33" t="s">
        <v>549</v>
      </c>
      <c r="B524" t="str">
        <f>IFERROR(VLOOKUP(A524,'Base IEGM'!$A$2:$B$915,2,FALSE),"Não apurado")</f>
        <v>C</v>
      </c>
    </row>
    <row r="525" spans="1:2" x14ac:dyDescent="0.25">
      <c r="A525" s="33" t="s">
        <v>550</v>
      </c>
      <c r="B525" t="str">
        <f>IFERROR(VLOOKUP(A525,'Base IEGM'!$A$2:$B$915,2,FALSE),"Não apurado")</f>
        <v>C+</v>
      </c>
    </row>
    <row r="526" spans="1:2" x14ac:dyDescent="0.25">
      <c r="A526" s="33" t="s">
        <v>551</v>
      </c>
      <c r="B526" t="str">
        <f>IFERROR(VLOOKUP(A526,'Base IEGM'!$A$2:$B$915,2,FALSE),"Não apurado")</f>
        <v>B</v>
      </c>
    </row>
    <row r="527" spans="1:2" x14ac:dyDescent="0.25">
      <c r="A527" s="35" t="s">
        <v>552</v>
      </c>
      <c r="B527" t="str">
        <f>IFERROR(VLOOKUP(A527,'Base IEGM'!$A$2:$B$915,2,FALSE),"Não apurado")</f>
        <v>B</v>
      </c>
    </row>
    <row r="528" spans="1:2" x14ac:dyDescent="0.25">
      <c r="A528" s="33" t="s">
        <v>553</v>
      </c>
      <c r="B528" t="str">
        <f>IFERROR(VLOOKUP(A528,'Base IEGM'!$A$2:$B$915,2,FALSE),"Não apurado")</f>
        <v>B</v>
      </c>
    </row>
    <row r="529" spans="1:2" x14ac:dyDescent="0.25">
      <c r="A529" s="33" t="s">
        <v>554</v>
      </c>
      <c r="B529" t="str">
        <f>IFERROR(VLOOKUP(A529,'Base IEGM'!$A$2:$B$915,2,FALSE),"Não apurado")</f>
        <v>C+</v>
      </c>
    </row>
    <row r="530" spans="1:2" x14ac:dyDescent="0.25">
      <c r="A530" s="33" t="s">
        <v>555</v>
      </c>
      <c r="B530" t="str">
        <f>IFERROR(VLOOKUP(A530,'Base IEGM'!$A$2:$B$915,2,FALSE),"Não apurado")</f>
        <v>B</v>
      </c>
    </row>
    <row r="531" spans="1:2" x14ac:dyDescent="0.25">
      <c r="A531" s="33" t="s">
        <v>556</v>
      </c>
      <c r="B531" t="str">
        <f>IFERROR(VLOOKUP(A531,'Base IEGM'!$A$2:$B$915,2,FALSE),"Não apurado")</f>
        <v>B</v>
      </c>
    </row>
    <row r="532" spans="1:2" x14ac:dyDescent="0.25">
      <c r="A532" s="35" t="s">
        <v>557</v>
      </c>
      <c r="B532" t="str">
        <f>IFERROR(VLOOKUP(A532,'Base IEGM'!$A$2:$B$915,2,FALSE),"Não apurado")</f>
        <v>C+</v>
      </c>
    </row>
    <row r="533" spans="1:2" x14ac:dyDescent="0.25">
      <c r="A533" s="35" t="s">
        <v>558</v>
      </c>
      <c r="B533" t="str">
        <f>IFERROR(VLOOKUP(A533,'Base IEGM'!$A$2:$B$915,2,FALSE),"Não apurado")</f>
        <v>Não apurado</v>
      </c>
    </row>
    <row r="534" spans="1:2" x14ac:dyDescent="0.25">
      <c r="A534" s="33" t="s">
        <v>559</v>
      </c>
      <c r="B534" t="str">
        <f>IFERROR(VLOOKUP(A534,'Base IEGM'!$A$2:$B$915,2,FALSE),"Não apurado")</f>
        <v>Não apurado</v>
      </c>
    </row>
    <row r="535" spans="1:2" x14ac:dyDescent="0.25">
      <c r="A535" s="33" t="s">
        <v>560</v>
      </c>
      <c r="B535" t="str">
        <f>IFERROR(VLOOKUP(A535,'Base IEGM'!$A$2:$B$915,2,FALSE),"Não apurado")</f>
        <v>C+</v>
      </c>
    </row>
    <row r="536" spans="1:2" x14ac:dyDescent="0.25">
      <c r="A536" s="35" t="s">
        <v>561</v>
      </c>
      <c r="B536" t="str">
        <f>IFERROR(VLOOKUP(A536,'Base IEGM'!$A$2:$B$915,2,FALSE),"Não apurado")</f>
        <v>C+</v>
      </c>
    </row>
    <row r="537" spans="1:2" x14ac:dyDescent="0.25">
      <c r="A537" s="35" t="s">
        <v>562</v>
      </c>
      <c r="B537" t="str">
        <f>IFERROR(VLOOKUP(A537,'Base IEGM'!$A$2:$B$915,2,FALSE),"Não apurado")</f>
        <v>C+</v>
      </c>
    </row>
    <row r="538" spans="1:2" x14ac:dyDescent="0.25">
      <c r="A538" s="35" t="s">
        <v>563</v>
      </c>
      <c r="B538" t="str">
        <f>IFERROR(VLOOKUP(A538,'Base IEGM'!$A$2:$B$915,2,FALSE),"Não apurado")</f>
        <v>C+</v>
      </c>
    </row>
    <row r="539" spans="1:2" x14ac:dyDescent="0.25">
      <c r="A539" s="33" t="s">
        <v>564</v>
      </c>
      <c r="B539" t="str">
        <f>IFERROR(VLOOKUP(A539,'Base IEGM'!$A$2:$B$915,2,FALSE),"Não apurado")</f>
        <v>B</v>
      </c>
    </row>
    <row r="540" spans="1:2" x14ac:dyDescent="0.25">
      <c r="A540" s="33" t="s">
        <v>565</v>
      </c>
      <c r="B540" t="str">
        <f>IFERROR(VLOOKUP(A540,'Base IEGM'!$A$2:$B$915,2,FALSE),"Não apurado")</f>
        <v>C+</v>
      </c>
    </row>
    <row r="541" spans="1:2" x14ac:dyDescent="0.25">
      <c r="A541" s="33" t="s">
        <v>566</v>
      </c>
      <c r="B541" t="str">
        <f>IFERROR(VLOOKUP(A541,'Base IEGM'!$A$2:$B$915,2,FALSE),"Não apurado")</f>
        <v>B</v>
      </c>
    </row>
    <row r="542" spans="1:2" x14ac:dyDescent="0.25">
      <c r="A542" s="33" t="s">
        <v>567</v>
      </c>
      <c r="B542" t="str">
        <f>IFERROR(VLOOKUP(A542,'Base IEGM'!$A$2:$B$915,2,FALSE),"Não apurado")</f>
        <v>C+</v>
      </c>
    </row>
    <row r="543" spans="1:2" x14ac:dyDescent="0.25">
      <c r="A543" s="33" t="s">
        <v>568</v>
      </c>
      <c r="B543" t="str">
        <f>IFERROR(VLOOKUP(A543,'Base IEGM'!$A$2:$B$915,2,FALSE),"Não apurado")</f>
        <v>C+</v>
      </c>
    </row>
    <row r="544" spans="1:2" x14ac:dyDescent="0.25">
      <c r="A544" s="35" t="s">
        <v>569</v>
      </c>
      <c r="B544" t="str">
        <f>IFERROR(VLOOKUP(A544,'Base IEGM'!$A$2:$B$915,2,FALSE),"Não apurado")</f>
        <v>B</v>
      </c>
    </row>
    <row r="545" spans="1:2" x14ac:dyDescent="0.25">
      <c r="A545" s="33" t="s">
        <v>570</v>
      </c>
      <c r="B545" t="str">
        <f>IFERROR(VLOOKUP(A545,'Base IEGM'!$A$2:$B$915,2,FALSE),"Não apurado")</f>
        <v>C+</v>
      </c>
    </row>
    <row r="546" spans="1:2" x14ac:dyDescent="0.25">
      <c r="A546" s="33" t="s">
        <v>571</v>
      </c>
      <c r="B546" t="str">
        <f>IFERROR(VLOOKUP(A546,'Base IEGM'!$A$2:$B$915,2,FALSE),"Não apurado")</f>
        <v>C</v>
      </c>
    </row>
    <row r="547" spans="1:2" x14ac:dyDescent="0.25">
      <c r="A547" s="33" t="s">
        <v>572</v>
      </c>
      <c r="B547" t="str">
        <f>IFERROR(VLOOKUP(A547,'Base IEGM'!$A$2:$B$915,2,FALSE),"Não apurado")</f>
        <v>B</v>
      </c>
    </row>
    <row r="548" spans="1:2" x14ac:dyDescent="0.25">
      <c r="A548" s="33" t="s">
        <v>573</v>
      </c>
      <c r="B548" t="str">
        <f>IFERROR(VLOOKUP(A548,'Base IEGM'!$A$2:$B$915,2,FALSE),"Não apurado")</f>
        <v>C+</v>
      </c>
    </row>
    <row r="549" spans="1:2" x14ac:dyDescent="0.25">
      <c r="A549" s="33" t="s">
        <v>574</v>
      </c>
      <c r="B549" t="str">
        <f>IFERROR(VLOOKUP(A549,'Base IEGM'!$A$2:$B$915,2,FALSE),"Não apurado")</f>
        <v>B</v>
      </c>
    </row>
    <row r="550" spans="1:2" x14ac:dyDescent="0.25">
      <c r="A550" s="35" t="s">
        <v>575</v>
      </c>
      <c r="B550" t="str">
        <f>IFERROR(VLOOKUP(A550,'Base IEGM'!$A$2:$B$915,2,FALSE),"Não apurado")</f>
        <v>C</v>
      </c>
    </row>
    <row r="551" spans="1:2" x14ac:dyDescent="0.25">
      <c r="A551" s="33" t="s">
        <v>576</v>
      </c>
      <c r="B551" t="str">
        <f>IFERROR(VLOOKUP(A551,'Base IEGM'!$A$2:$B$915,2,FALSE),"Não apurado")</f>
        <v>C+</v>
      </c>
    </row>
    <row r="552" spans="1:2" x14ac:dyDescent="0.25">
      <c r="A552" s="35" t="s">
        <v>577</v>
      </c>
      <c r="B552" t="str">
        <f>IFERROR(VLOOKUP(A552,'Base IEGM'!$A$2:$B$915,2,FALSE),"Não apurado")</f>
        <v>C+</v>
      </c>
    </row>
    <row r="553" spans="1:2" x14ac:dyDescent="0.25">
      <c r="A553" s="33" t="s">
        <v>578</v>
      </c>
      <c r="B553" t="str">
        <f>IFERROR(VLOOKUP(A553,'Base IEGM'!$A$2:$B$915,2,FALSE),"Não apurado")</f>
        <v>C</v>
      </c>
    </row>
    <row r="554" spans="1:2" x14ac:dyDescent="0.25">
      <c r="A554" s="35" t="s">
        <v>579</v>
      </c>
      <c r="B554" t="str">
        <f>IFERROR(VLOOKUP(A554,'Base IEGM'!$A$2:$B$915,2,FALSE),"Não apurado")</f>
        <v>B</v>
      </c>
    </row>
    <row r="555" spans="1:2" x14ac:dyDescent="0.25">
      <c r="A555" s="35" t="s">
        <v>580</v>
      </c>
      <c r="B555" t="str">
        <f>IFERROR(VLOOKUP(A555,'Base IEGM'!$A$2:$B$915,2,FALSE),"Não apurado")</f>
        <v>B</v>
      </c>
    </row>
    <row r="556" spans="1:2" x14ac:dyDescent="0.25">
      <c r="A556" s="33" t="s">
        <v>581</v>
      </c>
      <c r="B556" t="str">
        <f>IFERROR(VLOOKUP(A556,'Base IEGM'!$A$2:$B$915,2,FALSE),"Não apurado")</f>
        <v>B</v>
      </c>
    </row>
    <row r="557" spans="1:2" x14ac:dyDescent="0.25">
      <c r="A557" s="33" t="s">
        <v>582</v>
      </c>
      <c r="B557" t="str">
        <f>IFERROR(VLOOKUP(A557,'Base IEGM'!$A$2:$B$915,2,FALSE),"Não apurado")</f>
        <v>C+</v>
      </c>
    </row>
    <row r="558" spans="1:2" x14ac:dyDescent="0.25">
      <c r="A558" s="33" t="s">
        <v>583</v>
      </c>
      <c r="B558" t="str">
        <f>IFERROR(VLOOKUP(A558,'Base IEGM'!$A$2:$B$915,2,FALSE),"Não apurado")</f>
        <v>C+</v>
      </c>
    </row>
    <row r="559" spans="1:2" x14ac:dyDescent="0.25">
      <c r="A559" s="33" t="s">
        <v>584</v>
      </c>
      <c r="B559" t="str">
        <f>IFERROR(VLOOKUP(A559,'Base IEGM'!$A$2:$B$915,2,FALSE),"Não apurado")</f>
        <v>B</v>
      </c>
    </row>
    <row r="560" spans="1:2" x14ac:dyDescent="0.25">
      <c r="A560" s="35" t="s">
        <v>585</v>
      </c>
      <c r="B560" t="str">
        <f>IFERROR(VLOOKUP(A560,'Base IEGM'!$A$2:$B$915,2,FALSE),"Não apurado")</f>
        <v>C+</v>
      </c>
    </row>
    <row r="561" spans="1:2" x14ac:dyDescent="0.25">
      <c r="A561" s="33" t="s">
        <v>586</v>
      </c>
      <c r="B561" t="str">
        <f>IFERROR(VLOOKUP(A561,'Base IEGM'!$A$2:$B$915,2,FALSE),"Não apurado")</f>
        <v>B</v>
      </c>
    </row>
    <row r="562" spans="1:2" x14ac:dyDescent="0.25">
      <c r="A562" s="33" t="s">
        <v>587</v>
      </c>
      <c r="B562" t="str">
        <f>IFERROR(VLOOKUP(A562,'Base IEGM'!$A$2:$B$915,2,FALSE),"Não apurado")</f>
        <v>B</v>
      </c>
    </row>
    <row r="563" spans="1:2" x14ac:dyDescent="0.25">
      <c r="A563" s="33" t="s">
        <v>588</v>
      </c>
      <c r="B563" t="str">
        <f>IFERROR(VLOOKUP(A563,'Base IEGM'!$A$2:$B$915,2,FALSE),"Não apurado")</f>
        <v>B</v>
      </c>
    </row>
    <row r="564" spans="1:2" x14ac:dyDescent="0.25">
      <c r="A564" s="35" t="s">
        <v>589</v>
      </c>
      <c r="B564" t="str">
        <f>IFERROR(VLOOKUP(A564,'Base IEGM'!$A$2:$B$915,2,FALSE),"Não apurado")</f>
        <v>C+</v>
      </c>
    </row>
    <row r="565" spans="1:2" x14ac:dyDescent="0.25">
      <c r="A565" s="35" t="s">
        <v>590</v>
      </c>
      <c r="B565" t="str">
        <f>IFERROR(VLOOKUP(A565,'Base IEGM'!$A$2:$B$915,2,FALSE),"Não apurado")</f>
        <v>C+</v>
      </c>
    </row>
    <row r="566" spans="1:2" x14ac:dyDescent="0.25">
      <c r="A566" s="35" t="s">
        <v>591</v>
      </c>
      <c r="B566" t="str">
        <f>IFERROR(VLOOKUP(A566,'Base IEGM'!$A$2:$B$915,2,FALSE),"Não apurado")</f>
        <v>B</v>
      </c>
    </row>
    <row r="567" spans="1:2" x14ac:dyDescent="0.25">
      <c r="A567" s="33" t="s">
        <v>592</v>
      </c>
      <c r="B567" t="str">
        <f>IFERROR(VLOOKUP(A567,'Base IEGM'!$A$2:$B$915,2,FALSE),"Não apurado")</f>
        <v>C</v>
      </c>
    </row>
    <row r="568" spans="1:2" x14ac:dyDescent="0.25">
      <c r="A568" s="35" t="s">
        <v>593</v>
      </c>
      <c r="B568" t="str">
        <f>IFERROR(VLOOKUP(A568,'Base IEGM'!$A$2:$B$915,2,FALSE),"Não apurado")</f>
        <v>C+</v>
      </c>
    </row>
    <row r="569" spans="1:2" x14ac:dyDescent="0.25">
      <c r="A569" s="35" t="s">
        <v>594</v>
      </c>
      <c r="B569" t="str">
        <f>IFERROR(VLOOKUP(A569,'Base IEGM'!$A$2:$B$915,2,FALSE),"Não apurado")</f>
        <v>C+</v>
      </c>
    </row>
    <row r="570" spans="1:2" x14ac:dyDescent="0.25">
      <c r="A570" s="33" t="s">
        <v>595</v>
      </c>
      <c r="B570" t="str">
        <f>IFERROR(VLOOKUP(A570,'Base IEGM'!$A$2:$B$915,2,FALSE),"Não apurado")</f>
        <v>C+</v>
      </c>
    </row>
    <row r="571" spans="1:2" x14ac:dyDescent="0.25">
      <c r="A571" s="33" t="s">
        <v>596</v>
      </c>
      <c r="B571" t="str">
        <f>IFERROR(VLOOKUP(A571,'Base IEGM'!$A$2:$B$915,2,FALSE),"Não apurado")</f>
        <v>C</v>
      </c>
    </row>
    <row r="572" spans="1:2" x14ac:dyDescent="0.25">
      <c r="A572" s="33" t="s">
        <v>597</v>
      </c>
      <c r="B572" t="str">
        <f>IFERROR(VLOOKUP(A572,'Base IEGM'!$A$2:$B$915,2,FALSE),"Não apurado")</f>
        <v>C</v>
      </c>
    </row>
    <row r="573" spans="1:2" x14ac:dyDescent="0.25">
      <c r="A573" s="35" t="s">
        <v>598</v>
      </c>
      <c r="B573" t="str">
        <f>IFERROR(VLOOKUP(A573,'Base IEGM'!$A$2:$B$915,2,FALSE),"Não apurado")</f>
        <v>C+</v>
      </c>
    </row>
    <row r="574" spans="1:2" x14ac:dyDescent="0.25">
      <c r="A574" s="33" t="s">
        <v>599</v>
      </c>
      <c r="B574" t="str">
        <f>IFERROR(VLOOKUP(A574,'Base IEGM'!$A$2:$B$915,2,FALSE),"Não apurado")</f>
        <v>C+</v>
      </c>
    </row>
    <row r="575" spans="1:2" x14ac:dyDescent="0.25">
      <c r="A575" s="33" t="s">
        <v>600</v>
      </c>
      <c r="B575" t="str">
        <f>IFERROR(VLOOKUP(A575,'Base IEGM'!$A$2:$B$915,2,FALSE),"Não apurado")</f>
        <v>B</v>
      </c>
    </row>
    <row r="576" spans="1:2" x14ac:dyDescent="0.25">
      <c r="A576" s="35" t="s">
        <v>601</v>
      </c>
      <c r="B576" t="str">
        <f>IFERROR(VLOOKUP(A576,'Base IEGM'!$A$2:$B$915,2,FALSE),"Não apurado")</f>
        <v>C</v>
      </c>
    </row>
    <row r="577" spans="1:2" x14ac:dyDescent="0.25">
      <c r="A577" s="35" t="s">
        <v>602</v>
      </c>
      <c r="B577" t="str">
        <f>IFERROR(VLOOKUP(A577,'Base IEGM'!$A$2:$B$915,2,FALSE),"Não apurado")</f>
        <v>C+</v>
      </c>
    </row>
    <row r="578" spans="1:2" x14ac:dyDescent="0.25">
      <c r="A578" s="33" t="s">
        <v>603</v>
      </c>
      <c r="B578" t="str">
        <f>IFERROR(VLOOKUP(A578,'Base IEGM'!$A$2:$B$915,2,FALSE),"Não apurado")</f>
        <v>B</v>
      </c>
    </row>
    <row r="579" spans="1:2" x14ac:dyDescent="0.25">
      <c r="A579" s="33" t="s">
        <v>604</v>
      </c>
      <c r="B579" t="str">
        <f>IFERROR(VLOOKUP(A579,'Base IEGM'!$A$2:$B$915,2,FALSE),"Não apurado")</f>
        <v>C+</v>
      </c>
    </row>
    <row r="580" spans="1:2" x14ac:dyDescent="0.25">
      <c r="A580" s="33" t="s">
        <v>605</v>
      </c>
      <c r="B580" t="str">
        <f>IFERROR(VLOOKUP(A580,'Base IEGM'!$A$2:$B$915,2,FALSE),"Não apurado")</f>
        <v>B</v>
      </c>
    </row>
    <row r="581" spans="1:2" x14ac:dyDescent="0.25">
      <c r="A581" s="33" t="s">
        <v>606</v>
      </c>
      <c r="B581" t="str">
        <f>IFERROR(VLOOKUP(A581,'Base IEGM'!$A$2:$B$915,2,FALSE),"Não apurado")</f>
        <v>B</v>
      </c>
    </row>
    <row r="582" spans="1:2" x14ac:dyDescent="0.25">
      <c r="A582" s="35" t="s">
        <v>607</v>
      </c>
      <c r="B582" t="str">
        <f>IFERROR(VLOOKUP(A582,'Base IEGM'!$A$2:$B$915,2,FALSE),"Não apurado")</f>
        <v>C</v>
      </c>
    </row>
    <row r="583" spans="1:2" x14ac:dyDescent="0.25">
      <c r="A583" s="33" t="s">
        <v>608</v>
      </c>
      <c r="B583" t="str">
        <f>IFERROR(VLOOKUP(A583,'Base IEGM'!$A$2:$B$915,2,FALSE),"Não apurado")</f>
        <v>C+</v>
      </c>
    </row>
    <row r="584" spans="1:2" x14ac:dyDescent="0.25">
      <c r="A584" s="35" t="s">
        <v>609</v>
      </c>
      <c r="B584" t="str">
        <f>IFERROR(VLOOKUP(A584,'Base IEGM'!$A$2:$B$915,2,FALSE),"Não apurado")</f>
        <v>B</v>
      </c>
    </row>
    <row r="585" spans="1:2" x14ac:dyDescent="0.25">
      <c r="A585" s="33" t="s">
        <v>610</v>
      </c>
      <c r="B585" t="str">
        <f>IFERROR(VLOOKUP(A585,'Base IEGM'!$A$2:$B$915,2,FALSE),"Não apurado")</f>
        <v>C+</v>
      </c>
    </row>
    <row r="586" spans="1:2" x14ac:dyDescent="0.25">
      <c r="A586" s="33" t="s">
        <v>611</v>
      </c>
      <c r="B586" t="str">
        <f>IFERROR(VLOOKUP(A586,'Base IEGM'!$A$2:$B$915,2,FALSE),"Não apurado")</f>
        <v>C</v>
      </c>
    </row>
    <row r="587" spans="1:2" x14ac:dyDescent="0.25">
      <c r="A587" s="33" t="s">
        <v>612</v>
      </c>
      <c r="B587" t="str">
        <f>IFERROR(VLOOKUP(A587,'Base IEGM'!$A$2:$B$915,2,FALSE),"Não apurado")</f>
        <v>C</v>
      </c>
    </row>
    <row r="588" spans="1:2" x14ac:dyDescent="0.25">
      <c r="A588" s="33" t="s">
        <v>613</v>
      </c>
      <c r="B588" t="str">
        <f>IFERROR(VLOOKUP(A588,'Base IEGM'!$A$2:$B$915,2,FALSE),"Não apurado")</f>
        <v>C+</v>
      </c>
    </row>
    <row r="589" spans="1:2" x14ac:dyDescent="0.25">
      <c r="A589" s="33" t="s">
        <v>614</v>
      </c>
      <c r="B589" t="str">
        <f>IFERROR(VLOOKUP(A589,'Base IEGM'!$A$2:$B$915,2,FALSE),"Não apurado")</f>
        <v>Não apurado</v>
      </c>
    </row>
    <row r="590" spans="1:2" x14ac:dyDescent="0.25">
      <c r="A590" s="33" t="s">
        <v>615</v>
      </c>
      <c r="B590" t="str">
        <f>IFERROR(VLOOKUP(A590,'Base IEGM'!$A$2:$B$915,2,FALSE),"Não apurado")</f>
        <v>C+</v>
      </c>
    </row>
    <row r="591" spans="1:2" x14ac:dyDescent="0.25">
      <c r="A591" s="33" t="s">
        <v>616</v>
      </c>
      <c r="B591" t="str">
        <f>IFERROR(VLOOKUP(A591,'Base IEGM'!$A$2:$B$915,2,FALSE),"Não apurado")</f>
        <v>C</v>
      </c>
    </row>
    <row r="592" spans="1:2" x14ac:dyDescent="0.25">
      <c r="A592" s="33" t="s">
        <v>617</v>
      </c>
      <c r="B592" t="str">
        <f>IFERROR(VLOOKUP(A592,'Base IEGM'!$A$2:$B$915,2,FALSE),"Não apurado")</f>
        <v>C+</v>
      </c>
    </row>
    <row r="593" spans="1:2" x14ac:dyDescent="0.25">
      <c r="A593" s="35" t="s">
        <v>618</v>
      </c>
      <c r="B593" t="str">
        <f>IFERROR(VLOOKUP(A593,'Base IEGM'!$A$2:$B$915,2,FALSE),"Não apurado")</f>
        <v>B</v>
      </c>
    </row>
    <row r="594" spans="1:2" x14ac:dyDescent="0.25">
      <c r="A594" s="35" t="s">
        <v>619</v>
      </c>
      <c r="B594" t="str">
        <f>IFERROR(VLOOKUP(A594,'Base IEGM'!$A$2:$B$915,2,FALSE),"Não apurado")</f>
        <v>C</v>
      </c>
    </row>
    <row r="595" spans="1:2" x14ac:dyDescent="0.25">
      <c r="A595" s="33" t="s">
        <v>620</v>
      </c>
      <c r="B595" t="str">
        <f>IFERROR(VLOOKUP(A595,'Base IEGM'!$A$2:$B$915,2,FALSE),"Não apurado")</f>
        <v>B</v>
      </c>
    </row>
    <row r="596" spans="1:2" x14ac:dyDescent="0.25">
      <c r="A596" s="33" t="s">
        <v>621</v>
      </c>
      <c r="B596" t="str">
        <f>IFERROR(VLOOKUP(A596,'Base IEGM'!$A$2:$B$915,2,FALSE),"Não apurado")</f>
        <v>B</v>
      </c>
    </row>
    <row r="597" spans="1:2" x14ac:dyDescent="0.25">
      <c r="A597" s="33" t="s">
        <v>622</v>
      </c>
      <c r="B597" t="str">
        <f>IFERROR(VLOOKUP(A597,'Base IEGM'!$A$2:$B$915,2,FALSE),"Não apurado")</f>
        <v>B</v>
      </c>
    </row>
    <row r="598" spans="1:2" x14ac:dyDescent="0.25">
      <c r="A598" s="35" t="s">
        <v>623</v>
      </c>
      <c r="B598" t="str">
        <f>IFERROR(VLOOKUP(A598,'Base IEGM'!$A$2:$B$915,2,FALSE),"Não apurado")</f>
        <v>C+</v>
      </c>
    </row>
    <row r="599" spans="1:2" x14ac:dyDescent="0.25">
      <c r="A599" s="33" t="s">
        <v>624</v>
      </c>
      <c r="B599" t="str">
        <f>IFERROR(VLOOKUP(A599,'Base IEGM'!$A$2:$B$915,2,FALSE),"Não apurado")</f>
        <v>C+</v>
      </c>
    </row>
    <row r="600" spans="1:2" x14ac:dyDescent="0.25">
      <c r="A600" s="33" t="s">
        <v>625</v>
      </c>
      <c r="B600" t="str">
        <f>IFERROR(VLOOKUP(A600,'Base IEGM'!$A$2:$B$915,2,FALSE),"Não apurado")</f>
        <v>B</v>
      </c>
    </row>
    <row r="601" spans="1:2" x14ac:dyDescent="0.25">
      <c r="A601" s="33" t="s">
        <v>626</v>
      </c>
      <c r="B601" t="str">
        <f>IFERROR(VLOOKUP(A601,'Base IEGM'!$A$2:$B$915,2,FALSE),"Não apurado")</f>
        <v>B</v>
      </c>
    </row>
    <row r="602" spans="1:2" x14ac:dyDescent="0.25">
      <c r="A602" s="35" t="s">
        <v>627</v>
      </c>
      <c r="B602" t="str">
        <f>IFERROR(VLOOKUP(A602,'Base IEGM'!$A$2:$B$915,2,FALSE),"Não apurado")</f>
        <v>C+</v>
      </c>
    </row>
    <row r="603" spans="1:2" x14ac:dyDescent="0.25">
      <c r="A603" s="33" t="s">
        <v>628</v>
      </c>
      <c r="B603" t="str">
        <f>IFERROR(VLOOKUP(A603,'Base IEGM'!$A$2:$B$915,2,FALSE),"Não apurado")</f>
        <v>C+</v>
      </c>
    </row>
    <row r="604" spans="1:2" x14ac:dyDescent="0.25">
      <c r="A604" s="33" t="s">
        <v>629</v>
      </c>
      <c r="B604" t="str">
        <f>IFERROR(VLOOKUP(A604,'Base IEGM'!$A$2:$B$915,2,FALSE),"Não apurado")</f>
        <v>B</v>
      </c>
    </row>
    <row r="605" spans="1:2" x14ac:dyDescent="0.25">
      <c r="A605" s="33" t="s">
        <v>630</v>
      </c>
      <c r="B605" t="str">
        <f>IFERROR(VLOOKUP(A605,'Base IEGM'!$A$2:$B$915,2,FALSE),"Não apurado")</f>
        <v>C+</v>
      </c>
    </row>
    <row r="606" spans="1:2" x14ac:dyDescent="0.25">
      <c r="A606" s="35" t="s">
        <v>631</v>
      </c>
      <c r="B606" t="str">
        <f>IFERROR(VLOOKUP(A606,'Base IEGM'!$A$2:$B$915,2,FALSE),"Não apurado")</f>
        <v>C+</v>
      </c>
    </row>
    <row r="607" spans="1:2" x14ac:dyDescent="0.25">
      <c r="A607" s="35" t="s">
        <v>632</v>
      </c>
      <c r="B607" t="str">
        <f>IFERROR(VLOOKUP(A607,'Base IEGM'!$A$2:$B$915,2,FALSE),"Não apurado")</f>
        <v>B</v>
      </c>
    </row>
    <row r="608" spans="1:2" x14ac:dyDescent="0.25">
      <c r="A608" s="33" t="s">
        <v>633</v>
      </c>
      <c r="B608" t="str">
        <f>IFERROR(VLOOKUP(A608,'Base IEGM'!$A$2:$B$915,2,FALSE),"Não apurado")</f>
        <v>C+</v>
      </c>
    </row>
    <row r="609" spans="1:2" x14ac:dyDescent="0.25">
      <c r="A609" s="35" t="s">
        <v>634</v>
      </c>
      <c r="B609" t="str">
        <f>IFERROR(VLOOKUP(A609,'Base IEGM'!$A$2:$B$915,2,FALSE),"Não apurado")</f>
        <v>B</v>
      </c>
    </row>
    <row r="610" spans="1:2" x14ac:dyDescent="0.25">
      <c r="A610" s="33" t="s">
        <v>635</v>
      </c>
      <c r="B610" t="str">
        <f>IFERROR(VLOOKUP(A610,'Base IEGM'!$A$2:$B$915,2,FALSE),"Não apurado")</f>
        <v>B</v>
      </c>
    </row>
    <row r="611" spans="1:2" x14ac:dyDescent="0.25">
      <c r="A611" s="33" t="s">
        <v>636</v>
      </c>
      <c r="B611" t="str">
        <f>IFERROR(VLOOKUP(A611,'Base IEGM'!$A$2:$B$915,2,FALSE),"Não apurado")</f>
        <v>C+</v>
      </c>
    </row>
    <row r="612" spans="1:2" x14ac:dyDescent="0.25">
      <c r="A612" s="33" t="s">
        <v>637</v>
      </c>
      <c r="B612" t="str">
        <f>IFERROR(VLOOKUP(A612,'Base IEGM'!$A$2:$B$915,2,FALSE),"Não apurado")</f>
        <v>C</v>
      </c>
    </row>
    <row r="613" spans="1:2" x14ac:dyDescent="0.25">
      <c r="A613" s="33" t="s">
        <v>638</v>
      </c>
      <c r="B613" t="str">
        <f>IFERROR(VLOOKUP(A613,'Base IEGM'!$A$2:$B$915,2,FALSE),"Não apurado")</f>
        <v>C+</v>
      </c>
    </row>
    <row r="614" spans="1:2" x14ac:dyDescent="0.25">
      <c r="A614" s="33" t="s">
        <v>639</v>
      </c>
      <c r="B614" t="str">
        <f>IFERROR(VLOOKUP(A614,'Base IEGM'!$A$2:$B$915,2,FALSE),"Não apurado")</f>
        <v>B</v>
      </c>
    </row>
    <row r="615" spans="1:2" x14ac:dyDescent="0.25">
      <c r="A615" s="35" t="s">
        <v>640</v>
      </c>
      <c r="B615" t="str">
        <f>IFERROR(VLOOKUP(A615,'Base IEGM'!$A$2:$B$915,2,FALSE),"Não apurado")</f>
        <v>C</v>
      </c>
    </row>
    <row r="616" spans="1:2" x14ac:dyDescent="0.25">
      <c r="A616" s="33" t="s">
        <v>641</v>
      </c>
      <c r="B616" t="str">
        <f>IFERROR(VLOOKUP(A616,'Base IEGM'!$A$2:$B$915,2,FALSE),"Não apurado")</f>
        <v>B</v>
      </c>
    </row>
    <row r="617" spans="1:2" x14ac:dyDescent="0.25">
      <c r="A617" s="33" t="s">
        <v>642</v>
      </c>
      <c r="B617" t="str">
        <f>IFERROR(VLOOKUP(A617,'Base IEGM'!$A$2:$B$915,2,FALSE),"Não apurado")</f>
        <v>B</v>
      </c>
    </row>
    <row r="618" spans="1:2" x14ac:dyDescent="0.25">
      <c r="A618" s="33" t="s">
        <v>643</v>
      </c>
      <c r="B618" t="str">
        <f>IFERROR(VLOOKUP(A618,'Base IEGM'!$A$2:$B$915,2,FALSE),"Não apurado")</f>
        <v>B</v>
      </c>
    </row>
    <row r="619" spans="1:2" x14ac:dyDescent="0.25">
      <c r="A619" s="33" t="s">
        <v>644</v>
      </c>
      <c r="B619" t="str">
        <f>IFERROR(VLOOKUP(A619,'Base IEGM'!$A$2:$B$915,2,FALSE),"Não apurado")</f>
        <v>B</v>
      </c>
    </row>
    <row r="620" spans="1:2" x14ac:dyDescent="0.25">
      <c r="A620" s="35" t="s">
        <v>645</v>
      </c>
      <c r="B620" t="str">
        <f>IFERROR(VLOOKUP(A620,'Base IEGM'!$A$2:$B$915,2,FALSE),"Não apurado")</f>
        <v>B</v>
      </c>
    </row>
    <row r="621" spans="1:2" x14ac:dyDescent="0.25">
      <c r="A621" s="33" t="s">
        <v>646</v>
      </c>
      <c r="B621" t="str">
        <f>IFERROR(VLOOKUP(A621,'Base IEGM'!$A$2:$B$915,2,FALSE),"Não apurado")</f>
        <v>C+</v>
      </c>
    </row>
    <row r="622" spans="1:2" x14ac:dyDescent="0.25">
      <c r="A622" s="33" t="s">
        <v>647</v>
      </c>
      <c r="B622" t="str">
        <f>IFERROR(VLOOKUP(A622,'Base IEGM'!$A$2:$B$915,2,FALSE),"Não apurado")</f>
        <v>B</v>
      </c>
    </row>
    <row r="623" spans="1:2" x14ac:dyDescent="0.25">
      <c r="A623" s="33" t="s">
        <v>648</v>
      </c>
      <c r="B623" t="str">
        <f>IFERROR(VLOOKUP(A623,'Base IEGM'!$A$2:$B$915,2,FALSE),"Não apurado")</f>
        <v>B</v>
      </c>
    </row>
    <row r="624" spans="1:2" x14ac:dyDescent="0.25">
      <c r="A624" s="33" t="s">
        <v>649</v>
      </c>
      <c r="B624" t="str">
        <f>IFERROR(VLOOKUP(A624,'Base IEGM'!$A$2:$B$915,2,FALSE),"Não apurado")</f>
        <v>C+</v>
      </c>
    </row>
    <row r="625" spans="1:2" x14ac:dyDescent="0.25">
      <c r="A625" s="35" t="s">
        <v>650</v>
      </c>
      <c r="B625" t="str">
        <f>IFERROR(VLOOKUP(A625,'Base IEGM'!$A$2:$B$915,2,FALSE),"Não apurado")</f>
        <v>B</v>
      </c>
    </row>
    <row r="626" spans="1:2" x14ac:dyDescent="0.25">
      <c r="A626" s="35" t="s">
        <v>651</v>
      </c>
      <c r="B626" t="str">
        <f>IFERROR(VLOOKUP(A626,'Base IEGM'!$A$2:$B$915,2,FALSE),"Não apurado")</f>
        <v>C+</v>
      </c>
    </row>
    <row r="627" spans="1:2" x14ac:dyDescent="0.25">
      <c r="A627" s="33" t="s">
        <v>652</v>
      </c>
      <c r="B627" t="str">
        <f>IFERROR(VLOOKUP(A627,'Base IEGM'!$A$2:$B$915,2,FALSE),"Não apurado")</f>
        <v>C</v>
      </c>
    </row>
    <row r="628" spans="1:2" x14ac:dyDescent="0.25">
      <c r="A628" s="33" t="s">
        <v>653</v>
      </c>
      <c r="B628" t="str">
        <f>IFERROR(VLOOKUP(A628,'Base IEGM'!$A$2:$B$915,2,FALSE),"Não apurado")</f>
        <v>C</v>
      </c>
    </row>
    <row r="629" spans="1:2" x14ac:dyDescent="0.25">
      <c r="A629" s="33" t="s">
        <v>654</v>
      </c>
      <c r="B629" t="str">
        <f>IFERROR(VLOOKUP(A629,'Base IEGM'!$A$2:$B$915,2,FALSE),"Não apurado")</f>
        <v>B</v>
      </c>
    </row>
    <row r="630" spans="1:2" x14ac:dyDescent="0.25">
      <c r="A630" s="33" t="s">
        <v>655</v>
      </c>
      <c r="B630" t="str">
        <f>IFERROR(VLOOKUP(A630,'Base IEGM'!$A$2:$B$915,2,FALSE),"Não apurado")</f>
        <v>C+</v>
      </c>
    </row>
    <row r="631" spans="1:2" x14ac:dyDescent="0.25">
      <c r="A631" s="33" t="s">
        <v>656</v>
      </c>
      <c r="B631" t="str">
        <f>IFERROR(VLOOKUP(A631,'Base IEGM'!$A$2:$B$915,2,FALSE),"Não apurado")</f>
        <v>B</v>
      </c>
    </row>
    <row r="632" spans="1:2" x14ac:dyDescent="0.25">
      <c r="A632" s="33" t="s">
        <v>657</v>
      </c>
      <c r="B632" t="str">
        <f>IFERROR(VLOOKUP(A632,'Base IEGM'!$A$2:$B$915,2,FALSE),"Não apurado")</f>
        <v>C</v>
      </c>
    </row>
    <row r="633" spans="1:2" x14ac:dyDescent="0.25">
      <c r="A633" s="33" t="s">
        <v>658</v>
      </c>
      <c r="B633" t="str">
        <f>IFERROR(VLOOKUP(A633,'Base IEGM'!$A$2:$B$915,2,FALSE),"Não apurado")</f>
        <v>B</v>
      </c>
    </row>
    <row r="634" spans="1:2" x14ac:dyDescent="0.25">
      <c r="A634" s="33" t="s">
        <v>659</v>
      </c>
      <c r="B634" t="str">
        <f>IFERROR(VLOOKUP(A634,'Base IEGM'!$A$2:$B$915,2,FALSE),"Não apurado")</f>
        <v>B</v>
      </c>
    </row>
    <row r="635" spans="1:2" x14ac:dyDescent="0.25">
      <c r="A635" s="33" t="s">
        <v>660</v>
      </c>
      <c r="B635" t="str">
        <f>IFERROR(VLOOKUP(A635,'Base IEGM'!$A$2:$B$915,2,FALSE),"Não apurado")</f>
        <v>C</v>
      </c>
    </row>
    <row r="636" spans="1:2" x14ac:dyDescent="0.25">
      <c r="A636" s="33" t="s">
        <v>661</v>
      </c>
      <c r="B636" t="str">
        <f>IFERROR(VLOOKUP(A636,'Base IEGM'!$A$2:$B$915,2,FALSE),"Não apurado")</f>
        <v>B</v>
      </c>
    </row>
    <row r="637" spans="1:2" x14ac:dyDescent="0.25">
      <c r="A637" s="33" t="s">
        <v>662</v>
      </c>
      <c r="B637" t="str">
        <f>IFERROR(VLOOKUP(A637,'Base IEGM'!$A$2:$B$915,2,FALSE),"Não apurado")</f>
        <v>C</v>
      </c>
    </row>
    <row r="638" spans="1:2" x14ac:dyDescent="0.25">
      <c r="A638" s="35" t="s">
        <v>663</v>
      </c>
      <c r="B638" t="str">
        <f>IFERROR(VLOOKUP(A638,'Base IEGM'!$A$2:$B$915,2,FALSE),"Não apurado")</f>
        <v>B</v>
      </c>
    </row>
    <row r="639" spans="1:2" x14ac:dyDescent="0.25">
      <c r="A639" s="35" t="s">
        <v>664</v>
      </c>
      <c r="B639" t="str">
        <f>IFERROR(VLOOKUP(A639,'Base IEGM'!$A$2:$B$915,2,FALSE),"Não apurado")</f>
        <v>C+</v>
      </c>
    </row>
    <row r="640" spans="1:2" x14ac:dyDescent="0.25">
      <c r="A640" s="33" t="s">
        <v>665</v>
      </c>
      <c r="B640" t="str">
        <f>IFERROR(VLOOKUP(A640,'Base IEGM'!$A$2:$B$915,2,FALSE),"Não apurado")</f>
        <v>C+</v>
      </c>
    </row>
    <row r="641" spans="1:2" x14ac:dyDescent="0.25">
      <c r="A641" s="33" t="s">
        <v>666</v>
      </c>
      <c r="B641" t="str">
        <f>IFERROR(VLOOKUP(A641,'Base IEGM'!$A$2:$B$915,2,FALSE),"Não apurado")</f>
        <v>B</v>
      </c>
    </row>
    <row r="642" spans="1:2" x14ac:dyDescent="0.25">
      <c r="A642" s="33" t="s">
        <v>667</v>
      </c>
      <c r="B642" t="str">
        <f>IFERROR(VLOOKUP(A642,'Base IEGM'!$A$2:$B$915,2,FALSE),"Não apurado")</f>
        <v>C+</v>
      </c>
    </row>
    <row r="643" spans="1:2" x14ac:dyDescent="0.25">
      <c r="A643" s="33" t="s">
        <v>668</v>
      </c>
      <c r="B643" t="str">
        <f>IFERROR(VLOOKUP(A643,'Base IEGM'!$A$2:$B$915,2,FALSE),"Não apurado")</f>
        <v>B</v>
      </c>
    </row>
    <row r="644" spans="1:2" x14ac:dyDescent="0.25">
      <c r="A644" s="33" t="s">
        <v>669</v>
      </c>
      <c r="B644" t="str">
        <f>IFERROR(VLOOKUP(A644,'Base IEGM'!$A$2:$B$915,2,FALSE),"Não apurado")</f>
        <v>C+</v>
      </c>
    </row>
    <row r="645" spans="1:2" x14ac:dyDescent="0.25">
      <c r="A645" s="33" t="s">
        <v>670</v>
      </c>
      <c r="B645" t="str">
        <f>IFERROR(VLOOKUP(A645,'Base IEGM'!$A$2:$B$915,2,FALSE),"Não apurado")</f>
        <v>C+</v>
      </c>
    </row>
    <row r="646" spans="1:2" x14ac:dyDescent="0.25">
      <c r="A646" s="33" t="s">
        <v>671</v>
      </c>
      <c r="B646" t="str">
        <f>IFERROR(VLOOKUP(A646,'Base IEGM'!$A$2:$B$915,2,FALSE),"Não apurado")</f>
        <v>Não apurado</v>
      </c>
    </row>
    <row r="647" spans="1:2" x14ac:dyDescent="0.25">
      <c r="A647" s="35" t="s">
        <v>672</v>
      </c>
      <c r="B647" t="str">
        <f>IFERROR(VLOOKUP(A647,'Base IEGM'!$A$2:$B$915,2,FALSE),"Não apurado")</f>
        <v>B</v>
      </c>
    </row>
    <row r="648" spans="1:2" x14ac:dyDescent="0.25">
      <c r="A648" s="33" t="s">
        <v>673</v>
      </c>
      <c r="B648" t="str">
        <f>IFERROR(VLOOKUP(A648,'Base IEGM'!$A$2:$B$915,2,FALSE),"Não apurado")</f>
        <v>B</v>
      </c>
    </row>
    <row r="649" spans="1:2" x14ac:dyDescent="0.25">
      <c r="A649" s="33" t="s">
        <v>674</v>
      </c>
      <c r="B649" t="str">
        <f>IFERROR(VLOOKUP(A649,'Base IEGM'!$A$2:$B$915,2,FALSE),"Não apurado")</f>
        <v>B</v>
      </c>
    </row>
    <row r="650" spans="1:2" x14ac:dyDescent="0.25">
      <c r="A650" s="33" t="s">
        <v>675</v>
      </c>
      <c r="B650" t="str">
        <f>IFERROR(VLOOKUP(A650,'Base IEGM'!$A$2:$B$915,2,FALSE),"Não apurado")</f>
        <v>C+</v>
      </c>
    </row>
    <row r="651" spans="1:2" x14ac:dyDescent="0.25">
      <c r="A651" s="33" t="s">
        <v>676</v>
      </c>
      <c r="B651" t="str">
        <f>IFERROR(VLOOKUP(A651,'Base IEGM'!$A$2:$B$915,2,FALSE),"Não apurado")</f>
        <v>C+</v>
      </c>
    </row>
    <row r="652" spans="1:2" x14ac:dyDescent="0.25">
      <c r="A652" s="33" t="s">
        <v>677</v>
      </c>
      <c r="B652" t="str">
        <f>IFERROR(VLOOKUP(A652,'Base IEGM'!$A$2:$B$915,2,FALSE),"Não apurado")</f>
        <v>C+</v>
      </c>
    </row>
    <row r="653" spans="1:2" x14ac:dyDescent="0.25">
      <c r="A653" s="35" t="s">
        <v>678</v>
      </c>
      <c r="B653" t="str">
        <f>IFERROR(VLOOKUP(A653,'Base IEGM'!$A$2:$B$915,2,FALSE),"Não apurado")</f>
        <v>C+</v>
      </c>
    </row>
    <row r="654" spans="1:2" x14ac:dyDescent="0.25">
      <c r="A654" s="33" t="s">
        <v>679</v>
      </c>
      <c r="B654" t="str">
        <f>IFERROR(VLOOKUP(A654,'Base IEGM'!$A$2:$B$915,2,FALSE),"Não apurado")</f>
        <v>B</v>
      </c>
    </row>
    <row r="655" spans="1:2" x14ac:dyDescent="0.25">
      <c r="A655" s="33" t="s">
        <v>680</v>
      </c>
      <c r="B655" t="str">
        <f>IFERROR(VLOOKUP(A655,'Base IEGM'!$A$2:$B$915,2,FALSE),"Não apurado")</f>
        <v>C</v>
      </c>
    </row>
    <row r="656" spans="1:2" x14ac:dyDescent="0.25">
      <c r="A656" s="33" t="s">
        <v>681</v>
      </c>
      <c r="B656" t="str">
        <f>IFERROR(VLOOKUP(A656,'Base IEGM'!$A$2:$B$915,2,FALSE),"Não apurado")</f>
        <v>C+</v>
      </c>
    </row>
    <row r="657" spans="1:2" x14ac:dyDescent="0.25">
      <c r="A657" s="35" t="s">
        <v>682</v>
      </c>
      <c r="B657" t="str">
        <f>IFERROR(VLOOKUP(A657,'Base IEGM'!$A$2:$B$915,2,FALSE),"Não apurado")</f>
        <v>C+</v>
      </c>
    </row>
    <row r="658" spans="1:2" x14ac:dyDescent="0.25">
      <c r="A658" s="33" t="s">
        <v>683</v>
      </c>
      <c r="B658" t="str">
        <f>IFERROR(VLOOKUP(A658,'Base IEGM'!$A$2:$B$915,2,FALSE),"Não apurado")</f>
        <v>C</v>
      </c>
    </row>
    <row r="659" spans="1:2" x14ac:dyDescent="0.25">
      <c r="A659" s="33" t="s">
        <v>684</v>
      </c>
      <c r="B659" t="str">
        <f>IFERROR(VLOOKUP(A659,'Base IEGM'!$A$2:$B$915,2,FALSE),"Não apurado")</f>
        <v>C+</v>
      </c>
    </row>
    <row r="660" spans="1:2" x14ac:dyDescent="0.25">
      <c r="A660" s="35" t="s">
        <v>685</v>
      </c>
      <c r="B660" t="str">
        <f>IFERROR(VLOOKUP(A660,'Base IEGM'!$A$2:$B$915,2,FALSE),"Não apurado")</f>
        <v>B</v>
      </c>
    </row>
    <row r="661" spans="1:2" x14ac:dyDescent="0.25">
      <c r="A661" s="35" t="s">
        <v>686</v>
      </c>
      <c r="B661" t="str">
        <f>IFERROR(VLOOKUP(A661,'Base IEGM'!$A$2:$B$915,2,FALSE),"Não apurado")</f>
        <v>C+</v>
      </c>
    </row>
    <row r="662" spans="1:2" x14ac:dyDescent="0.25">
      <c r="A662" s="33" t="s">
        <v>687</v>
      </c>
      <c r="B662" t="str">
        <f>IFERROR(VLOOKUP(A662,'Base IEGM'!$A$2:$B$915,2,FALSE),"Não apurado")</f>
        <v>B</v>
      </c>
    </row>
    <row r="663" spans="1:2" x14ac:dyDescent="0.25">
      <c r="A663" s="33" t="s">
        <v>688</v>
      </c>
      <c r="B663" t="str">
        <f>IFERROR(VLOOKUP(A663,'Base IEGM'!$A$2:$B$915,2,FALSE),"Não apurado")</f>
        <v>B</v>
      </c>
    </row>
    <row r="664" spans="1:2" x14ac:dyDescent="0.25">
      <c r="A664" s="33" t="s">
        <v>689</v>
      </c>
      <c r="B664" t="str">
        <f>IFERROR(VLOOKUP(A664,'Base IEGM'!$A$2:$B$915,2,FALSE),"Não apurado")</f>
        <v>C+</v>
      </c>
    </row>
    <row r="665" spans="1:2" x14ac:dyDescent="0.25">
      <c r="A665" s="33" t="s">
        <v>690</v>
      </c>
      <c r="B665" t="str">
        <f>IFERROR(VLOOKUP(A665,'Base IEGM'!$A$2:$B$915,2,FALSE),"Não apurado")</f>
        <v>Não apurado</v>
      </c>
    </row>
    <row r="666" spans="1:2" x14ac:dyDescent="0.25">
      <c r="A666" s="33" t="s">
        <v>691</v>
      </c>
      <c r="B666" t="str">
        <f>IFERROR(VLOOKUP(A666,'Base IEGM'!$A$2:$B$915,2,FALSE),"Não apurado")</f>
        <v>Não apurado</v>
      </c>
    </row>
    <row r="667" spans="1:2" x14ac:dyDescent="0.25">
      <c r="A667" s="33" t="s">
        <v>692</v>
      </c>
      <c r="B667" t="str">
        <f>IFERROR(VLOOKUP(A667,'Base IEGM'!$A$2:$B$915,2,FALSE),"Não apurado")</f>
        <v>C+</v>
      </c>
    </row>
    <row r="668" spans="1:2" x14ac:dyDescent="0.25">
      <c r="A668" s="33" t="s">
        <v>693</v>
      </c>
      <c r="B668" t="str">
        <f>IFERROR(VLOOKUP(A668,'Base IEGM'!$A$2:$B$915,2,FALSE),"Não apurado")</f>
        <v>C+</v>
      </c>
    </row>
    <row r="669" spans="1:2" x14ac:dyDescent="0.25">
      <c r="A669" s="33" t="s">
        <v>694</v>
      </c>
      <c r="B669" t="str">
        <f>IFERROR(VLOOKUP(A669,'Base IEGM'!$A$2:$B$915,2,FALSE),"Não apurado")</f>
        <v>C+</v>
      </c>
    </row>
    <row r="670" spans="1:2" x14ac:dyDescent="0.25">
      <c r="A670" s="33" t="s">
        <v>695</v>
      </c>
      <c r="B670" t="str">
        <f>IFERROR(VLOOKUP(A670,'Base IEGM'!$A$2:$B$915,2,FALSE),"Não apurado")</f>
        <v>C</v>
      </c>
    </row>
    <row r="671" spans="1:2" x14ac:dyDescent="0.25">
      <c r="A671" s="33" t="s">
        <v>696</v>
      </c>
      <c r="B671" t="str">
        <f>IFERROR(VLOOKUP(A671,'Base IEGM'!$A$2:$B$915,2,FALSE),"Não apurado")</f>
        <v>C+</v>
      </c>
    </row>
    <row r="672" spans="1:2" x14ac:dyDescent="0.25">
      <c r="A672" s="33" t="s">
        <v>697</v>
      </c>
      <c r="B672" t="str">
        <f>IFERROR(VLOOKUP(A672,'Base IEGM'!$A$2:$B$915,2,FALSE),"Não apurado")</f>
        <v>C</v>
      </c>
    </row>
    <row r="673" spans="1:2" x14ac:dyDescent="0.25">
      <c r="A673" s="33" t="s">
        <v>698</v>
      </c>
      <c r="B673" t="str">
        <f>IFERROR(VLOOKUP(A673,'Base IEGM'!$A$2:$B$915,2,FALSE),"Não apurado")</f>
        <v>B</v>
      </c>
    </row>
    <row r="674" spans="1:2" x14ac:dyDescent="0.25">
      <c r="A674" s="33" t="s">
        <v>699</v>
      </c>
      <c r="B674" t="str">
        <f>IFERROR(VLOOKUP(A674,'Base IEGM'!$A$2:$B$915,2,FALSE),"Não apurado")</f>
        <v>C+</v>
      </c>
    </row>
    <row r="675" spans="1:2" x14ac:dyDescent="0.25">
      <c r="A675" s="33" t="s">
        <v>700</v>
      </c>
      <c r="B675" t="str">
        <f>IFERROR(VLOOKUP(A675,'Base IEGM'!$A$2:$B$915,2,FALSE),"Não apurado")</f>
        <v>B+</v>
      </c>
    </row>
    <row r="676" spans="1:2" x14ac:dyDescent="0.25">
      <c r="A676" s="33" t="s">
        <v>701</v>
      </c>
      <c r="B676" t="str">
        <f>IFERROR(VLOOKUP(A676,'Base IEGM'!$A$2:$B$915,2,FALSE),"Não apurado")</f>
        <v>C+</v>
      </c>
    </row>
    <row r="677" spans="1:2" x14ac:dyDescent="0.25">
      <c r="A677" s="33" t="s">
        <v>702</v>
      </c>
      <c r="B677" t="str">
        <f>IFERROR(VLOOKUP(A677,'Base IEGM'!$A$2:$B$915,2,FALSE),"Não apurado")</f>
        <v>B</v>
      </c>
    </row>
    <row r="678" spans="1:2" x14ac:dyDescent="0.25">
      <c r="A678" s="33" t="s">
        <v>703</v>
      </c>
      <c r="B678" t="str">
        <f>IFERROR(VLOOKUP(A678,'Base IEGM'!$A$2:$B$915,2,FALSE),"Não apurado")</f>
        <v>C+</v>
      </c>
    </row>
    <row r="679" spans="1:2" x14ac:dyDescent="0.25">
      <c r="A679" s="33" t="s">
        <v>704</v>
      </c>
      <c r="B679" t="str">
        <f>IFERROR(VLOOKUP(A679,'Base IEGM'!$A$2:$B$915,2,FALSE),"Não apurado")</f>
        <v>C</v>
      </c>
    </row>
    <row r="680" spans="1:2" x14ac:dyDescent="0.25">
      <c r="A680" s="33" t="s">
        <v>705</v>
      </c>
      <c r="B680" t="str">
        <f>IFERROR(VLOOKUP(A680,'Base IEGM'!$A$2:$B$915,2,FALSE),"Não apurado")</f>
        <v>C</v>
      </c>
    </row>
    <row r="681" spans="1:2" x14ac:dyDescent="0.25">
      <c r="A681" s="33" t="s">
        <v>706</v>
      </c>
      <c r="B681" t="str">
        <f>IFERROR(VLOOKUP(A681,'Base IEGM'!$A$2:$B$915,2,FALSE),"Não apurado")</f>
        <v>C+</v>
      </c>
    </row>
    <row r="682" spans="1:2" x14ac:dyDescent="0.25">
      <c r="A682" s="33" t="s">
        <v>707</v>
      </c>
      <c r="B682" t="str">
        <f>IFERROR(VLOOKUP(A682,'Base IEGM'!$A$2:$B$915,2,FALSE),"Não apurado")</f>
        <v>C+</v>
      </c>
    </row>
    <row r="683" spans="1:2" x14ac:dyDescent="0.25">
      <c r="A683" s="33" t="s">
        <v>708</v>
      </c>
      <c r="B683" t="str">
        <f>IFERROR(VLOOKUP(A683,'Base IEGM'!$A$2:$B$915,2,FALSE),"Não apurado")</f>
        <v>C</v>
      </c>
    </row>
    <row r="684" spans="1:2" x14ac:dyDescent="0.25">
      <c r="A684" s="33" t="s">
        <v>709</v>
      </c>
      <c r="B684" t="str">
        <f>IFERROR(VLOOKUP(A684,'Base IEGM'!$A$2:$B$915,2,FALSE),"Não apurado")</f>
        <v>C</v>
      </c>
    </row>
    <row r="685" spans="1:2" x14ac:dyDescent="0.25">
      <c r="A685" s="33" t="s">
        <v>710</v>
      </c>
      <c r="B685" t="str">
        <f>IFERROR(VLOOKUP(A685,'Base IEGM'!$A$2:$B$915,2,FALSE),"Não apurado")</f>
        <v>C+</v>
      </c>
    </row>
    <row r="686" spans="1:2" x14ac:dyDescent="0.25">
      <c r="A686" s="33" t="s">
        <v>711</v>
      </c>
      <c r="B686" t="str">
        <f>IFERROR(VLOOKUP(A686,'Base IEGM'!$A$2:$B$915,2,FALSE),"Não apurado")</f>
        <v>B</v>
      </c>
    </row>
    <row r="687" spans="1:2" x14ac:dyDescent="0.25">
      <c r="A687" s="33" t="s">
        <v>712</v>
      </c>
      <c r="B687" t="str">
        <f>IFERROR(VLOOKUP(A687,'Base IEGM'!$A$2:$B$915,2,FALSE),"Não apurado")</f>
        <v>C+</v>
      </c>
    </row>
    <row r="688" spans="1:2" x14ac:dyDescent="0.25">
      <c r="A688" s="33" t="s">
        <v>713</v>
      </c>
      <c r="B688" t="str">
        <f>IFERROR(VLOOKUP(A688,'Base IEGM'!$A$2:$B$915,2,FALSE),"Não apurado")</f>
        <v>B</v>
      </c>
    </row>
    <row r="689" spans="1:2" x14ac:dyDescent="0.25">
      <c r="A689" s="33" t="s">
        <v>714</v>
      </c>
      <c r="B689" t="str">
        <f>IFERROR(VLOOKUP(A689,'Base IEGM'!$A$2:$B$915,2,FALSE),"Não apurado")</f>
        <v>C+</v>
      </c>
    </row>
    <row r="690" spans="1:2" x14ac:dyDescent="0.25">
      <c r="A690" s="33" t="s">
        <v>715</v>
      </c>
      <c r="B690" t="str">
        <f>IFERROR(VLOOKUP(A690,'Base IEGM'!$A$2:$B$915,2,FALSE),"Não apurado")</f>
        <v>B</v>
      </c>
    </row>
    <row r="691" spans="1:2" x14ac:dyDescent="0.25">
      <c r="A691" s="33" t="s">
        <v>716</v>
      </c>
      <c r="B691" t="str">
        <f>IFERROR(VLOOKUP(A691,'Base IEGM'!$A$2:$B$915,2,FALSE),"Não apurado")</f>
        <v>C+</v>
      </c>
    </row>
    <row r="692" spans="1:2" x14ac:dyDescent="0.25">
      <c r="A692" s="33" t="s">
        <v>717</v>
      </c>
      <c r="B692" t="str">
        <f>IFERROR(VLOOKUP(A692,'Base IEGM'!$A$2:$B$915,2,FALSE),"Não apurado")</f>
        <v>C+</v>
      </c>
    </row>
    <row r="693" spans="1:2" x14ac:dyDescent="0.25">
      <c r="A693" s="33" t="s">
        <v>718</v>
      </c>
      <c r="B693" t="str">
        <f>IFERROR(VLOOKUP(A693,'Base IEGM'!$A$2:$B$915,2,FALSE),"Não apurado")</f>
        <v>C+</v>
      </c>
    </row>
    <row r="694" spans="1:2" x14ac:dyDescent="0.25">
      <c r="A694" s="33" t="s">
        <v>719</v>
      </c>
      <c r="B694" t="str">
        <f>IFERROR(VLOOKUP(A694,'Base IEGM'!$A$2:$B$915,2,FALSE),"Não apurado")</f>
        <v>C+</v>
      </c>
    </row>
    <row r="695" spans="1:2" x14ac:dyDescent="0.25">
      <c r="A695" s="33" t="s">
        <v>720</v>
      </c>
      <c r="B695" t="str">
        <f>IFERROR(VLOOKUP(A695,'Base IEGM'!$A$2:$B$915,2,FALSE),"Não apurado")</f>
        <v>B</v>
      </c>
    </row>
    <row r="696" spans="1:2" x14ac:dyDescent="0.25">
      <c r="A696" s="33" t="s">
        <v>721</v>
      </c>
      <c r="B696" t="str">
        <f>IFERROR(VLOOKUP(A696,'Base IEGM'!$A$2:$B$915,2,FALSE),"Não apurado")</f>
        <v>C+</v>
      </c>
    </row>
    <row r="697" spans="1:2" x14ac:dyDescent="0.25">
      <c r="A697" s="33" t="s">
        <v>722</v>
      </c>
      <c r="B697" t="str">
        <f>IFERROR(VLOOKUP(A697,'Base IEGM'!$A$2:$B$915,2,FALSE),"Não apurado")</f>
        <v>C+</v>
      </c>
    </row>
    <row r="698" spans="1:2" x14ac:dyDescent="0.25">
      <c r="A698" s="33" t="s">
        <v>723</v>
      </c>
      <c r="B698" t="str">
        <f>IFERROR(VLOOKUP(A698,'Base IEGM'!$A$2:$B$915,2,FALSE),"Não apurado")</f>
        <v>C</v>
      </c>
    </row>
    <row r="699" spans="1:2" x14ac:dyDescent="0.25">
      <c r="A699" s="33" t="s">
        <v>724</v>
      </c>
      <c r="B699" t="str">
        <f>IFERROR(VLOOKUP(A699,'Base IEGM'!$A$2:$B$915,2,FALSE),"Não apurado")</f>
        <v>B</v>
      </c>
    </row>
    <row r="700" spans="1:2" x14ac:dyDescent="0.25">
      <c r="A700" s="33" t="s">
        <v>725</v>
      </c>
      <c r="B700" t="str">
        <f>IFERROR(VLOOKUP(A700,'Base IEGM'!$A$2:$B$915,2,FALSE),"Não apurado")</f>
        <v>C+</v>
      </c>
    </row>
    <row r="701" spans="1:2" x14ac:dyDescent="0.25">
      <c r="A701" s="33" t="s">
        <v>726</v>
      </c>
      <c r="B701" t="str">
        <f>IFERROR(VLOOKUP(A701,'Base IEGM'!$A$2:$B$915,2,FALSE),"Não apurado")</f>
        <v>C</v>
      </c>
    </row>
    <row r="702" spans="1:2" x14ac:dyDescent="0.25">
      <c r="A702" s="33" t="s">
        <v>727</v>
      </c>
      <c r="B702" t="str">
        <f>IFERROR(VLOOKUP(A702,'Base IEGM'!$A$2:$B$915,2,FALSE),"Não apurado")</f>
        <v>B</v>
      </c>
    </row>
    <row r="703" spans="1:2" x14ac:dyDescent="0.25">
      <c r="A703" s="33" t="s">
        <v>728</v>
      </c>
      <c r="B703" t="str">
        <f>IFERROR(VLOOKUP(A703,'Base IEGM'!$A$2:$B$915,2,FALSE),"Não apurado")</f>
        <v>C</v>
      </c>
    </row>
    <row r="704" spans="1:2" x14ac:dyDescent="0.25">
      <c r="A704" s="33" t="s">
        <v>729</v>
      </c>
      <c r="B704" t="str">
        <f>IFERROR(VLOOKUP(A704,'Base IEGM'!$A$2:$B$915,2,FALSE),"Não apurado")</f>
        <v>C+</v>
      </c>
    </row>
    <row r="705" spans="1:2" x14ac:dyDescent="0.25">
      <c r="A705" s="33" t="s">
        <v>730</v>
      </c>
      <c r="B705" t="str">
        <f>IFERROR(VLOOKUP(A705,'Base IEGM'!$A$2:$B$915,2,FALSE),"Não apurado")</f>
        <v>C+</v>
      </c>
    </row>
    <row r="706" spans="1:2" x14ac:dyDescent="0.25">
      <c r="A706" s="33" t="s">
        <v>731</v>
      </c>
      <c r="B706" t="str">
        <f>IFERROR(VLOOKUP(A706,'Base IEGM'!$A$2:$B$915,2,FALSE),"Não apurado")</f>
        <v>B</v>
      </c>
    </row>
    <row r="707" spans="1:2" x14ac:dyDescent="0.25">
      <c r="A707" s="33" t="s">
        <v>732</v>
      </c>
      <c r="B707" t="str">
        <f>IFERROR(VLOOKUP(A707,'Base IEGM'!$A$2:$B$915,2,FALSE),"Não apurado")</f>
        <v>C</v>
      </c>
    </row>
    <row r="708" spans="1:2" x14ac:dyDescent="0.25">
      <c r="A708" s="33" t="s">
        <v>733</v>
      </c>
      <c r="B708" t="str">
        <f>IFERROR(VLOOKUP(A708,'Base IEGM'!$A$2:$B$915,2,FALSE),"Não apurado")</f>
        <v>C+</v>
      </c>
    </row>
    <row r="709" spans="1:2" x14ac:dyDescent="0.25">
      <c r="A709" s="33" t="s">
        <v>734</v>
      </c>
      <c r="B709" t="str">
        <f>IFERROR(VLOOKUP(A709,'Base IEGM'!$A$2:$B$915,2,FALSE),"Não apurado")</f>
        <v>C+</v>
      </c>
    </row>
    <row r="710" spans="1:2" x14ac:dyDescent="0.25">
      <c r="A710" s="33" t="s">
        <v>735</v>
      </c>
      <c r="B710" t="str">
        <f>IFERROR(VLOOKUP(A710,'Base IEGM'!$A$2:$B$915,2,FALSE),"Não apurado")</f>
        <v>C+</v>
      </c>
    </row>
    <row r="711" spans="1:2" x14ac:dyDescent="0.25">
      <c r="A711" s="33" t="s">
        <v>736</v>
      </c>
      <c r="B711" t="str">
        <f>IFERROR(VLOOKUP(A711,'Base IEGM'!$A$2:$B$915,2,FALSE),"Não apurado")</f>
        <v>C+</v>
      </c>
    </row>
    <row r="712" spans="1:2" x14ac:dyDescent="0.25">
      <c r="A712" s="33" t="s">
        <v>737</v>
      </c>
      <c r="B712" t="str">
        <f>IFERROR(VLOOKUP(A712,'Base IEGM'!$A$2:$B$915,2,FALSE),"Não apurado")</f>
        <v>Não apurado</v>
      </c>
    </row>
    <row r="713" spans="1:2" x14ac:dyDescent="0.25">
      <c r="A713" s="33" t="s">
        <v>738</v>
      </c>
      <c r="B713" t="str">
        <f>IFERROR(VLOOKUP(A713,'Base IEGM'!$A$2:$B$915,2,FALSE),"Não apurado")</f>
        <v>Não apurado</v>
      </c>
    </row>
    <row r="714" spans="1:2" x14ac:dyDescent="0.25">
      <c r="A714" s="33" t="s">
        <v>739</v>
      </c>
      <c r="B714" t="str">
        <f>IFERROR(VLOOKUP(A714,'Base IEGM'!$A$2:$B$915,2,FALSE),"Não apurado")</f>
        <v>C</v>
      </c>
    </row>
    <row r="715" spans="1:2" x14ac:dyDescent="0.25">
      <c r="A715" s="33" t="s">
        <v>740</v>
      </c>
      <c r="B715" t="str">
        <f>IFERROR(VLOOKUP(A715,'Base IEGM'!$A$2:$B$915,2,FALSE),"Não apurado")</f>
        <v>B</v>
      </c>
    </row>
    <row r="716" spans="1:2" x14ac:dyDescent="0.25">
      <c r="A716" s="33" t="s">
        <v>741</v>
      </c>
      <c r="B716" t="str">
        <f>IFERROR(VLOOKUP(A716,'Base IEGM'!$A$2:$B$915,2,FALSE),"Não apurado")</f>
        <v>C+</v>
      </c>
    </row>
    <row r="717" spans="1:2" x14ac:dyDescent="0.25">
      <c r="A717" s="33" t="s">
        <v>742</v>
      </c>
      <c r="B717" t="str">
        <f>IFERROR(VLOOKUP(A717,'Base IEGM'!$A$2:$B$915,2,FALSE),"Não apurado")</f>
        <v>Não apurado</v>
      </c>
    </row>
    <row r="718" spans="1:2" x14ac:dyDescent="0.25">
      <c r="A718" s="33" t="s">
        <v>743</v>
      </c>
      <c r="B718" t="str">
        <f>IFERROR(VLOOKUP(A718,'Base IEGM'!$A$2:$B$915,2,FALSE),"Não apurado")</f>
        <v>C+</v>
      </c>
    </row>
    <row r="719" spans="1:2" x14ac:dyDescent="0.25">
      <c r="A719" s="33" t="s">
        <v>744</v>
      </c>
      <c r="B719" t="str">
        <f>IFERROR(VLOOKUP(A719,'Base IEGM'!$A$2:$B$915,2,FALSE),"Não apurado")</f>
        <v>C+</v>
      </c>
    </row>
    <row r="720" spans="1:2" x14ac:dyDescent="0.25">
      <c r="A720" s="33" t="s">
        <v>745</v>
      </c>
      <c r="B720" t="str">
        <f>IFERROR(VLOOKUP(A720,'Base IEGM'!$A$2:$B$915,2,FALSE),"Não apurado")</f>
        <v>B</v>
      </c>
    </row>
    <row r="721" spans="1:2" x14ac:dyDescent="0.25">
      <c r="A721" s="33" t="s">
        <v>746</v>
      </c>
      <c r="B721" t="str">
        <f>IFERROR(VLOOKUP(A721,'Base IEGM'!$A$2:$B$915,2,FALSE),"Não apurado")</f>
        <v>B</v>
      </c>
    </row>
    <row r="722" spans="1:2" x14ac:dyDescent="0.25">
      <c r="A722" s="33" t="s">
        <v>747</v>
      </c>
      <c r="B722" t="str">
        <f>IFERROR(VLOOKUP(A722,'Base IEGM'!$A$2:$B$915,2,FALSE),"Não apurado")</f>
        <v>B</v>
      </c>
    </row>
    <row r="723" spans="1:2" x14ac:dyDescent="0.25">
      <c r="A723" s="33" t="s">
        <v>748</v>
      </c>
      <c r="B723" t="str">
        <f>IFERROR(VLOOKUP(A723,'Base IEGM'!$A$2:$B$915,2,FALSE),"Não apurado")</f>
        <v>Não apurado</v>
      </c>
    </row>
    <row r="724" spans="1:2" x14ac:dyDescent="0.25">
      <c r="A724" s="33" t="s">
        <v>749</v>
      </c>
      <c r="B724" t="str">
        <f>IFERROR(VLOOKUP(A724,'Base IEGM'!$A$2:$B$915,2,FALSE),"Não apurado")</f>
        <v>Não apurado</v>
      </c>
    </row>
    <row r="725" spans="1:2" x14ac:dyDescent="0.25">
      <c r="A725" s="33" t="s">
        <v>750</v>
      </c>
      <c r="B725" t="str">
        <f>IFERROR(VLOOKUP(A725,'Base IEGM'!$A$2:$B$915,2,FALSE),"Não apurado")</f>
        <v>B</v>
      </c>
    </row>
    <row r="726" spans="1:2" x14ac:dyDescent="0.25">
      <c r="A726" s="33" t="s">
        <v>751</v>
      </c>
      <c r="B726" t="str">
        <f>IFERROR(VLOOKUP(A726,'Base IEGM'!$A$2:$B$915,2,FALSE),"Não apurado")</f>
        <v>B</v>
      </c>
    </row>
    <row r="727" spans="1:2" x14ac:dyDescent="0.25">
      <c r="A727" s="33" t="s">
        <v>752</v>
      </c>
      <c r="B727" t="str">
        <f>IFERROR(VLOOKUP(A727,'Base IEGM'!$A$2:$B$915,2,FALSE),"Não apurado")</f>
        <v>B</v>
      </c>
    </row>
    <row r="728" spans="1:2" x14ac:dyDescent="0.25">
      <c r="A728" s="33" t="s">
        <v>753</v>
      </c>
      <c r="B728" t="str">
        <f>IFERROR(VLOOKUP(A728,'Base IEGM'!$A$2:$B$915,2,FALSE),"Não apurado")</f>
        <v>C+</v>
      </c>
    </row>
    <row r="729" spans="1:2" x14ac:dyDescent="0.25">
      <c r="A729" s="33" t="s">
        <v>754</v>
      </c>
      <c r="B729" t="str">
        <f>IFERROR(VLOOKUP(A729,'Base IEGM'!$A$2:$B$915,2,FALSE),"Não apurado")</f>
        <v>B</v>
      </c>
    </row>
    <row r="730" spans="1:2" x14ac:dyDescent="0.25">
      <c r="A730" s="33" t="s">
        <v>755</v>
      </c>
      <c r="B730" t="str">
        <f>IFERROR(VLOOKUP(A730,'Base IEGM'!$A$2:$B$915,2,FALSE),"Não apurado")</f>
        <v>B</v>
      </c>
    </row>
    <row r="731" spans="1:2" x14ac:dyDescent="0.25">
      <c r="A731" s="33" t="s">
        <v>756</v>
      </c>
      <c r="B731" t="str">
        <f>IFERROR(VLOOKUP(A731,'Base IEGM'!$A$2:$B$915,2,FALSE),"Não apurado")</f>
        <v>C+</v>
      </c>
    </row>
    <row r="732" spans="1:2" x14ac:dyDescent="0.25">
      <c r="A732" s="33" t="s">
        <v>757</v>
      </c>
      <c r="B732" t="str">
        <f>IFERROR(VLOOKUP(A732,'Base IEGM'!$A$2:$B$915,2,FALSE),"Não apurado")</f>
        <v>B</v>
      </c>
    </row>
    <row r="733" spans="1:2" x14ac:dyDescent="0.25">
      <c r="A733" s="33" t="s">
        <v>758</v>
      </c>
      <c r="B733" t="str">
        <f>IFERROR(VLOOKUP(A733,'Base IEGM'!$A$2:$B$915,2,FALSE),"Não apurado")</f>
        <v>C+</v>
      </c>
    </row>
    <row r="734" spans="1:2" x14ac:dyDescent="0.25">
      <c r="A734" s="33" t="s">
        <v>759</v>
      </c>
      <c r="B734" t="str">
        <f>IFERROR(VLOOKUP(A734,'Base IEGM'!$A$2:$B$915,2,FALSE),"Não apurado")</f>
        <v>C</v>
      </c>
    </row>
    <row r="735" spans="1:2" x14ac:dyDescent="0.25">
      <c r="A735" s="33" t="s">
        <v>760</v>
      </c>
      <c r="B735" t="str">
        <f>IFERROR(VLOOKUP(A735,'Base IEGM'!$A$2:$B$915,2,FALSE),"Não apurado")</f>
        <v>C+</v>
      </c>
    </row>
    <row r="736" spans="1:2" x14ac:dyDescent="0.25">
      <c r="A736" s="33" t="s">
        <v>761</v>
      </c>
      <c r="B736" t="str">
        <f>IFERROR(VLOOKUP(A736,'Base IEGM'!$A$2:$B$915,2,FALSE),"Não apurado")</f>
        <v>C+</v>
      </c>
    </row>
    <row r="737" spans="1:2" x14ac:dyDescent="0.25">
      <c r="A737" s="33" t="s">
        <v>762</v>
      </c>
      <c r="B737" t="str">
        <f>IFERROR(VLOOKUP(A737,'Base IEGM'!$A$2:$B$915,2,FALSE),"Não apurado")</f>
        <v>B</v>
      </c>
    </row>
    <row r="738" spans="1:2" x14ac:dyDescent="0.25">
      <c r="A738" s="33" t="s">
        <v>763</v>
      </c>
      <c r="B738" t="str">
        <f>IFERROR(VLOOKUP(A738,'Base IEGM'!$A$2:$B$915,2,FALSE),"Não apurado")</f>
        <v>C</v>
      </c>
    </row>
    <row r="739" spans="1:2" x14ac:dyDescent="0.25">
      <c r="A739" s="33" t="s">
        <v>764</v>
      </c>
      <c r="B739" t="str">
        <f>IFERROR(VLOOKUP(A739,'Base IEGM'!$A$2:$B$915,2,FALSE),"Não apurado")</f>
        <v>B</v>
      </c>
    </row>
    <row r="740" spans="1:2" x14ac:dyDescent="0.25">
      <c r="A740" s="33" t="s">
        <v>765</v>
      </c>
      <c r="B740" t="str">
        <f>IFERROR(VLOOKUP(A740,'Base IEGM'!$A$2:$B$915,2,FALSE),"Não apurado")</f>
        <v>B</v>
      </c>
    </row>
    <row r="741" spans="1:2" x14ac:dyDescent="0.25">
      <c r="A741" s="33" t="s">
        <v>766</v>
      </c>
      <c r="B741" t="str">
        <f>IFERROR(VLOOKUP(A741,'Base IEGM'!$A$2:$B$915,2,FALSE),"Não apurado")</f>
        <v>C+</v>
      </c>
    </row>
    <row r="742" spans="1:2" x14ac:dyDescent="0.25">
      <c r="A742" s="33" t="s">
        <v>767</v>
      </c>
      <c r="B742" t="str">
        <f>IFERROR(VLOOKUP(A742,'Base IEGM'!$A$2:$B$915,2,FALSE),"Não apurado")</f>
        <v>C+</v>
      </c>
    </row>
    <row r="743" spans="1:2" x14ac:dyDescent="0.25">
      <c r="A743" s="33" t="s">
        <v>768</v>
      </c>
      <c r="B743" t="str">
        <f>IFERROR(VLOOKUP(A743,'Base IEGM'!$A$2:$B$915,2,FALSE),"Não apurado")</f>
        <v>C+</v>
      </c>
    </row>
    <row r="744" spans="1:2" x14ac:dyDescent="0.25">
      <c r="A744" s="33" t="s">
        <v>769</v>
      </c>
      <c r="B744" t="str">
        <f>IFERROR(VLOOKUP(A744,'Base IEGM'!$A$2:$B$915,2,FALSE),"Não apurado")</f>
        <v>C+</v>
      </c>
    </row>
    <row r="745" spans="1:2" x14ac:dyDescent="0.25">
      <c r="A745" s="33" t="s">
        <v>770</v>
      </c>
      <c r="B745" t="str">
        <f>IFERROR(VLOOKUP(A745,'Base IEGM'!$A$2:$B$915,2,FALSE),"Não apurado")</f>
        <v>C+</v>
      </c>
    </row>
    <row r="746" spans="1:2" x14ac:dyDescent="0.25">
      <c r="A746" s="33" t="s">
        <v>771</v>
      </c>
      <c r="B746" t="str">
        <f>IFERROR(VLOOKUP(A746,'Base IEGM'!$A$2:$B$915,2,FALSE),"Não apurado")</f>
        <v>C+</v>
      </c>
    </row>
    <row r="747" spans="1:2" x14ac:dyDescent="0.25">
      <c r="A747" s="33" t="s">
        <v>772</v>
      </c>
      <c r="B747" t="str">
        <f>IFERROR(VLOOKUP(A747,'Base IEGM'!$A$2:$B$915,2,FALSE),"Não apurado")</f>
        <v>C+</v>
      </c>
    </row>
    <row r="748" spans="1:2" x14ac:dyDescent="0.25">
      <c r="A748" s="33" t="s">
        <v>773</v>
      </c>
      <c r="B748" t="str">
        <f>IFERROR(VLOOKUP(A748,'Base IEGM'!$A$2:$B$915,2,FALSE),"Não apurado")</f>
        <v>C</v>
      </c>
    </row>
    <row r="749" spans="1:2" x14ac:dyDescent="0.25">
      <c r="A749" s="33" t="s">
        <v>774</v>
      </c>
      <c r="B749" t="str">
        <f>IFERROR(VLOOKUP(A749,'Base IEGM'!$A$2:$B$915,2,FALSE),"Não apurado")</f>
        <v>C+</v>
      </c>
    </row>
    <row r="750" spans="1:2" x14ac:dyDescent="0.25">
      <c r="A750" s="33" t="s">
        <v>775</v>
      </c>
      <c r="B750" t="str">
        <f>IFERROR(VLOOKUP(A750,'Base IEGM'!$A$2:$B$915,2,FALSE),"Não apurado")</f>
        <v>B</v>
      </c>
    </row>
    <row r="751" spans="1:2" x14ac:dyDescent="0.25">
      <c r="A751" s="33" t="s">
        <v>776</v>
      </c>
      <c r="B751" t="str">
        <f>IFERROR(VLOOKUP(A751,'Base IEGM'!$A$2:$B$915,2,FALSE),"Não apurado")</f>
        <v>C</v>
      </c>
    </row>
    <row r="752" spans="1:2" x14ac:dyDescent="0.25">
      <c r="A752" s="33" t="s">
        <v>777</v>
      </c>
      <c r="B752" t="str">
        <f>IFERROR(VLOOKUP(A752,'Base IEGM'!$A$2:$B$915,2,FALSE),"Não apurado")</f>
        <v>C</v>
      </c>
    </row>
    <row r="753" spans="1:2" x14ac:dyDescent="0.25">
      <c r="A753" s="33" t="s">
        <v>778</v>
      </c>
      <c r="B753" t="str">
        <f>IFERROR(VLOOKUP(A753,'Base IEGM'!$A$2:$B$915,2,FALSE),"Não apurado")</f>
        <v>B</v>
      </c>
    </row>
    <row r="754" spans="1:2" x14ac:dyDescent="0.25">
      <c r="A754" s="33" t="s">
        <v>779</v>
      </c>
      <c r="B754" t="str">
        <f>IFERROR(VLOOKUP(A754,'Base IEGM'!$A$2:$B$915,2,FALSE),"Não apurado")</f>
        <v>C+</v>
      </c>
    </row>
    <row r="755" spans="1:2" x14ac:dyDescent="0.25">
      <c r="A755" s="33" t="s">
        <v>780</v>
      </c>
      <c r="B755" t="str">
        <f>IFERROR(VLOOKUP(A755,'Base IEGM'!$A$2:$B$915,2,FALSE),"Não apurado")</f>
        <v>C+</v>
      </c>
    </row>
    <row r="756" spans="1:2" x14ac:dyDescent="0.25">
      <c r="A756" s="33" t="s">
        <v>781</v>
      </c>
      <c r="B756" t="str">
        <f>IFERROR(VLOOKUP(A756,'Base IEGM'!$A$2:$B$915,2,FALSE),"Não apurado")</f>
        <v>C+</v>
      </c>
    </row>
    <row r="757" spans="1:2" x14ac:dyDescent="0.25">
      <c r="A757" s="33" t="s">
        <v>782</v>
      </c>
      <c r="B757" t="str">
        <f>IFERROR(VLOOKUP(A757,'Base IEGM'!$A$2:$B$915,2,FALSE),"Não apurado")</f>
        <v>B</v>
      </c>
    </row>
    <row r="758" spans="1:2" x14ac:dyDescent="0.25">
      <c r="A758" s="33" t="s">
        <v>783</v>
      </c>
      <c r="B758" t="str">
        <f>IFERROR(VLOOKUP(A758,'Base IEGM'!$A$2:$B$915,2,FALSE),"Não apurado")</f>
        <v>C+</v>
      </c>
    </row>
    <row r="759" spans="1:2" x14ac:dyDescent="0.25">
      <c r="A759" s="33" t="s">
        <v>784</v>
      </c>
      <c r="B759" t="str">
        <f>IFERROR(VLOOKUP(A759,'Base IEGM'!$A$2:$B$915,2,FALSE),"Não apurado")</f>
        <v>C</v>
      </c>
    </row>
    <row r="760" spans="1:2" x14ac:dyDescent="0.25">
      <c r="A760" s="33" t="s">
        <v>785</v>
      </c>
      <c r="B760" t="str">
        <f>IFERROR(VLOOKUP(A760,'Base IEGM'!$A$2:$B$915,2,FALSE),"Não apurado")</f>
        <v>C+</v>
      </c>
    </row>
    <row r="761" spans="1:2" x14ac:dyDescent="0.25">
      <c r="A761" s="33" t="s">
        <v>786</v>
      </c>
      <c r="B761" t="str">
        <f>IFERROR(VLOOKUP(A761,'Base IEGM'!$A$2:$B$915,2,FALSE),"Não apurado")</f>
        <v>C+</v>
      </c>
    </row>
    <row r="762" spans="1:2" x14ac:dyDescent="0.25">
      <c r="A762" s="33" t="s">
        <v>787</v>
      </c>
      <c r="B762" t="str">
        <f>IFERROR(VLOOKUP(A762,'Base IEGM'!$A$2:$B$915,2,FALSE),"Não apurado")</f>
        <v>B</v>
      </c>
    </row>
    <row r="763" spans="1:2" x14ac:dyDescent="0.25">
      <c r="A763" s="33" t="s">
        <v>788</v>
      </c>
      <c r="B763" t="str">
        <f>IFERROR(VLOOKUP(A763,'Base IEGM'!$A$2:$B$915,2,FALSE),"Não apurado")</f>
        <v>C</v>
      </c>
    </row>
    <row r="764" spans="1:2" x14ac:dyDescent="0.25">
      <c r="A764" s="33" t="s">
        <v>789</v>
      </c>
      <c r="B764" t="str">
        <f>IFERROR(VLOOKUP(A764,'Base IEGM'!$A$2:$B$915,2,FALSE),"Não apurado")</f>
        <v>B</v>
      </c>
    </row>
    <row r="765" spans="1:2" x14ac:dyDescent="0.25">
      <c r="A765" s="33" t="s">
        <v>790</v>
      </c>
      <c r="B765" t="str">
        <f>IFERROR(VLOOKUP(A765,'Base IEGM'!$A$2:$B$915,2,FALSE),"Não apurado")</f>
        <v>C+</v>
      </c>
    </row>
    <row r="766" spans="1:2" x14ac:dyDescent="0.25">
      <c r="A766" s="33" t="s">
        <v>791</v>
      </c>
      <c r="B766" t="str">
        <f>IFERROR(VLOOKUP(A766,'Base IEGM'!$A$2:$B$915,2,FALSE),"Não apurado")</f>
        <v>B</v>
      </c>
    </row>
    <row r="767" spans="1:2" x14ac:dyDescent="0.25">
      <c r="A767" s="33" t="s">
        <v>792</v>
      </c>
      <c r="B767" t="str">
        <f>IFERROR(VLOOKUP(A767,'Base IEGM'!$A$2:$B$915,2,FALSE),"Não apurado")</f>
        <v>C+</v>
      </c>
    </row>
    <row r="768" spans="1:2" x14ac:dyDescent="0.25">
      <c r="A768" s="33" t="s">
        <v>793</v>
      </c>
      <c r="B768" t="str">
        <f>IFERROR(VLOOKUP(A768,'Base IEGM'!$A$2:$B$915,2,FALSE),"Não apurado")</f>
        <v>B</v>
      </c>
    </row>
    <row r="769" spans="1:2" x14ac:dyDescent="0.25">
      <c r="A769" s="33" t="s">
        <v>794</v>
      </c>
      <c r="B769" t="str">
        <f>IFERROR(VLOOKUP(A769,'Base IEGM'!$A$2:$B$915,2,FALSE),"Não apurado")</f>
        <v>B</v>
      </c>
    </row>
    <row r="770" spans="1:2" x14ac:dyDescent="0.25">
      <c r="A770" s="33" t="s">
        <v>795</v>
      </c>
      <c r="B770" t="str">
        <f>IFERROR(VLOOKUP(A770,'Base IEGM'!$A$2:$B$915,2,FALSE),"Não apurado")</f>
        <v>C</v>
      </c>
    </row>
    <row r="771" spans="1:2" x14ac:dyDescent="0.25">
      <c r="A771" s="33" t="s">
        <v>796</v>
      </c>
      <c r="B771" t="str">
        <f>IFERROR(VLOOKUP(A771,'Base IEGM'!$A$2:$B$915,2,FALSE),"Não apurado")</f>
        <v>B</v>
      </c>
    </row>
    <row r="772" spans="1:2" x14ac:dyDescent="0.25">
      <c r="A772" s="33" t="s">
        <v>797</v>
      </c>
      <c r="B772" t="str">
        <f>IFERROR(VLOOKUP(A772,'Base IEGM'!$A$2:$B$915,2,FALSE),"Não apurado")</f>
        <v>B</v>
      </c>
    </row>
    <row r="773" spans="1:2" x14ac:dyDescent="0.25">
      <c r="A773" s="33" t="s">
        <v>798</v>
      </c>
      <c r="B773" t="str">
        <f>IFERROR(VLOOKUP(A773,'Base IEGM'!$A$2:$B$915,2,FALSE),"Não apurado")</f>
        <v>B</v>
      </c>
    </row>
    <row r="774" spans="1:2" x14ac:dyDescent="0.25">
      <c r="A774" s="33" t="s">
        <v>799</v>
      </c>
      <c r="B774" t="str">
        <f>IFERROR(VLOOKUP(A774,'Base IEGM'!$A$2:$B$915,2,FALSE),"Não apurado")</f>
        <v>C+</v>
      </c>
    </row>
    <row r="775" spans="1:2" x14ac:dyDescent="0.25">
      <c r="A775" s="33" t="s">
        <v>800</v>
      </c>
      <c r="B775" t="str">
        <f>IFERROR(VLOOKUP(A775,'Base IEGM'!$A$2:$B$915,2,FALSE),"Não apurado")</f>
        <v>C+</v>
      </c>
    </row>
    <row r="776" spans="1:2" x14ac:dyDescent="0.25">
      <c r="A776" s="33" t="s">
        <v>801</v>
      </c>
      <c r="B776" t="str">
        <f>IFERROR(VLOOKUP(A776,'Base IEGM'!$A$2:$B$915,2,FALSE),"Não apurado")</f>
        <v>C+</v>
      </c>
    </row>
    <row r="777" spans="1:2" x14ac:dyDescent="0.25">
      <c r="A777" s="33" t="s">
        <v>802</v>
      </c>
      <c r="B777" t="str">
        <f>IFERROR(VLOOKUP(A777,'Base IEGM'!$A$2:$B$915,2,FALSE),"Não apurado")</f>
        <v>C+</v>
      </c>
    </row>
    <row r="778" spans="1:2" x14ac:dyDescent="0.25">
      <c r="A778" s="33" t="s">
        <v>803</v>
      </c>
      <c r="B778" t="str">
        <f>IFERROR(VLOOKUP(A778,'Base IEGM'!$A$2:$B$915,2,FALSE),"Não apurado")</f>
        <v>C+</v>
      </c>
    </row>
    <row r="779" spans="1:2" x14ac:dyDescent="0.25">
      <c r="A779" s="33" t="s">
        <v>804</v>
      </c>
      <c r="B779" t="str">
        <f>IFERROR(VLOOKUP(A779,'Base IEGM'!$A$2:$B$915,2,FALSE),"Não apurado")</f>
        <v>C+</v>
      </c>
    </row>
    <row r="780" spans="1:2" x14ac:dyDescent="0.25">
      <c r="A780" s="33" t="s">
        <v>805</v>
      </c>
      <c r="B780" t="str">
        <f>IFERROR(VLOOKUP(A780,'Base IEGM'!$A$2:$B$915,2,FALSE),"Não apurado")</f>
        <v>B</v>
      </c>
    </row>
    <row r="781" spans="1:2" x14ac:dyDescent="0.25">
      <c r="A781" s="33" t="s">
        <v>806</v>
      </c>
      <c r="B781" t="str">
        <f>IFERROR(VLOOKUP(A781,'Base IEGM'!$A$2:$B$915,2,FALSE),"Não apurado")</f>
        <v>C+</v>
      </c>
    </row>
    <row r="782" spans="1:2" x14ac:dyDescent="0.25">
      <c r="A782" s="33" t="s">
        <v>807</v>
      </c>
      <c r="B782" t="str">
        <f>IFERROR(VLOOKUP(A782,'Base IEGM'!$A$2:$B$915,2,FALSE),"Não apurado")</f>
        <v>C</v>
      </c>
    </row>
    <row r="783" spans="1:2" x14ac:dyDescent="0.25">
      <c r="A783" s="33" t="s">
        <v>808</v>
      </c>
      <c r="B783" t="str">
        <f>IFERROR(VLOOKUP(A783,'Base IEGM'!$A$2:$B$915,2,FALSE),"Não apurado")</f>
        <v>B</v>
      </c>
    </row>
    <row r="784" spans="1:2" x14ac:dyDescent="0.25">
      <c r="A784" s="33" t="s">
        <v>809</v>
      </c>
      <c r="B784" t="str">
        <f>IFERROR(VLOOKUP(A784,'Base IEGM'!$A$2:$B$915,2,FALSE),"Não apurado")</f>
        <v>C+</v>
      </c>
    </row>
    <row r="785" spans="1:2" x14ac:dyDescent="0.25">
      <c r="A785" s="33" t="s">
        <v>810</v>
      </c>
      <c r="B785" t="str">
        <f>IFERROR(VLOOKUP(A785,'Base IEGM'!$A$2:$B$915,2,FALSE),"Não apurado")</f>
        <v>C+</v>
      </c>
    </row>
    <row r="786" spans="1:2" x14ac:dyDescent="0.25">
      <c r="A786" s="33" t="s">
        <v>811</v>
      </c>
      <c r="B786" t="str">
        <f>IFERROR(VLOOKUP(A786,'Base IEGM'!$A$2:$B$915,2,FALSE),"Não apurado")</f>
        <v>C+</v>
      </c>
    </row>
    <row r="787" spans="1:2" x14ac:dyDescent="0.25">
      <c r="A787" s="33" t="s">
        <v>812</v>
      </c>
      <c r="B787" t="str">
        <f>IFERROR(VLOOKUP(A787,'Base IEGM'!$A$2:$B$915,2,FALSE),"Não apurado")</f>
        <v>C</v>
      </c>
    </row>
    <row r="788" spans="1:2" x14ac:dyDescent="0.25">
      <c r="A788" s="33" t="s">
        <v>813</v>
      </c>
      <c r="B788" t="str">
        <f>IFERROR(VLOOKUP(A788,'Base IEGM'!$A$2:$B$915,2,FALSE),"Não apurado")</f>
        <v>C+</v>
      </c>
    </row>
    <row r="789" spans="1:2" x14ac:dyDescent="0.25">
      <c r="A789" s="33" t="s">
        <v>814</v>
      </c>
      <c r="B789" t="str">
        <f>IFERROR(VLOOKUP(A789,'Base IEGM'!$A$2:$B$915,2,FALSE),"Não apurado")</f>
        <v>C+</v>
      </c>
    </row>
    <row r="790" spans="1:2" x14ac:dyDescent="0.25">
      <c r="A790" s="33" t="s">
        <v>815</v>
      </c>
      <c r="B790" t="str">
        <f>IFERROR(VLOOKUP(A790,'Base IEGM'!$A$2:$B$915,2,FALSE),"Não apurado")</f>
        <v>C+</v>
      </c>
    </row>
    <row r="791" spans="1:2" x14ac:dyDescent="0.25">
      <c r="A791" s="33" t="s">
        <v>816</v>
      </c>
      <c r="B791" t="str">
        <f>IFERROR(VLOOKUP(A791,'Base IEGM'!$A$2:$B$915,2,FALSE),"Não apurado")</f>
        <v>B</v>
      </c>
    </row>
    <row r="792" spans="1:2" x14ac:dyDescent="0.25">
      <c r="A792" s="33" t="s">
        <v>817</v>
      </c>
      <c r="B792" t="str">
        <f>IFERROR(VLOOKUP(A792,'Base IEGM'!$A$2:$B$915,2,FALSE),"Não apurado")</f>
        <v>C+</v>
      </c>
    </row>
    <row r="793" spans="1:2" x14ac:dyDescent="0.25">
      <c r="A793" s="33" t="s">
        <v>818</v>
      </c>
      <c r="B793" t="str">
        <f>IFERROR(VLOOKUP(A793,'Base IEGM'!$A$2:$B$915,2,FALSE),"Não apurado")</f>
        <v>C+</v>
      </c>
    </row>
    <row r="794" spans="1:2" x14ac:dyDescent="0.25">
      <c r="A794" s="33" t="s">
        <v>819</v>
      </c>
      <c r="B794" t="str">
        <f>IFERROR(VLOOKUP(A794,'Base IEGM'!$A$2:$B$915,2,FALSE),"Não apurado")</f>
        <v>C</v>
      </c>
    </row>
    <row r="795" spans="1:2" x14ac:dyDescent="0.25">
      <c r="A795" s="33" t="s">
        <v>820</v>
      </c>
      <c r="B795" t="str">
        <f>IFERROR(VLOOKUP(A795,'Base IEGM'!$A$2:$B$915,2,FALSE),"Não apurado")</f>
        <v>C+</v>
      </c>
    </row>
    <row r="796" spans="1:2" x14ac:dyDescent="0.25">
      <c r="A796" s="33" t="s">
        <v>821</v>
      </c>
      <c r="B796" t="str">
        <f>IFERROR(VLOOKUP(A796,'Base IEGM'!$A$2:$B$915,2,FALSE),"Não apurado")</f>
        <v>C+</v>
      </c>
    </row>
    <row r="797" spans="1:2" x14ac:dyDescent="0.25">
      <c r="A797" s="33" t="s">
        <v>822</v>
      </c>
      <c r="B797" t="str">
        <f>IFERROR(VLOOKUP(A797,'Base IEGM'!$A$2:$B$915,2,FALSE),"Não apurado")</f>
        <v>C+</v>
      </c>
    </row>
    <row r="798" spans="1:2" x14ac:dyDescent="0.25">
      <c r="A798" s="33" t="s">
        <v>823</v>
      </c>
      <c r="B798" t="str">
        <f>IFERROR(VLOOKUP(A798,'Base IEGM'!$A$2:$B$915,2,FALSE),"Não apurado")</f>
        <v>B</v>
      </c>
    </row>
    <row r="799" spans="1:2" x14ac:dyDescent="0.25">
      <c r="A799" s="33" t="s">
        <v>824</v>
      </c>
      <c r="B799" t="str">
        <f>IFERROR(VLOOKUP(A799,'Base IEGM'!$A$2:$B$915,2,FALSE),"Não apurado")</f>
        <v>B</v>
      </c>
    </row>
    <row r="800" spans="1:2" x14ac:dyDescent="0.25">
      <c r="A800" s="33" t="s">
        <v>825</v>
      </c>
      <c r="B800" t="str">
        <f>IFERROR(VLOOKUP(A800,'Base IEGM'!$A$2:$B$915,2,FALSE),"Não apurado")</f>
        <v>C+</v>
      </c>
    </row>
    <row r="801" spans="1:2" x14ac:dyDescent="0.25">
      <c r="A801" s="33" t="s">
        <v>826</v>
      </c>
      <c r="B801" t="str">
        <f>IFERROR(VLOOKUP(A801,'Base IEGM'!$A$2:$B$915,2,FALSE),"Não apurado")</f>
        <v>B</v>
      </c>
    </row>
    <row r="802" spans="1:2" x14ac:dyDescent="0.25">
      <c r="A802" s="33" t="s">
        <v>827</v>
      </c>
      <c r="B802" t="str">
        <f>IFERROR(VLOOKUP(A802,'Base IEGM'!$A$2:$B$915,2,FALSE),"Não apurado")</f>
        <v>Não apurado</v>
      </c>
    </row>
    <row r="803" spans="1:2" x14ac:dyDescent="0.25">
      <c r="A803" s="33" t="s">
        <v>828</v>
      </c>
      <c r="B803" t="str">
        <f>IFERROR(VLOOKUP(A803,'Base IEGM'!$A$2:$B$915,2,FALSE),"Não apurado")</f>
        <v>C+</v>
      </c>
    </row>
    <row r="804" spans="1:2" x14ac:dyDescent="0.25">
      <c r="A804" s="33" t="s">
        <v>829</v>
      </c>
      <c r="B804" t="str">
        <f>IFERROR(VLOOKUP(A804,'Base IEGM'!$A$2:$B$915,2,FALSE),"Não apurado")</f>
        <v>C+</v>
      </c>
    </row>
    <row r="805" spans="1:2" x14ac:dyDescent="0.25">
      <c r="A805" s="33" t="s">
        <v>830</v>
      </c>
      <c r="B805" t="str">
        <f>IFERROR(VLOOKUP(A805,'Base IEGM'!$A$2:$B$915,2,FALSE),"Não apurado")</f>
        <v>C</v>
      </c>
    </row>
    <row r="806" spans="1:2" x14ac:dyDescent="0.25">
      <c r="A806" s="33" t="s">
        <v>831</v>
      </c>
      <c r="B806" t="str">
        <f>IFERROR(VLOOKUP(A806,'Base IEGM'!$A$2:$B$915,2,FALSE),"Não apurado")</f>
        <v>C+</v>
      </c>
    </row>
    <row r="807" spans="1:2" x14ac:dyDescent="0.25">
      <c r="A807" s="33" t="s">
        <v>832</v>
      </c>
      <c r="B807" t="str">
        <f>IFERROR(VLOOKUP(A807,'Base IEGM'!$A$2:$B$915,2,FALSE),"Não apurado")</f>
        <v>C</v>
      </c>
    </row>
    <row r="808" spans="1:2" x14ac:dyDescent="0.25">
      <c r="A808" s="33" t="s">
        <v>833</v>
      </c>
      <c r="B808" t="str">
        <f>IFERROR(VLOOKUP(A808,'Base IEGM'!$A$2:$B$915,2,FALSE),"Não apurado")</f>
        <v>C+</v>
      </c>
    </row>
    <row r="809" spans="1:2" x14ac:dyDescent="0.25">
      <c r="A809" s="33" t="s">
        <v>834</v>
      </c>
      <c r="B809" t="str">
        <f>IFERROR(VLOOKUP(A809,'Base IEGM'!$A$2:$B$915,2,FALSE),"Não apurado")</f>
        <v>C+</v>
      </c>
    </row>
    <row r="810" spans="1:2" x14ac:dyDescent="0.25">
      <c r="A810" s="33" t="s">
        <v>835</v>
      </c>
      <c r="B810" t="str">
        <f>IFERROR(VLOOKUP(A810,'Base IEGM'!$A$2:$B$915,2,FALSE),"Não apurado")</f>
        <v>B</v>
      </c>
    </row>
    <row r="811" spans="1:2" x14ac:dyDescent="0.25">
      <c r="A811" s="33" t="s">
        <v>836</v>
      </c>
      <c r="B811" t="str">
        <f>IFERROR(VLOOKUP(A811,'Base IEGM'!$A$2:$B$915,2,FALSE),"Não apurado")</f>
        <v>C</v>
      </c>
    </row>
    <row r="812" spans="1:2" x14ac:dyDescent="0.25">
      <c r="A812" s="33" t="s">
        <v>837</v>
      </c>
      <c r="B812" t="str">
        <f>IFERROR(VLOOKUP(A812,'Base IEGM'!$A$2:$B$915,2,FALSE),"Não apurado")</f>
        <v>C+</v>
      </c>
    </row>
    <row r="813" spans="1:2" x14ac:dyDescent="0.25">
      <c r="A813" s="33" t="s">
        <v>838</v>
      </c>
      <c r="B813" t="str">
        <f>IFERROR(VLOOKUP(A813,'Base IEGM'!$A$2:$B$915,2,FALSE),"Não apurado")</f>
        <v>C+</v>
      </c>
    </row>
    <row r="814" spans="1:2" x14ac:dyDescent="0.25">
      <c r="A814" s="33" t="s">
        <v>839</v>
      </c>
      <c r="B814" t="str">
        <f>IFERROR(VLOOKUP(A814,'Base IEGM'!$A$2:$B$915,2,FALSE),"Não apurado")</f>
        <v>B</v>
      </c>
    </row>
    <row r="815" spans="1:2" x14ac:dyDescent="0.25">
      <c r="A815" s="33" t="s">
        <v>840</v>
      </c>
      <c r="B815" t="str">
        <f>IFERROR(VLOOKUP(A815,'Base IEGM'!$A$2:$B$915,2,FALSE),"Não apurado")</f>
        <v>C+</v>
      </c>
    </row>
    <row r="816" spans="1:2" x14ac:dyDescent="0.25">
      <c r="A816" s="33" t="s">
        <v>841</v>
      </c>
      <c r="B816" t="str">
        <f>IFERROR(VLOOKUP(A816,'Base IEGM'!$A$2:$B$915,2,FALSE),"Não apurado")</f>
        <v>B</v>
      </c>
    </row>
    <row r="817" spans="1:2" x14ac:dyDescent="0.25">
      <c r="A817" s="33" t="s">
        <v>842</v>
      </c>
      <c r="B817" t="str">
        <f>IFERROR(VLOOKUP(A817,'Base IEGM'!$A$2:$B$915,2,FALSE),"Não apurado")</f>
        <v>C+</v>
      </c>
    </row>
    <row r="818" spans="1:2" x14ac:dyDescent="0.25">
      <c r="A818" s="33" t="s">
        <v>843</v>
      </c>
      <c r="B818" t="str">
        <f>IFERROR(VLOOKUP(A818,'Base IEGM'!$A$2:$B$915,2,FALSE),"Não apurado")</f>
        <v>C+</v>
      </c>
    </row>
    <row r="819" spans="1:2" x14ac:dyDescent="0.25">
      <c r="A819" s="33" t="s">
        <v>844</v>
      </c>
      <c r="B819" t="str">
        <f>IFERROR(VLOOKUP(A819,'Base IEGM'!$A$2:$B$915,2,FALSE),"Não apurado")</f>
        <v>C</v>
      </c>
    </row>
    <row r="820" spans="1:2" x14ac:dyDescent="0.25">
      <c r="A820" s="33" t="s">
        <v>845</v>
      </c>
      <c r="B820" t="str">
        <f>IFERROR(VLOOKUP(A820,'Base IEGM'!$A$2:$B$915,2,FALSE),"Não apurado")</f>
        <v>B</v>
      </c>
    </row>
    <row r="821" spans="1:2" x14ac:dyDescent="0.25">
      <c r="A821" s="33" t="s">
        <v>846</v>
      </c>
      <c r="B821" t="str">
        <f>IFERROR(VLOOKUP(A821,'Base IEGM'!$A$2:$B$915,2,FALSE),"Não apurado")</f>
        <v>C+</v>
      </c>
    </row>
    <row r="822" spans="1:2" x14ac:dyDescent="0.25">
      <c r="A822" s="33" t="s">
        <v>847</v>
      </c>
      <c r="B822" t="str">
        <f>IFERROR(VLOOKUP(A822,'Base IEGM'!$A$2:$B$915,2,FALSE),"Não apurado")</f>
        <v>B</v>
      </c>
    </row>
    <row r="823" spans="1:2" x14ac:dyDescent="0.25">
      <c r="A823" s="33" t="s">
        <v>848</v>
      </c>
      <c r="B823" t="str">
        <f>IFERROR(VLOOKUP(A823,'Base IEGM'!$A$2:$B$915,2,FALSE),"Não apurado")</f>
        <v>C+</v>
      </c>
    </row>
    <row r="824" spans="1:2" x14ac:dyDescent="0.25">
      <c r="A824" s="33" t="s">
        <v>849</v>
      </c>
      <c r="B824" t="str">
        <f>IFERROR(VLOOKUP(A824,'Base IEGM'!$A$2:$B$915,2,FALSE),"Não apurado")</f>
        <v>C+</v>
      </c>
    </row>
    <row r="825" spans="1:2" x14ac:dyDescent="0.25">
      <c r="A825" s="33" t="s">
        <v>850</v>
      </c>
      <c r="B825" t="str">
        <f>IFERROR(VLOOKUP(A825,'Base IEGM'!$A$2:$B$915,2,FALSE),"Não apurado")</f>
        <v>B</v>
      </c>
    </row>
    <row r="826" spans="1:2" x14ac:dyDescent="0.25">
      <c r="A826" s="33" t="s">
        <v>851</v>
      </c>
      <c r="B826" t="str">
        <f>IFERROR(VLOOKUP(A826,'Base IEGM'!$A$2:$B$915,2,FALSE),"Não apurado")</f>
        <v>B</v>
      </c>
    </row>
    <row r="827" spans="1:2" x14ac:dyDescent="0.25">
      <c r="A827" s="33" t="s">
        <v>852</v>
      </c>
      <c r="B827" t="str">
        <f>IFERROR(VLOOKUP(A827,'Base IEGM'!$A$2:$B$915,2,FALSE),"Não apurado")</f>
        <v>C</v>
      </c>
    </row>
    <row r="828" spans="1:2" x14ac:dyDescent="0.25">
      <c r="A828" s="33" t="s">
        <v>853</v>
      </c>
      <c r="B828" t="str">
        <f>IFERROR(VLOOKUP(A828,'Base IEGM'!$A$2:$B$915,2,FALSE),"Não apurado")</f>
        <v>C+</v>
      </c>
    </row>
    <row r="829" spans="1:2" x14ac:dyDescent="0.25">
      <c r="A829" s="33" t="s">
        <v>855</v>
      </c>
      <c r="B829" t="str">
        <f>IFERROR(VLOOKUP(A829,'Base IEGM'!$A$2:$B$915,2,FALSE),"Não apurado")</f>
        <v>C</v>
      </c>
    </row>
    <row r="830" spans="1:2" x14ac:dyDescent="0.25">
      <c r="A830" s="33" t="s">
        <v>856</v>
      </c>
      <c r="B830" t="str">
        <f>IFERROR(VLOOKUP(A830,'Base IEGM'!$A$2:$B$915,2,FALSE),"Não apurado")</f>
        <v>C</v>
      </c>
    </row>
    <row r="831" spans="1:2" x14ac:dyDescent="0.25">
      <c r="A831" s="33" t="s">
        <v>857</v>
      </c>
      <c r="B831" t="str">
        <f>IFERROR(VLOOKUP(A831,'Base IEGM'!$A$2:$B$915,2,FALSE),"Não apurado")</f>
        <v>C+</v>
      </c>
    </row>
    <row r="832" spans="1:2" x14ac:dyDescent="0.25">
      <c r="A832" s="33" t="s">
        <v>858</v>
      </c>
      <c r="B832" t="str">
        <f>IFERROR(VLOOKUP(A832,'Base IEGM'!$A$2:$B$915,2,FALSE),"Não apurado")</f>
        <v>C+</v>
      </c>
    </row>
    <row r="833" spans="1:2" x14ac:dyDescent="0.25">
      <c r="A833" s="33" t="s">
        <v>859</v>
      </c>
      <c r="B833" t="str">
        <f>IFERROR(VLOOKUP(A833,'Base IEGM'!$A$2:$B$915,2,FALSE),"Não apurado")</f>
        <v>C</v>
      </c>
    </row>
    <row r="834" spans="1:2" x14ac:dyDescent="0.25">
      <c r="A834" s="33" t="s">
        <v>860</v>
      </c>
      <c r="B834" t="str">
        <f>IFERROR(VLOOKUP(A834,'Base IEGM'!$A$2:$B$915,2,FALSE),"Não apurado")</f>
        <v>C+</v>
      </c>
    </row>
    <row r="835" spans="1:2" x14ac:dyDescent="0.25">
      <c r="A835" s="33" t="s">
        <v>861</v>
      </c>
      <c r="B835" t="str">
        <f>IFERROR(VLOOKUP(A835,'Base IEGM'!$A$2:$B$915,2,FALSE),"Não apurado")</f>
        <v>C+</v>
      </c>
    </row>
    <row r="836" spans="1:2" x14ac:dyDescent="0.25">
      <c r="A836" s="33" t="s">
        <v>862</v>
      </c>
      <c r="B836" t="str">
        <f>IFERROR(VLOOKUP(A836,'Base IEGM'!$A$2:$B$915,2,FALSE),"Não apurado")</f>
        <v>B</v>
      </c>
    </row>
    <row r="837" spans="1:2" x14ac:dyDescent="0.25">
      <c r="A837" s="33" t="s">
        <v>863</v>
      </c>
      <c r="B837" t="str">
        <f>IFERROR(VLOOKUP(A837,'Base IEGM'!$A$2:$B$915,2,FALSE),"Não apurado")</f>
        <v>C+</v>
      </c>
    </row>
    <row r="838" spans="1:2" x14ac:dyDescent="0.25">
      <c r="A838" s="33" t="s">
        <v>864</v>
      </c>
      <c r="B838" t="str">
        <f>IFERROR(VLOOKUP(A838,'Base IEGM'!$A$2:$B$915,2,FALSE),"Não apurado")</f>
        <v>B</v>
      </c>
    </row>
    <row r="839" spans="1:2" x14ac:dyDescent="0.25">
      <c r="A839" s="33" t="s">
        <v>865</v>
      </c>
      <c r="B839" t="str">
        <f>IFERROR(VLOOKUP(A839,'Base IEGM'!$A$2:$B$915,2,FALSE),"Não apurado")</f>
        <v>Não apurado</v>
      </c>
    </row>
    <row r="840" spans="1:2" x14ac:dyDescent="0.25">
      <c r="A840" s="33" t="s">
        <v>866</v>
      </c>
      <c r="B840" t="str">
        <f>IFERROR(VLOOKUP(A840,'Base IEGM'!$A$2:$B$915,2,FALSE),"Não apurado")</f>
        <v>B</v>
      </c>
    </row>
    <row r="841" spans="1:2" x14ac:dyDescent="0.25">
      <c r="A841" s="33" t="s">
        <v>867</v>
      </c>
      <c r="B841" t="str">
        <f>IFERROR(VLOOKUP(A841,'Base IEGM'!$A$2:$B$915,2,FALSE),"Não apurado")</f>
        <v>B</v>
      </c>
    </row>
    <row r="842" spans="1:2" x14ac:dyDescent="0.25">
      <c r="A842" s="33" t="s">
        <v>868</v>
      </c>
      <c r="B842" t="str">
        <f>IFERROR(VLOOKUP(A842,'Base IEGM'!$A$2:$B$915,2,FALSE),"Não apurado")</f>
        <v>B</v>
      </c>
    </row>
    <row r="843" spans="1:2" x14ac:dyDescent="0.25">
      <c r="A843" s="33" t="s">
        <v>869</v>
      </c>
      <c r="B843" t="str">
        <f>IFERROR(VLOOKUP(A843,'Base IEGM'!$A$2:$B$915,2,FALSE),"Não apurado")</f>
        <v>C+</v>
      </c>
    </row>
    <row r="844" spans="1:2" x14ac:dyDescent="0.25">
      <c r="A844" s="33" t="s">
        <v>870</v>
      </c>
      <c r="B844" t="str">
        <f>IFERROR(VLOOKUP(A844,'Base IEGM'!$A$2:$B$915,2,FALSE),"Não apurado")</f>
        <v>C+</v>
      </c>
    </row>
    <row r="845" spans="1:2" x14ac:dyDescent="0.25">
      <c r="A845" s="33" t="s">
        <v>871</v>
      </c>
      <c r="B845" t="str">
        <f>IFERROR(VLOOKUP(A845,'Base IEGM'!$A$2:$B$915,2,FALSE),"Não apurado")</f>
        <v>B</v>
      </c>
    </row>
    <row r="846" spans="1:2" x14ac:dyDescent="0.25">
      <c r="A846" s="33" t="s">
        <v>872</v>
      </c>
      <c r="B846" t="str">
        <f>IFERROR(VLOOKUP(A846,'Base IEGM'!$A$2:$B$915,2,FALSE),"Não apurado")</f>
        <v>C+</v>
      </c>
    </row>
    <row r="847" spans="1:2" x14ac:dyDescent="0.25">
      <c r="A847" s="33" t="s">
        <v>873</v>
      </c>
      <c r="B847" t="str">
        <f>IFERROR(VLOOKUP(A847,'Base IEGM'!$A$2:$B$915,2,FALSE),"Não apurado")</f>
        <v>C+</v>
      </c>
    </row>
    <row r="848" spans="1:2" x14ac:dyDescent="0.25">
      <c r="A848" s="33" t="s">
        <v>874</v>
      </c>
      <c r="B848" t="str">
        <f>IFERROR(VLOOKUP(A848,'Base IEGM'!$A$2:$B$915,2,FALSE),"Não apurado")</f>
        <v>B</v>
      </c>
    </row>
    <row r="849" spans="1:2" x14ac:dyDescent="0.25">
      <c r="A849" s="33" t="s">
        <v>3</v>
      </c>
      <c r="B849" t="str">
        <f>IFERROR(VLOOKUP(A849,'Base IEGM'!$A$2:$B$915,2,FALSE),"Não apurado")</f>
        <v>B</v>
      </c>
    </row>
    <row r="850" spans="1:2" x14ac:dyDescent="0.25">
      <c r="A850" s="33" t="s">
        <v>875</v>
      </c>
      <c r="B850" t="str">
        <f>IFERROR(VLOOKUP(A850,'Base IEGM'!$A$2:$B$915,2,FALSE),"Não apurado")</f>
        <v>C+</v>
      </c>
    </row>
    <row r="851" spans="1:2" x14ac:dyDescent="0.25">
      <c r="A851" s="33" t="s">
        <v>876</v>
      </c>
      <c r="B851" t="str">
        <f>IFERROR(VLOOKUP(A851,'Base IEGM'!$A$2:$B$915,2,FALSE),"Não apurado")</f>
        <v>C</v>
      </c>
    </row>
    <row r="852" spans="1:2" x14ac:dyDescent="0.25">
      <c r="A852" s="33" t="s">
        <v>877</v>
      </c>
      <c r="B852" t="str">
        <f>IFERROR(VLOOKUP(A852,'Base IEGM'!$A$2:$B$915,2,FALSE),"Não apurado")</f>
        <v>C+</v>
      </c>
    </row>
    <row r="853" spans="1:2" x14ac:dyDescent="0.25">
      <c r="A853" s="33" t="s">
        <v>878</v>
      </c>
      <c r="B853" t="str">
        <f>IFERROR(VLOOKUP(A853,'Base IEGM'!$A$2:$B$915,2,FALSE),"Não apurado")</f>
        <v>B</v>
      </c>
    </row>
    <row r="854" spans="1:2" x14ac:dyDescent="0.25">
      <c r="A854" s="33" t="s">
        <v>879</v>
      </c>
      <c r="B854" t="str">
        <f>IFERROR(VLOOKUP(A854,'Base IEGM'!$A$2:$B$915,2,FALSE),"Não apurado")</f>
        <v>B</v>
      </c>
    </row>
  </sheetData>
  <sheetProtection algorithmName="SHA-512" hashValue="0YdJ5xm9Nql0KW9MQKEvtvKLYGskTMcpovvTqODVMmBDDcGjmtT1ngCfB218ejngDe9Xjwiz0Dkgm9RQGSEN+w==" saltValue="KltamrdpKEXAo3mofzXPIw==" spinCount="100000" sheet="1" objects="1" scenarios="1"/>
  <autoFilter ref="A1:B854"/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"/>
  <dimension ref="A1:M856"/>
  <sheetViews>
    <sheetView workbookViewId="0">
      <selection activeCell="H69" sqref="H69"/>
    </sheetView>
  </sheetViews>
  <sheetFormatPr defaultColWidth="8.85546875" defaultRowHeight="15" x14ac:dyDescent="0.25"/>
  <cols>
    <col min="1" max="1" width="30" bestFit="1" customWidth="1"/>
    <col min="2" max="2" width="18.42578125" bestFit="1" customWidth="1"/>
  </cols>
  <sheetData>
    <row r="1" spans="1:13" x14ac:dyDescent="0.25">
      <c r="A1" s="2" t="s">
        <v>22</v>
      </c>
      <c r="B1" s="2" t="s">
        <v>23</v>
      </c>
      <c r="E1" s="99" t="s">
        <v>24</v>
      </c>
      <c r="F1" s="99"/>
      <c r="G1" s="99"/>
      <c r="H1" s="99"/>
      <c r="I1" s="99"/>
      <c r="J1" s="99"/>
      <c r="K1" s="99"/>
      <c r="L1" s="99"/>
      <c r="M1" s="99"/>
    </row>
    <row r="2" spans="1:13" x14ac:dyDescent="0.25">
      <c r="A2" s="2" t="s">
        <v>25</v>
      </c>
      <c r="B2" s="2"/>
      <c r="E2" s="99"/>
      <c r="F2" s="99"/>
      <c r="G2" s="99"/>
      <c r="H2" s="99"/>
      <c r="I2" s="99"/>
      <c r="J2" s="99"/>
      <c r="K2" s="99"/>
      <c r="L2" s="99"/>
      <c r="M2" s="99"/>
    </row>
    <row r="3" spans="1:13" x14ac:dyDescent="0.25">
      <c r="A3" s="2" t="s">
        <v>26</v>
      </c>
      <c r="B3" s="2"/>
      <c r="E3" s="99"/>
      <c r="F3" s="99"/>
      <c r="G3" s="99"/>
      <c r="H3" s="99"/>
      <c r="I3" s="99"/>
      <c r="J3" s="99"/>
      <c r="K3" s="99"/>
      <c r="L3" s="99"/>
      <c r="M3" s="99"/>
    </row>
    <row r="4" spans="1:13" x14ac:dyDescent="0.25">
      <c r="A4" s="2" t="s">
        <v>27</v>
      </c>
      <c r="B4" s="2"/>
      <c r="E4" s="99"/>
      <c r="F4" s="99"/>
      <c r="G4" s="99"/>
      <c r="H4" s="99"/>
      <c r="I4" s="99"/>
      <c r="J4" s="99"/>
      <c r="K4" s="99"/>
      <c r="L4" s="99"/>
      <c r="M4" s="99"/>
    </row>
    <row r="5" spans="1:13" x14ac:dyDescent="0.25">
      <c r="A5" s="2" t="s">
        <v>28</v>
      </c>
      <c r="B5" s="2"/>
      <c r="E5" s="99"/>
      <c r="F5" s="99"/>
      <c r="G5" s="99"/>
      <c r="H5" s="99"/>
      <c r="I5" s="99"/>
      <c r="J5" s="99"/>
      <c r="K5" s="99"/>
      <c r="L5" s="99"/>
      <c r="M5" s="99"/>
    </row>
    <row r="6" spans="1:13" x14ac:dyDescent="0.25">
      <c r="A6" s="64" t="s">
        <v>29</v>
      </c>
      <c r="B6" s="64" t="s">
        <v>30</v>
      </c>
      <c r="E6" s="99"/>
      <c r="F6" s="99"/>
      <c r="G6" s="99"/>
      <c r="H6" s="99"/>
      <c r="I6" s="99"/>
      <c r="J6" s="99"/>
      <c r="K6" s="99"/>
      <c r="L6" s="99"/>
      <c r="M6" s="99"/>
    </row>
    <row r="7" spans="1:13" x14ac:dyDescent="0.25">
      <c r="A7" s="64" t="s">
        <v>31</v>
      </c>
      <c r="B7" s="64" t="s">
        <v>30</v>
      </c>
    </row>
    <row r="8" spans="1:13" x14ac:dyDescent="0.25">
      <c r="A8" s="2" t="s">
        <v>32</v>
      </c>
      <c r="B8" s="2"/>
    </row>
    <row r="9" spans="1:13" x14ac:dyDescent="0.25">
      <c r="A9" s="2" t="s">
        <v>33</v>
      </c>
      <c r="B9" s="2"/>
    </row>
    <row r="10" spans="1:13" x14ac:dyDescent="0.25">
      <c r="A10" s="2" t="s">
        <v>34</v>
      </c>
      <c r="B10" s="2" t="s">
        <v>30</v>
      </c>
    </row>
    <row r="11" spans="1:13" x14ac:dyDescent="0.25">
      <c r="A11" s="2" t="s">
        <v>35</v>
      </c>
      <c r="B11" s="2" t="s">
        <v>30</v>
      </c>
    </row>
    <row r="12" spans="1:13" x14ac:dyDescent="0.25">
      <c r="A12" s="64" t="s">
        <v>36</v>
      </c>
      <c r="B12" s="64" t="s">
        <v>30</v>
      </c>
    </row>
    <row r="13" spans="1:13" x14ac:dyDescent="0.25">
      <c r="A13" s="2" t="s">
        <v>37</v>
      </c>
      <c r="B13" s="2"/>
    </row>
    <row r="14" spans="1:13" x14ac:dyDescent="0.25">
      <c r="A14" s="2" t="s">
        <v>38</v>
      </c>
      <c r="B14" s="2"/>
    </row>
    <row r="15" spans="1:13" x14ac:dyDescent="0.25">
      <c r="A15" s="2" t="s">
        <v>39</v>
      </c>
      <c r="B15" s="2"/>
    </row>
    <row r="16" spans="1:13" x14ac:dyDescent="0.25">
      <c r="A16" s="2" t="s">
        <v>40</v>
      </c>
      <c r="B16" s="2"/>
    </row>
    <row r="17" spans="1:2" x14ac:dyDescent="0.25">
      <c r="A17" s="2" t="s">
        <v>41</v>
      </c>
      <c r="B17" s="2"/>
    </row>
    <row r="18" spans="1:2" x14ac:dyDescent="0.25">
      <c r="A18" s="2" t="s">
        <v>42</v>
      </c>
      <c r="B18" s="2"/>
    </row>
    <row r="19" spans="1:2" x14ac:dyDescent="0.25">
      <c r="A19" s="2" t="s">
        <v>43</v>
      </c>
      <c r="B19" s="2" t="s">
        <v>30</v>
      </c>
    </row>
    <row r="20" spans="1:2" x14ac:dyDescent="0.25">
      <c r="A20" s="64" t="s">
        <v>44</v>
      </c>
      <c r="B20" s="64" t="s">
        <v>30</v>
      </c>
    </row>
    <row r="21" spans="1:2" x14ac:dyDescent="0.25">
      <c r="A21" s="2" t="s">
        <v>45</v>
      </c>
      <c r="B21" s="2"/>
    </row>
    <row r="22" spans="1:2" x14ac:dyDescent="0.25">
      <c r="A22" s="2" t="s">
        <v>46</v>
      </c>
      <c r="B22" s="2"/>
    </row>
    <row r="23" spans="1:2" x14ac:dyDescent="0.25">
      <c r="A23" s="2" t="s">
        <v>47</v>
      </c>
      <c r="B23" s="2"/>
    </row>
    <row r="24" spans="1:2" x14ac:dyDescent="0.25">
      <c r="A24" s="2" t="s">
        <v>48</v>
      </c>
      <c r="B24" s="2"/>
    </row>
    <row r="25" spans="1:2" x14ac:dyDescent="0.25">
      <c r="A25" s="2" t="s">
        <v>49</v>
      </c>
      <c r="B25" s="2"/>
    </row>
    <row r="26" spans="1:2" x14ac:dyDescent="0.25">
      <c r="A26" s="64" t="s">
        <v>50</v>
      </c>
      <c r="B26" s="64" t="s">
        <v>30</v>
      </c>
    </row>
    <row r="27" spans="1:2" x14ac:dyDescent="0.25">
      <c r="A27" s="2" t="s">
        <v>51</v>
      </c>
      <c r="B27" s="2"/>
    </row>
    <row r="28" spans="1:2" x14ac:dyDescent="0.25">
      <c r="A28" s="2" t="s">
        <v>52</v>
      </c>
      <c r="B28" s="2"/>
    </row>
    <row r="29" spans="1:2" x14ac:dyDescent="0.25">
      <c r="A29" s="2" t="s">
        <v>53</v>
      </c>
      <c r="B29" s="2"/>
    </row>
    <row r="30" spans="1:2" x14ac:dyDescent="0.25">
      <c r="A30" s="2" t="s">
        <v>54</v>
      </c>
      <c r="B30" s="2"/>
    </row>
    <row r="31" spans="1:2" x14ac:dyDescent="0.25">
      <c r="A31" s="2" t="s">
        <v>55</v>
      </c>
      <c r="B31" s="2"/>
    </row>
    <row r="32" spans="1:2" x14ac:dyDescent="0.25">
      <c r="A32" s="2" t="s">
        <v>56</v>
      </c>
      <c r="B32" s="2" t="s">
        <v>30</v>
      </c>
    </row>
    <row r="33" spans="1:2" x14ac:dyDescent="0.25">
      <c r="A33" s="2" t="s">
        <v>57</v>
      </c>
      <c r="B33" s="2"/>
    </row>
    <row r="34" spans="1:2" x14ac:dyDescent="0.25">
      <c r="A34" s="2" t="s">
        <v>58</v>
      </c>
      <c r="B34" s="2"/>
    </row>
    <row r="35" spans="1:2" x14ac:dyDescent="0.25">
      <c r="A35" s="2" t="s">
        <v>59</v>
      </c>
      <c r="B35" s="2"/>
    </row>
    <row r="36" spans="1:2" x14ac:dyDescent="0.25">
      <c r="A36" s="2" t="s">
        <v>60</v>
      </c>
      <c r="B36" s="2"/>
    </row>
    <row r="37" spans="1:2" x14ac:dyDescent="0.25">
      <c r="A37" s="2" t="s">
        <v>61</v>
      </c>
      <c r="B37" s="2"/>
    </row>
    <row r="38" spans="1:2" x14ac:dyDescent="0.25">
      <c r="A38" s="2" t="s">
        <v>62</v>
      </c>
      <c r="B38" s="2" t="s">
        <v>30</v>
      </c>
    </row>
    <row r="39" spans="1:2" x14ac:dyDescent="0.25">
      <c r="A39" s="2" t="s">
        <v>63</v>
      </c>
      <c r="B39" s="2"/>
    </row>
    <row r="40" spans="1:2" x14ac:dyDescent="0.25">
      <c r="A40" s="2" t="s">
        <v>64</v>
      </c>
      <c r="B40" s="2"/>
    </row>
    <row r="41" spans="1:2" x14ac:dyDescent="0.25">
      <c r="A41" s="2" t="s">
        <v>65</v>
      </c>
      <c r="B41" s="2"/>
    </row>
    <row r="42" spans="1:2" x14ac:dyDescent="0.25">
      <c r="A42" s="2" t="s">
        <v>66</v>
      </c>
      <c r="B42" s="2"/>
    </row>
    <row r="43" spans="1:2" x14ac:dyDescent="0.25">
      <c r="A43" s="2" t="s">
        <v>67</v>
      </c>
      <c r="B43" s="2"/>
    </row>
    <row r="44" spans="1:2" x14ac:dyDescent="0.25">
      <c r="A44" s="2" t="s">
        <v>68</v>
      </c>
      <c r="B44" s="2"/>
    </row>
    <row r="45" spans="1:2" x14ac:dyDescent="0.25">
      <c r="A45" s="2" t="s">
        <v>69</v>
      </c>
      <c r="B45" s="2"/>
    </row>
    <row r="46" spans="1:2" x14ac:dyDescent="0.25">
      <c r="A46" s="2" t="s">
        <v>70</v>
      </c>
      <c r="B46" s="2"/>
    </row>
    <row r="47" spans="1:2" x14ac:dyDescent="0.25">
      <c r="A47" s="2" t="s">
        <v>71</v>
      </c>
      <c r="B47" s="2"/>
    </row>
    <row r="48" spans="1:2" x14ac:dyDescent="0.25">
      <c r="A48" s="2" t="s">
        <v>72</v>
      </c>
      <c r="B48" s="2"/>
    </row>
    <row r="49" spans="1:2" x14ac:dyDescent="0.25">
      <c r="A49" s="2" t="s">
        <v>73</v>
      </c>
      <c r="B49" s="2"/>
    </row>
    <row r="50" spans="1:2" x14ac:dyDescent="0.25">
      <c r="A50" s="2" t="s">
        <v>74</v>
      </c>
      <c r="B50" s="2" t="s">
        <v>30</v>
      </c>
    </row>
    <row r="51" spans="1:2" x14ac:dyDescent="0.25">
      <c r="A51" s="2" t="s">
        <v>75</v>
      </c>
      <c r="B51" s="2" t="s">
        <v>30</v>
      </c>
    </row>
    <row r="52" spans="1:2" x14ac:dyDescent="0.25">
      <c r="A52" s="2" t="s">
        <v>76</v>
      </c>
      <c r="B52" s="2"/>
    </row>
    <row r="53" spans="1:2" x14ac:dyDescent="0.25">
      <c r="A53" s="2" t="s">
        <v>77</v>
      </c>
      <c r="B53" s="2" t="s">
        <v>30</v>
      </c>
    </row>
    <row r="54" spans="1:2" x14ac:dyDescent="0.25">
      <c r="A54" s="2" t="s">
        <v>78</v>
      </c>
      <c r="B54" s="2" t="s">
        <v>30</v>
      </c>
    </row>
    <row r="55" spans="1:2" x14ac:dyDescent="0.25">
      <c r="A55" s="2" t="s">
        <v>79</v>
      </c>
      <c r="B55" s="2"/>
    </row>
    <row r="56" spans="1:2" x14ac:dyDescent="0.25">
      <c r="A56" s="2" t="s">
        <v>80</v>
      </c>
      <c r="B56" s="2"/>
    </row>
    <row r="57" spans="1:2" x14ac:dyDescent="0.25">
      <c r="A57" s="2" t="s">
        <v>81</v>
      </c>
      <c r="B57" s="2"/>
    </row>
    <row r="58" spans="1:2" x14ac:dyDescent="0.25">
      <c r="A58" s="2" t="s">
        <v>82</v>
      </c>
      <c r="B58" s="2" t="s">
        <v>30</v>
      </c>
    </row>
    <row r="59" spans="1:2" x14ac:dyDescent="0.25">
      <c r="A59" s="2" t="s">
        <v>83</v>
      </c>
      <c r="B59" s="2"/>
    </row>
    <row r="60" spans="1:2" x14ac:dyDescent="0.25">
      <c r="A60" s="2" t="s">
        <v>84</v>
      </c>
      <c r="B60" s="2"/>
    </row>
    <row r="61" spans="1:2" x14ac:dyDescent="0.25">
      <c r="A61" s="2" t="s">
        <v>85</v>
      </c>
      <c r="B61" s="2"/>
    </row>
    <row r="62" spans="1:2" x14ac:dyDescent="0.25">
      <c r="A62" s="2" t="s">
        <v>86</v>
      </c>
      <c r="B62" s="2"/>
    </row>
    <row r="63" spans="1:2" x14ac:dyDescent="0.25">
      <c r="A63" s="2" t="s">
        <v>87</v>
      </c>
      <c r="B63" s="2"/>
    </row>
    <row r="64" spans="1:2" x14ac:dyDescent="0.25">
      <c r="A64" s="2" t="s">
        <v>88</v>
      </c>
      <c r="B64" s="2"/>
    </row>
    <row r="65" spans="1:2" x14ac:dyDescent="0.25">
      <c r="A65" s="2" t="s">
        <v>89</v>
      </c>
      <c r="B65" s="2"/>
    </row>
    <row r="66" spans="1:2" x14ac:dyDescent="0.25">
      <c r="A66" s="2" t="s">
        <v>90</v>
      </c>
      <c r="B66" s="2"/>
    </row>
    <row r="67" spans="1:2" x14ac:dyDescent="0.25">
      <c r="A67" s="2" t="s">
        <v>91</v>
      </c>
      <c r="B67" s="2"/>
    </row>
    <row r="68" spans="1:2" x14ac:dyDescent="0.25">
      <c r="A68" s="2" t="s">
        <v>92</v>
      </c>
      <c r="B68" s="2"/>
    </row>
    <row r="69" spans="1:2" x14ac:dyDescent="0.25">
      <c r="A69" s="2" t="s">
        <v>93</v>
      </c>
      <c r="B69" s="2"/>
    </row>
    <row r="70" spans="1:2" x14ac:dyDescent="0.25">
      <c r="A70" s="2" t="s">
        <v>94</v>
      </c>
      <c r="B70" s="2" t="s">
        <v>30</v>
      </c>
    </row>
    <row r="71" spans="1:2" x14ac:dyDescent="0.25">
      <c r="A71" s="2" t="s">
        <v>95</v>
      </c>
      <c r="B71" s="2" t="s">
        <v>30</v>
      </c>
    </row>
    <row r="72" spans="1:2" x14ac:dyDescent="0.25">
      <c r="A72" s="2" t="s">
        <v>96</v>
      </c>
      <c r="B72" s="2" t="s">
        <v>30</v>
      </c>
    </row>
    <row r="73" spans="1:2" x14ac:dyDescent="0.25">
      <c r="A73" s="2" t="s">
        <v>97</v>
      </c>
      <c r="B73" s="2"/>
    </row>
    <row r="74" spans="1:2" x14ac:dyDescent="0.25">
      <c r="A74" s="2" t="s">
        <v>98</v>
      </c>
      <c r="B74" s="2"/>
    </row>
    <row r="75" spans="1:2" x14ac:dyDescent="0.25">
      <c r="A75" s="2" t="s">
        <v>99</v>
      </c>
      <c r="B75" s="2"/>
    </row>
    <row r="76" spans="1:2" x14ac:dyDescent="0.25">
      <c r="A76" s="2" t="s">
        <v>100</v>
      </c>
      <c r="B76" s="2"/>
    </row>
    <row r="77" spans="1:2" x14ac:dyDescent="0.25">
      <c r="A77" s="2" t="s">
        <v>101</v>
      </c>
      <c r="B77" s="2"/>
    </row>
    <row r="78" spans="1:2" x14ac:dyDescent="0.25">
      <c r="A78" s="2" t="s">
        <v>102</v>
      </c>
      <c r="B78" s="2"/>
    </row>
    <row r="79" spans="1:2" x14ac:dyDescent="0.25">
      <c r="A79" s="2" t="s">
        <v>103</v>
      </c>
      <c r="B79" s="2" t="s">
        <v>30</v>
      </c>
    </row>
    <row r="80" spans="1:2" x14ac:dyDescent="0.25">
      <c r="A80" s="2" t="s">
        <v>104</v>
      </c>
      <c r="B80" s="2"/>
    </row>
    <row r="81" spans="1:2" x14ac:dyDescent="0.25">
      <c r="A81" s="2" t="s">
        <v>105</v>
      </c>
      <c r="B81" s="2"/>
    </row>
    <row r="82" spans="1:2" x14ac:dyDescent="0.25">
      <c r="A82" s="2" t="s">
        <v>106</v>
      </c>
      <c r="B82" s="2"/>
    </row>
    <row r="83" spans="1:2" x14ac:dyDescent="0.25">
      <c r="A83" s="2" t="s">
        <v>107</v>
      </c>
      <c r="B83" s="2"/>
    </row>
    <row r="84" spans="1:2" x14ac:dyDescent="0.25">
      <c r="A84" s="2" t="s">
        <v>108</v>
      </c>
      <c r="B84" s="2"/>
    </row>
    <row r="85" spans="1:2" x14ac:dyDescent="0.25">
      <c r="A85" s="2" t="s">
        <v>109</v>
      </c>
      <c r="B85" s="2"/>
    </row>
    <row r="86" spans="1:2" x14ac:dyDescent="0.25">
      <c r="A86" s="2" t="s">
        <v>110</v>
      </c>
      <c r="B86" s="2"/>
    </row>
    <row r="87" spans="1:2" x14ac:dyDescent="0.25">
      <c r="A87" s="2" t="s">
        <v>111</v>
      </c>
      <c r="B87" s="2"/>
    </row>
    <row r="88" spans="1:2" x14ac:dyDescent="0.25">
      <c r="A88" s="64" t="s">
        <v>112</v>
      </c>
      <c r="B88" s="64" t="s">
        <v>30</v>
      </c>
    </row>
    <row r="89" spans="1:2" x14ac:dyDescent="0.25">
      <c r="A89" s="2" t="s">
        <v>113</v>
      </c>
      <c r="B89" s="2" t="s">
        <v>30</v>
      </c>
    </row>
    <row r="90" spans="1:2" x14ac:dyDescent="0.25">
      <c r="A90" s="2" t="s">
        <v>114</v>
      </c>
      <c r="B90" s="2"/>
    </row>
    <row r="91" spans="1:2" x14ac:dyDescent="0.25">
      <c r="A91" s="2" t="s">
        <v>115</v>
      </c>
      <c r="B91" s="2"/>
    </row>
    <row r="92" spans="1:2" x14ac:dyDescent="0.25">
      <c r="A92" s="2" t="s">
        <v>116</v>
      </c>
      <c r="B92" s="2" t="s">
        <v>30</v>
      </c>
    </row>
    <row r="93" spans="1:2" x14ac:dyDescent="0.25">
      <c r="A93" s="2" t="s">
        <v>117</v>
      </c>
      <c r="B93" s="2"/>
    </row>
    <row r="94" spans="1:2" x14ac:dyDescent="0.25">
      <c r="A94" s="2" t="s">
        <v>118</v>
      </c>
      <c r="B94" s="2"/>
    </row>
    <row r="95" spans="1:2" x14ac:dyDescent="0.25">
      <c r="A95" s="2" t="s">
        <v>119</v>
      </c>
      <c r="B95" s="2" t="s">
        <v>30</v>
      </c>
    </row>
    <row r="96" spans="1:2" x14ac:dyDescent="0.25">
      <c r="A96" s="64" t="s">
        <v>120</v>
      </c>
      <c r="B96" s="64" t="s">
        <v>30</v>
      </c>
    </row>
    <row r="97" spans="1:2" x14ac:dyDescent="0.25">
      <c r="A97" s="2" t="s">
        <v>121</v>
      </c>
      <c r="B97" s="2"/>
    </row>
    <row r="98" spans="1:2" x14ac:dyDescent="0.25">
      <c r="A98" s="2" t="s">
        <v>122</v>
      </c>
      <c r="B98" s="2"/>
    </row>
    <row r="99" spans="1:2" x14ac:dyDescent="0.25">
      <c r="A99" s="2" t="s">
        <v>123</v>
      </c>
      <c r="B99" s="2"/>
    </row>
    <row r="100" spans="1:2" x14ac:dyDescent="0.25">
      <c r="A100" s="2" t="s">
        <v>124</v>
      </c>
      <c r="B100" s="2" t="s">
        <v>30</v>
      </c>
    </row>
    <row r="101" spans="1:2" x14ac:dyDescent="0.25">
      <c r="A101" s="2" t="s">
        <v>125</v>
      </c>
      <c r="B101" s="2"/>
    </row>
    <row r="102" spans="1:2" x14ac:dyDescent="0.25">
      <c r="A102" s="2" t="s">
        <v>126</v>
      </c>
      <c r="B102" s="2"/>
    </row>
    <row r="103" spans="1:2" x14ac:dyDescent="0.25">
      <c r="A103" s="2" t="s">
        <v>127</v>
      </c>
      <c r="B103" s="2" t="s">
        <v>30</v>
      </c>
    </row>
    <row r="104" spans="1:2" x14ac:dyDescent="0.25">
      <c r="A104" s="2" t="s">
        <v>128</v>
      </c>
      <c r="B104" s="2"/>
    </row>
    <row r="105" spans="1:2" x14ac:dyDescent="0.25">
      <c r="A105" s="2" t="s">
        <v>129</v>
      </c>
      <c r="B105" s="2"/>
    </row>
    <row r="106" spans="1:2" x14ac:dyDescent="0.25">
      <c r="A106" s="2" t="s">
        <v>130</v>
      </c>
      <c r="B106" s="2"/>
    </row>
    <row r="107" spans="1:2" x14ac:dyDescent="0.25">
      <c r="A107" s="2" t="s">
        <v>131</v>
      </c>
      <c r="B107" s="2"/>
    </row>
    <row r="108" spans="1:2" x14ac:dyDescent="0.25">
      <c r="A108" s="2" t="s">
        <v>132</v>
      </c>
      <c r="B108" s="2" t="s">
        <v>30</v>
      </c>
    </row>
    <row r="109" spans="1:2" x14ac:dyDescent="0.25">
      <c r="A109" s="2" t="s">
        <v>133</v>
      </c>
      <c r="B109" s="2"/>
    </row>
    <row r="110" spans="1:2" x14ac:dyDescent="0.25">
      <c r="A110" s="2" t="s">
        <v>134</v>
      </c>
      <c r="B110" s="2"/>
    </row>
    <row r="111" spans="1:2" x14ac:dyDescent="0.25">
      <c r="A111" s="2" t="s">
        <v>135</v>
      </c>
      <c r="B111" s="2"/>
    </row>
    <row r="112" spans="1:2" x14ac:dyDescent="0.25">
      <c r="A112" s="2" t="s">
        <v>136</v>
      </c>
      <c r="B112" s="2"/>
    </row>
    <row r="113" spans="1:2" x14ac:dyDescent="0.25">
      <c r="A113" s="2" t="s">
        <v>137</v>
      </c>
      <c r="B113" s="2"/>
    </row>
    <row r="114" spans="1:2" x14ac:dyDescent="0.25">
      <c r="A114" s="2" t="s">
        <v>138</v>
      </c>
      <c r="B114" s="2"/>
    </row>
    <row r="115" spans="1:2" x14ac:dyDescent="0.25">
      <c r="A115" s="2" t="s">
        <v>139</v>
      </c>
      <c r="B115" s="2"/>
    </row>
    <row r="116" spans="1:2" x14ac:dyDescent="0.25">
      <c r="A116" s="2" t="s">
        <v>140</v>
      </c>
      <c r="B116" s="2"/>
    </row>
    <row r="117" spans="1:2" x14ac:dyDescent="0.25">
      <c r="A117" s="2" t="s">
        <v>141</v>
      </c>
      <c r="B117" s="2"/>
    </row>
    <row r="118" spans="1:2" x14ac:dyDescent="0.25">
      <c r="A118" s="2" t="s">
        <v>142</v>
      </c>
      <c r="B118" s="2"/>
    </row>
    <row r="119" spans="1:2" x14ac:dyDescent="0.25">
      <c r="A119" s="2" t="s">
        <v>143</v>
      </c>
      <c r="B119" s="2" t="s">
        <v>30</v>
      </c>
    </row>
    <row r="120" spans="1:2" x14ac:dyDescent="0.25">
      <c r="A120" s="2" t="s">
        <v>144</v>
      </c>
      <c r="B120" s="2"/>
    </row>
    <row r="121" spans="1:2" x14ac:dyDescent="0.25">
      <c r="A121" s="2" t="s">
        <v>145</v>
      </c>
      <c r="B121" s="2"/>
    </row>
    <row r="122" spans="1:2" x14ac:dyDescent="0.25">
      <c r="A122" s="2" t="s">
        <v>146</v>
      </c>
      <c r="B122" s="2"/>
    </row>
    <row r="123" spans="1:2" x14ac:dyDescent="0.25">
      <c r="A123" s="2" t="s">
        <v>147</v>
      </c>
      <c r="B123" s="2" t="s">
        <v>30</v>
      </c>
    </row>
    <row r="124" spans="1:2" x14ac:dyDescent="0.25">
      <c r="A124" s="2" t="s">
        <v>148</v>
      </c>
      <c r="B124" s="2"/>
    </row>
    <row r="125" spans="1:2" x14ac:dyDescent="0.25">
      <c r="A125" s="2" t="s">
        <v>149</v>
      </c>
      <c r="B125" s="2"/>
    </row>
    <row r="126" spans="1:2" x14ac:dyDescent="0.25">
      <c r="A126" s="2" t="s">
        <v>150</v>
      </c>
      <c r="B126" s="2"/>
    </row>
    <row r="127" spans="1:2" x14ac:dyDescent="0.25">
      <c r="A127" s="2" t="s">
        <v>151</v>
      </c>
      <c r="B127" s="2"/>
    </row>
    <row r="128" spans="1:2" x14ac:dyDescent="0.25">
      <c r="A128" s="2" t="s">
        <v>152</v>
      </c>
      <c r="B128" s="2"/>
    </row>
    <row r="129" spans="1:2" x14ac:dyDescent="0.25">
      <c r="A129" s="2" t="s">
        <v>153</v>
      </c>
      <c r="B129" s="2"/>
    </row>
    <row r="130" spans="1:2" x14ac:dyDescent="0.25">
      <c r="A130" s="2" t="s">
        <v>154</v>
      </c>
      <c r="B130" s="2"/>
    </row>
    <row r="131" spans="1:2" x14ac:dyDescent="0.25">
      <c r="A131" s="2" t="s">
        <v>155</v>
      </c>
      <c r="B131" s="2"/>
    </row>
    <row r="132" spans="1:2" x14ac:dyDescent="0.25">
      <c r="A132" s="2" t="s">
        <v>156</v>
      </c>
      <c r="B132" s="2"/>
    </row>
    <row r="133" spans="1:2" x14ac:dyDescent="0.25">
      <c r="A133" s="64" t="s">
        <v>157</v>
      </c>
      <c r="B133" s="64" t="s">
        <v>30</v>
      </c>
    </row>
    <row r="134" spans="1:2" x14ac:dyDescent="0.25">
      <c r="A134" s="2" t="s">
        <v>158</v>
      </c>
      <c r="B134" s="2"/>
    </row>
    <row r="135" spans="1:2" x14ac:dyDescent="0.25">
      <c r="A135" s="2" t="s">
        <v>159</v>
      </c>
      <c r="B135" s="2"/>
    </row>
    <row r="136" spans="1:2" x14ac:dyDescent="0.25">
      <c r="A136" s="2" t="s">
        <v>160</v>
      </c>
      <c r="B136" s="2" t="s">
        <v>30</v>
      </c>
    </row>
    <row r="137" spans="1:2" x14ac:dyDescent="0.25">
      <c r="A137" s="2" t="s">
        <v>161</v>
      </c>
      <c r="B137" s="2"/>
    </row>
    <row r="138" spans="1:2" x14ac:dyDescent="0.25">
      <c r="A138" s="2" t="s">
        <v>162</v>
      </c>
      <c r="B138" s="2"/>
    </row>
    <row r="139" spans="1:2" x14ac:dyDescent="0.25">
      <c r="A139" s="2" t="s">
        <v>163</v>
      </c>
      <c r="B139" s="2"/>
    </row>
    <row r="140" spans="1:2" x14ac:dyDescent="0.25">
      <c r="A140" s="64" t="s">
        <v>164</v>
      </c>
      <c r="B140" s="64" t="s">
        <v>30</v>
      </c>
    </row>
    <row r="141" spans="1:2" x14ac:dyDescent="0.25">
      <c r="A141" s="2" t="s">
        <v>165</v>
      </c>
      <c r="B141" s="2" t="s">
        <v>30</v>
      </c>
    </row>
    <row r="142" spans="1:2" x14ac:dyDescent="0.25">
      <c r="A142" s="2" t="s">
        <v>166</v>
      </c>
      <c r="B142" s="2"/>
    </row>
    <row r="143" spans="1:2" x14ac:dyDescent="0.25">
      <c r="A143" s="2" t="s">
        <v>167</v>
      </c>
      <c r="B143" s="2"/>
    </row>
    <row r="144" spans="1:2" x14ac:dyDescent="0.25">
      <c r="A144" s="2" t="s">
        <v>168</v>
      </c>
      <c r="B144" s="2" t="s">
        <v>30</v>
      </c>
    </row>
    <row r="145" spans="1:2" x14ac:dyDescent="0.25">
      <c r="A145" s="2" t="s">
        <v>169</v>
      </c>
      <c r="B145" s="2"/>
    </row>
    <row r="146" spans="1:2" x14ac:dyDescent="0.25">
      <c r="A146" s="2" t="s">
        <v>170</v>
      </c>
      <c r="B146" s="2"/>
    </row>
    <row r="147" spans="1:2" x14ac:dyDescent="0.25">
      <c r="A147" s="2" t="s">
        <v>171</v>
      </c>
      <c r="B147" s="2"/>
    </row>
    <row r="148" spans="1:2" x14ac:dyDescent="0.25">
      <c r="A148" s="2" t="s">
        <v>172</v>
      </c>
      <c r="B148" s="2"/>
    </row>
    <row r="149" spans="1:2" x14ac:dyDescent="0.25">
      <c r="A149" s="2" t="s">
        <v>173</v>
      </c>
      <c r="B149" s="2" t="s">
        <v>30</v>
      </c>
    </row>
    <row r="150" spans="1:2" x14ac:dyDescent="0.25">
      <c r="A150" s="2" t="s">
        <v>174</v>
      </c>
      <c r="B150" s="2"/>
    </row>
    <row r="151" spans="1:2" x14ac:dyDescent="0.25">
      <c r="A151" s="2" t="s">
        <v>175</v>
      </c>
      <c r="B151" s="2" t="s">
        <v>30</v>
      </c>
    </row>
    <row r="152" spans="1:2" x14ac:dyDescent="0.25">
      <c r="A152" s="64" t="s">
        <v>176</v>
      </c>
      <c r="B152" s="64" t="s">
        <v>30</v>
      </c>
    </row>
    <row r="153" spans="1:2" x14ac:dyDescent="0.25">
      <c r="A153" s="2" t="s">
        <v>177</v>
      </c>
      <c r="B153" s="2"/>
    </row>
    <row r="154" spans="1:2" x14ac:dyDescent="0.25">
      <c r="A154" s="2" t="s">
        <v>178</v>
      </c>
      <c r="B154" s="2"/>
    </row>
    <row r="155" spans="1:2" x14ac:dyDescent="0.25">
      <c r="A155" s="2" t="s">
        <v>179</v>
      </c>
      <c r="B155" s="2"/>
    </row>
    <row r="156" spans="1:2" x14ac:dyDescent="0.25">
      <c r="A156" s="2" t="s">
        <v>180</v>
      </c>
      <c r="B156" s="2"/>
    </row>
    <row r="157" spans="1:2" x14ac:dyDescent="0.25">
      <c r="A157" s="2" t="s">
        <v>181</v>
      </c>
      <c r="B157" s="2"/>
    </row>
    <row r="158" spans="1:2" x14ac:dyDescent="0.25">
      <c r="A158" s="2" t="s">
        <v>182</v>
      </c>
      <c r="B158" s="2"/>
    </row>
    <row r="159" spans="1:2" x14ac:dyDescent="0.25">
      <c r="A159" s="2" t="s">
        <v>183</v>
      </c>
      <c r="B159" s="2"/>
    </row>
    <row r="160" spans="1:2" x14ac:dyDescent="0.25">
      <c r="A160" s="2" t="s">
        <v>184</v>
      </c>
      <c r="B160" s="2"/>
    </row>
    <row r="161" spans="1:2" x14ac:dyDescent="0.25">
      <c r="A161" s="2" t="s">
        <v>185</v>
      </c>
      <c r="B161" s="2"/>
    </row>
    <row r="162" spans="1:2" x14ac:dyDescent="0.25">
      <c r="A162" s="2" t="s">
        <v>186</v>
      </c>
      <c r="B162" s="2"/>
    </row>
    <row r="163" spans="1:2" x14ac:dyDescent="0.25">
      <c r="A163" s="2" t="s">
        <v>187</v>
      </c>
      <c r="B163" s="2"/>
    </row>
    <row r="164" spans="1:2" x14ac:dyDescent="0.25">
      <c r="A164" s="2" t="s">
        <v>188</v>
      </c>
      <c r="B164" s="2"/>
    </row>
    <row r="165" spans="1:2" x14ac:dyDescent="0.25">
      <c r="A165" s="2" t="s">
        <v>189</v>
      </c>
      <c r="B165" s="2"/>
    </row>
    <row r="166" spans="1:2" x14ac:dyDescent="0.25">
      <c r="A166" s="2" t="s">
        <v>190</v>
      </c>
      <c r="B166" s="2"/>
    </row>
    <row r="167" spans="1:2" x14ac:dyDescent="0.25">
      <c r="A167" s="2" t="s">
        <v>191</v>
      </c>
      <c r="B167" s="2"/>
    </row>
    <row r="168" spans="1:2" x14ac:dyDescent="0.25">
      <c r="A168" s="2" t="s">
        <v>192</v>
      </c>
      <c r="B168" s="2"/>
    </row>
    <row r="169" spans="1:2" x14ac:dyDescent="0.25">
      <c r="A169" s="2" t="s">
        <v>193</v>
      </c>
      <c r="B169" s="2"/>
    </row>
    <row r="170" spans="1:2" x14ac:dyDescent="0.25">
      <c r="A170" s="2" t="s">
        <v>194</v>
      </c>
      <c r="B170" s="2" t="s">
        <v>30</v>
      </c>
    </row>
    <row r="171" spans="1:2" x14ac:dyDescent="0.25">
      <c r="A171" s="2" t="s">
        <v>195</v>
      </c>
      <c r="B171" s="2" t="s">
        <v>30</v>
      </c>
    </row>
    <row r="172" spans="1:2" x14ac:dyDescent="0.25">
      <c r="A172" s="2" t="s">
        <v>196</v>
      </c>
      <c r="B172" s="2"/>
    </row>
    <row r="173" spans="1:2" x14ac:dyDescent="0.25">
      <c r="A173" s="2" t="s">
        <v>197</v>
      </c>
      <c r="B173" s="2"/>
    </row>
    <row r="174" spans="1:2" x14ac:dyDescent="0.25">
      <c r="A174" s="64" t="s">
        <v>198</v>
      </c>
      <c r="B174" s="64" t="s">
        <v>30</v>
      </c>
    </row>
    <row r="175" spans="1:2" x14ac:dyDescent="0.25">
      <c r="A175" s="2" t="s">
        <v>199</v>
      </c>
      <c r="B175" s="2"/>
    </row>
    <row r="176" spans="1:2" x14ac:dyDescent="0.25">
      <c r="A176" s="2" t="s">
        <v>200</v>
      </c>
      <c r="B176" s="2"/>
    </row>
    <row r="177" spans="1:2" x14ac:dyDescent="0.25">
      <c r="A177" s="2" t="s">
        <v>201</v>
      </c>
      <c r="B177" s="2"/>
    </row>
    <row r="178" spans="1:2" x14ac:dyDescent="0.25">
      <c r="A178" s="2" t="s">
        <v>202</v>
      </c>
      <c r="B178" s="2" t="s">
        <v>30</v>
      </c>
    </row>
    <row r="179" spans="1:2" x14ac:dyDescent="0.25">
      <c r="A179" s="2" t="s">
        <v>203</v>
      </c>
      <c r="B179" s="2" t="s">
        <v>30</v>
      </c>
    </row>
    <row r="180" spans="1:2" x14ac:dyDescent="0.25">
      <c r="A180" s="2" t="s">
        <v>204</v>
      </c>
      <c r="B180" s="2"/>
    </row>
    <row r="181" spans="1:2" x14ac:dyDescent="0.25">
      <c r="A181" s="2" t="s">
        <v>205</v>
      </c>
      <c r="B181" s="2"/>
    </row>
    <row r="182" spans="1:2" x14ac:dyDescent="0.25">
      <c r="A182" s="2" t="s">
        <v>206</v>
      </c>
      <c r="B182" s="2"/>
    </row>
    <row r="183" spans="1:2" x14ac:dyDescent="0.25">
      <c r="A183" s="2" t="s">
        <v>207</v>
      </c>
      <c r="B183" s="2" t="s">
        <v>30</v>
      </c>
    </row>
    <row r="184" spans="1:2" x14ac:dyDescent="0.25">
      <c r="A184" s="2" t="s">
        <v>208</v>
      </c>
      <c r="B184" s="2"/>
    </row>
    <row r="185" spans="1:2" x14ac:dyDescent="0.25">
      <c r="A185" s="2" t="s">
        <v>209</v>
      </c>
      <c r="B185" s="2"/>
    </row>
    <row r="186" spans="1:2" x14ac:dyDescent="0.25">
      <c r="A186" s="64" t="s">
        <v>210</v>
      </c>
      <c r="B186" s="64" t="s">
        <v>30</v>
      </c>
    </row>
    <row r="187" spans="1:2" x14ac:dyDescent="0.25">
      <c r="A187" s="2" t="s">
        <v>211</v>
      </c>
      <c r="B187" s="2"/>
    </row>
    <row r="188" spans="1:2" x14ac:dyDescent="0.25">
      <c r="A188" s="2" t="s">
        <v>212</v>
      </c>
      <c r="B188" s="2" t="s">
        <v>30</v>
      </c>
    </row>
    <row r="189" spans="1:2" x14ac:dyDescent="0.25">
      <c r="A189" s="2" t="s">
        <v>213</v>
      </c>
      <c r="B189" s="2"/>
    </row>
    <row r="190" spans="1:2" x14ac:dyDescent="0.25">
      <c r="A190" s="2" t="s">
        <v>214</v>
      </c>
      <c r="B190" s="2"/>
    </row>
    <row r="191" spans="1:2" x14ac:dyDescent="0.25">
      <c r="A191" s="2" t="s">
        <v>215</v>
      </c>
      <c r="B191" s="2"/>
    </row>
    <row r="192" spans="1:2" x14ac:dyDescent="0.25">
      <c r="A192" s="2" t="s">
        <v>216</v>
      </c>
      <c r="B192" s="2"/>
    </row>
    <row r="193" spans="1:2" x14ac:dyDescent="0.25">
      <c r="A193" s="2" t="s">
        <v>217</v>
      </c>
      <c r="B193" s="2" t="s">
        <v>30</v>
      </c>
    </row>
    <row r="194" spans="1:2" x14ac:dyDescent="0.25">
      <c r="A194" s="2" t="s">
        <v>218</v>
      </c>
      <c r="B194" s="2"/>
    </row>
    <row r="195" spans="1:2" x14ac:dyDescent="0.25">
      <c r="A195" s="2" t="s">
        <v>219</v>
      </c>
      <c r="B195" s="2"/>
    </row>
    <row r="196" spans="1:2" x14ac:dyDescent="0.25">
      <c r="A196" s="2" t="s">
        <v>220</v>
      </c>
      <c r="B196" s="2"/>
    </row>
    <row r="197" spans="1:2" x14ac:dyDescent="0.25">
      <c r="A197" s="2" t="s">
        <v>221</v>
      </c>
      <c r="B197" s="2"/>
    </row>
    <row r="198" spans="1:2" x14ac:dyDescent="0.25">
      <c r="A198" s="2" t="s">
        <v>222</v>
      </c>
      <c r="B198" s="2" t="s">
        <v>30</v>
      </c>
    </row>
    <row r="199" spans="1:2" x14ac:dyDescent="0.25">
      <c r="A199" s="2" t="s">
        <v>223</v>
      </c>
      <c r="B199" s="2"/>
    </row>
    <row r="200" spans="1:2" x14ac:dyDescent="0.25">
      <c r="A200" s="2" t="s">
        <v>224</v>
      </c>
      <c r="B200" s="2"/>
    </row>
    <row r="201" spans="1:2" x14ac:dyDescent="0.25">
      <c r="A201" s="2" t="s">
        <v>225</v>
      </c>
      <c r="B201" s="2"/>
    </row>
    <row r="202" spans="1:2" x14ac:dyDescent="0.25">
      <c r="A202" s="2" t="s">
        <v>226</v>
      </c>
      <c r="B202" s="2"/>
    </row>
    <row r="203" spans="1:2" x14ac:dyDescent="0.25">
      <c r="A203" s="2" t="s">
        <v>227</v>
      </c>
      <c r="B203" s="2"/>
    </row>
    <row r="204" spans="1:2" x14ac:dyDescent="0.25">
      <c r="A204" s="2" t="s">
        <v>228</v>
      </c>
      <c r="B204" s="2"/>
    </row>
    <row r="205" spans="1:2" x14ac:dyDescent="0.25">
      <c r="A205" s="64" t="s">
        <v>229</v>
      </c>
      <c r="B205" s="64" t="s">
        <v>30</v>
      </c>
    </row>
    <row r="206" spans="1:2" x14ac:dyDescent="0.25">
      <c r="A206" s="2" t="s">
        <v>230</v>
      </c>
      <c r="B206" s="2"/>
    </row>
    <row r="207" spans="1:2" x14ac:dyDescent="0.25">
      <c r="A207" s="2" t="s">
        <v>231</v>
      </c>
      <c r="B207" s="2"/>
    </row>
    <row r="208" spans="1:2" x14ac:dyDescent="0.25">
      <c r="A208" s="2" t="s">
        <v>232</v>
      </c>
      <c r="B208" s="2"/>
    </row>
    <row r="209" spans="1:2" x14ac:dyDescent="0.25">
      <c r="A209" s="2" t="s">
        <v>233</v>
      </c>
      <c r="B209" s="2" t="s">
        <v>30</v>
      </c>
    </row>
    <row r="210" spans="1:2" x14ac:dyDescent="0.25">
      <c r="A210" s="2" t="s">
        <v>234</v>
      </c>
      <c r="B210" s="2"/>
    </row>
    <row r="211" spans="1:2" x14ac:dyDescent="0.25">
      <c r="A211" s="2" t="s">
        <v>235</v>
      </c>
      <c r="B211" s="2"/>
    </row>
    <row r="212" spans="1:2" x14ac:dyDescent="0.25">
      <c r="A212" s="2" t="s">
        <v>236</v>
      </c>
      <c r="B212" s="2" t="s">
        <v>30</v>
      </c>
    </row>
    <row r="213" spans="1:2" x14ac:dyDescent="0.25">
      <c r="A213" s="64" t="s">
        <v>237</v>
      </c>
      <c r="B213" s="64" t="s">
        <v>30</v>
      </c>
    </row>
    <row r="214" spans="1:2" x14ac:dyDescent="0.25">
      <c r="A214" s="2" t="s">
        <v>238</v>
      </c>
      <c r="B214" s="2"/>
    </row>
    <row r="215" spans="1:2" x14ac:dyDescent="0.25">
      <c r="A215" s="2" t="s">
        <v>239</v>
      </c>
      <c r="B215" s="2"/>
    </row>
    <row r="216" spans="1:2" x14ac:dyDescent="0.25">
      <c r="A216" s="2" t="s">
        <v>240</v>
      </c>
      <c r="B216" s="2" t="s">
        <v>30</v>
      </c>
    </row>
    <row r="217" spans="1:2" x14ac:dyDescent="0.25">
      <c r="A217" s="2" t="s">
        <v>241</v>
      </c>
      <c r="B217" s="2"/>
    </row>
    <row r="218" spans="1:2" x14ac:dyDescent="0.25">
      <c r="A218" s="2" t="s">
        <v>242</v>
      </c>
      <c r="B218" s="2"/>
    </row>
    <row r="219" spans="1:2" x14ac:dyDescent="0.25">
      <c r="A219" s="2" t="s">
        <v>243</v>
      </c>
      <c r="B219" s="2"/>
    </row>
    <row r="220" spans="1:2" x14ac:dyDescent="0.25">
      <c r="A220" s="2" t="s">
        <v>244</v>
      </c>
      <c r="B220" s="2"/>
    </row>
    <row r="221" spans="1:2" x14ac:dyDescent="0.25">
      <c r="A221" s="2" t="s">
        <v>245</v>
      </c>
      <c r="B221" s="2"/>
    </row>
    <row r="222" spans="1:2" x14ac:dyDescent="0.25">
      <c r="A222" s="2" t="s">
        <v>246</v>
      </c>
      <c r="B222" s="2"/>
    </row>
    <row r="223" spans="1:2" x14ac:dyDescent="0.25">
      <c r="A223" s="2" t="s">
        <v>247</v>
      </c>
      <c r="B223" s="2" t="s">
        <v>30</v>
      </c>
    </row>
    <row r="224" spans="1:2" x14ac:dyDescent="0.25">
      <c r="A224" s="2" t="s">
        <v>248</v>
      </c>
      <c r="B224" s="2" t="s">
        <v>30</v>
      </c>
    </row>
    <row r="225" spans="1:2" x14ac:dyDescent="0.25">
      <c r="A225" s="2" t="s">
        <v>249</v>
      </c>
      <c r="B225" s="2"/>
    </row>
    <row r="226" spans="1:2" x14ac:dyDescent="0.25">
      <c r="A226" s="2" t="s">
        <v>250</v>
      </c>
      <c r="B226" s="2" t="s">
        <v>30</v>
      </c>
    </row>
    <row r="227" spans="1:2" x14ac:dyDescent="0.25">
      <c r="A227" s="2" t="s">
        <v>251</v>
      </c>
      <c r="B227" s="2"/>
    </row>
    <row r="228" spans="1:2" x14ac:dyDescent="0.25">
      <c r="A228" s="2" t="s">
        <v>252</v>
      </c>
      <c r="B228" s="2"/>
    </row>
    <row r="229" spans="1:2" x14ac:dyDescent="0.25">
      <c r="A229" s="2" t="s">
        <v>253</v>
      </c>
      <c r="B229" s="2"/>
    </row>
    <row r="230" spans="1:2" x14ac:dyDescent="0.25">
      <c r="A230" s="2" t="s">
        <v>254</v>
      </c>
      <c r="B230" s="2"/>
    </row>
    <row r="231" spans="1:2" x14ac:dyDescent="0.25">
      <c r="A231" s="2" t="s">
        <v>255</v>
      </c>
      <c r="B231" s="2"/>
    </row>
    <row r="232" spans="1:2" x14ac:dyDescent="0.25">
      <c r="A232" s="64" t="s">
        <v>256</v>
      </c>
      <c r="B232" s="64" t="s">
        <v>30</v>
      </c>
    </row>
    <row r="233" spans="1:2" x14ac:dyDescent="0.25">
      <c r="A233" s="2" t="s">
        <v>257</v>
      </c>
      <c r="B233" s="2" t="s">
        <v>30</v>
      </c>
    </row>
    <row r="234" spans="1:2" x14ac:dyDescent="0.25">
      <c r="A234" s="2" t="s">
        <v>258</v>
      </c>
      <c r="B234" s="2" t="s">
        <v>30</v>
      </c>
    </row>
    <row r="235" spans="1:2" x14ac:dyDescent="0.25">
      <c r="A235" s="2" t="s">
        <v>259</v>
      </c>
      <c r="B235" s="2" t="s">
        <v>30</v>
      </c>
    </row>
    <row r="236" spans="1:2" x14ac:dyDescent="0.25">
      <c r="A236" s="2" t="s">
        <v>260</v>
      </c>
      <c r="B236" s="2"/>
    </row>
    <row r="237" spans="1:2" x14ac:dyDescent="0.25">
      <c r="A237" s="2" t="s">
        <v>261</v>
      </c>
      <c r="B237" s="2"/>
    </row>
    <row r="238" spans="1:2" x14ac:dyDescent="0.25">
      <c r="A238" s="2" t="s">
        <v>262</v>
      </c>
      <c r="B238" s="2"/>
    </row>
    <row r="239" spans="1:2" x14ac:dyDescent="0.25">
      <c r="A239" s="2" t="s">
        <v>263</v>
      </c>
      <c r="B239" s="2"/>
    </row>
    <row r="240" spans="1:2" x14ac:dyDescent="0.25">
      <c r="A240" s="2" t="s">
        <v>264</v>
      </c>
      <c r="B240" s="2"/>
    </row>
    <row r="241" spans="1:2" x14ac:dyDescent="0.25">
      <c r="A241" s="2" t="s">
        <v>265</v>
      </c>
      <c r="B241" s="2"/>
    </row>
    <row r="242" spans="1:2" x14ac:dyDescent="0.25">
      <c r="A242" s="2" t="s">
        <v>266</v>
      </c>
      <c r="B242" s="2" t="s">
        <v>30</v>
      </c>
    </row>
    <row r="243" spans="1:2" x14ac:dyDescent="0.25">
      <c r="A243" s="2" t="s">
        <v>267</v>
      </c>
      <c r="B243" s="2"/>
    </row>
    <row r="244" spans="1:2" x14ac:dyDescent="0.25">
      <c r="A244" s="2" t="s">
        <v>268</v>
      </c>
      <c r="B244" s="2"/>
    </row>
    <row r="245" spans="1:2" x14ac:dyDescent="0.25">
      <c r="A245" s="2" t="s">
        <v>269</v>
      </c>
      <c r="B245" s="2"/>
    </row>
    <row r="246" spans="1:2" x14ac:dyDescent="0.25">
      <c r="A246" s="2" t="s">
        <v>270</v>
      </c>
      <c r="B246" s="2"/>
    </row>
    <row r="247" spans="1:2" x14ac:dyDescent="0.25">
      <c r="A247" s="64" t="s">
        <v>271</v>
      </c>
      <c r="B247" s="64" t="s">
        <v>30</v>
      </c>
    </row>
    <row r="248" spans="1:2" x14ac:dyDescent="0.25">
      <c r="A248" s="64" t="s">
        <v>272</v>
      </c>
      <c r="B248" s="64" t="s">
        <v>30</v>
      </c>
    </row>
    <row r="249" spans="1:2" x14ac:dyDescent="0.25">
      <c r="A249" s="2" t="s">
        <v>273</v>
      </c>
      <c r="B249" s="2"/>
    </row>
    <row r="250" spans="1:2" x14ac:dyDescent="0.25">
      <c r="A250" s="2" t="s">
        <v>274</v>
      </c>
      <c r="B250" s="2" t="s">
        <v>30</v>
      </c>
    </row>
    <row r="251" spans="1:2" x14ac:dyDescent="0.25">
      <c r="A251" s="2" t="s">
        <v>275</v>
      </c>
      <c r="B251" s="2"/>
    </row>
    <row r="252" spans="1:2" x14ac:dyDescent="0.25">
      <c r="A252" s="2" t="s">
        <v>276</v>
      </c>
      <c r="B252" s="2" t="s">
        <v>30</v>
      </c>
    </row>
    <row r="253" spans="1:2" x14ac:dyDescent="0.25">
      <c r="A253" s="64" t="s">
        <v>277</v>
      </c>
      <c r="B253" s="64" t="s">
        <v>30</v>
      </c>
    </row>
    <row r="254" spans="1:2" x14ac:dyDescent="0.25">
      <c r="A254" s="2" t="s">
        <v>278</v>
      </c>
      <c r="B254" s="2"/>
    </row>
    <row r="255" spans="1:2" x14ac:dyDescent="0.25">
      <c r="A255" s="2" t="s">
        <v>279</v>
      </c>
      <c r="B255" s="2"/>
    </row>
    <row r="256" spans="1:2" x14ac:dyDescent="0.25">
      <c r="A256" s="2" t="s">
        <v>280</v>
      </c>
      <c r="B256" s="2"/>
    </row>
    <row r="257" spans="1:2" x14ac:dyDescent="0.25">
      <c r="A257" s="2" t="s">
        <v>281</v>
      </c>
      <c r="B257" s="2"/>
    </row>
    <row r="258" spans="1:2" x14ac:dyDescent="0.25">
      <c r="A258" s="2" t="s">
        <v>282</v>
      </c>
      <c r="B258" s="2"/>
    </row>
    <row r="259" spans="1:2" x14ac:dyDescent="0.25">
      <c r="A259" s="2" t="s">
        <v>283</v>
      </c>
      <c r="B259" s="2"/>
    </row>
    <row r="260" spans="1:2" x14ac:dyDescent="0.25">
      <c r="A260" s="64" t="s">
        <v>284</v>
      </c>
      <c r="B260" s="64" t="s">
        <v>30</v>
      </c>
    </row>
    <row r="261" spans="1:2" x14ac:dyDescent="0.25">
      <c r="A261" s="2" t="s">
        <v>285</v>
      </c>
      <c r="B261" s="2"/>
    </row>
    <row r="262" spans="1:2" x14ac:dyDescent="0.25">
      <c r="A262" s="2" t="s">
        <v>286</v>
      </c>
      <c r="B262" s="2"/>
    </row>
    <row r="263" spans="1:2" x14ac:dyDescent="0.25">
      <c r="A263" s="2" t="s">
        <v>287</v>
      </c>
      <c r="B263" s="2"/>
    </row>
    <row r="264" spans="1:2" x14ac:dyDescent="0.25">
      <c r="A264" s="2" t="s">
        <v>288</v>
      </c>
      <c r="B264" s="2"/>
    </row>
    <row r="265" spans="1:2" x14ac:dyDescent="0.25">
      <c r="A265" s="2" t="s">
        <v>289</v>
      </c>
      <c r="B265" s="2"/>
    </row>
    <row r="266" spans="1:2" x14ac:dyDescent="0.25">
      <c r="A266" s="2" t="s">
        <v>290</v>
      </c>
      <c r="B266" s="2"/>
    </row>
    <row r="267" spans="1:2" x14ac:dyDescent="0.25">
      <c r="A267" s="64" t="s">
        <v>291</v>
      </c>
      <c r="B267" s="64" t="s">
        <v>30</v>
      </c>
    </row>
    <row r="268" spans="1:2" x14ac:dyDescent="0.25">
      <c r="A268" s="2" t="s">
        <v>292</v>
      </c>
      <c r="B268" s="2" t="s">
        <v>30</v>
      </c>
    </row>
    <row r="269" spans="1:2" x14ac:dyDescent="0.25">
      <c r="A269" s="2" t="s">
        <v>293</v>
      </c>
      <c r="B269" s="2"/>
    </row>
    <row r="270" spans="1:2" x14ac:dyDescent="0.25">
      <c r="A270" s="2" t="s">
        <v>294</v>
      </c>
      <c r="B270" s="2"/>
    </row>
    <row r="271" spans="1:2" x14ac:dyDescent="0.25">
      <c r="A271" s="2" t="s">
        <v>295</v>
      </c>
      <c r="B271" s="2"/>
    </row>
    <row r="272" spans="1:2" x14ac:dyDescent="0.25">
      <c r="A272" s="2" t="s">
        <v>296</v>
      </c>
      <c r="B272" s="2"/>
    </row>
    <row r="273" spans="1:2" x14ac:dyDescent="0.25">
      <c r="A273" s="2" t="s">
        <v>297</v>
      </c>
      <c r="B273" s="2"/>
    </row>
    <row r="274" spans="1:2" x14ac:dyDescent="0.25">
      <c r="A274" s="2" t="s">
        <v>298</v>
      </c>
      <c r="B274" s="2" t="s">
        <v>30</v>
      </c>
    </row>
    <row r="275" spans="1:2" x14ac:dyDescent="0.25">
      <c r="A275" s="2" t="s">
        <v>299</v>
      </c>
      <c r="B275" s="2"/>
    </row>
    <row r="276" spans="1:2" x14ac:dyDescent="0.25">
      <c r="A276" s="2" t="s">
        <v>300</v>
      </c>
      <c r="B276" s="2"/>
    </row>
    <row r="277" spans="1:2" x14ac:dyDescent="0.25">
      <c r="A277" s="2" t="s">
        <v>301</v>
      </c>
      <c r="B277" s="2"/>
    </row>
    <row r="278" spans="1:2" x14ac:dyDescent="0.25">
      <c r="A278" s="2" t="s">
        <v>302</v>
      </c>
      <c r="B278" s="2"/>
    </row>
    <row r="279" spans="1:2" x14ac:dyDescent="0.25">
      <c r="A279" s="2" t="s">
        <v>303</v>
      </c>
      <c r="B279" s="2"/>
    </row>
    <row r="280" spans="1:2" x14ac:dyDescent="0.25">
      <c r="A280" s="2" t="s">
        <v>304</v>
      </c>
      <c r="B280" s="2"/>
    </row>
    <row r="281" spans="1:2" x14ac:dyDescent="0.25">
      <c r="A281" s="2" t="s">
        <v>305</v>
      </c>
      <c r="B281" s="2"/>
    </row>
    <row r="282" spans="1:2" x14ac:dyDescent="0.25">
      <c r="A282" s="2" t="s">
        <v>306</v>
      </c>
      <c r="B282" s="2"/>
    </row>
    <row r="283" spans="1:2" x14ac:dyDescent="0.25">
      <c r="A283" s="2" t="s">
        <v>307</v>
      </c>
      <c r="B283" s="2"/>
    </row>
    <row r="284" spans="1:2" x14ac:dyDescent="0.25">
      <c r="A284" s="2" t="s">
        <v>308</v>
      </c>
      <c r="B284" s="2"/>
    </row>
    <row r="285" spans="1:2" x14ac:dyDescent="0.25">
      <c r="A285" s="2" t="s">
        <v>309</v>
      </c>
      <c r="B285" s="2"/>
    </row>
    <row r="286" spans="1:2" x14ac:dyDescent="0.25">
      <c r="A286" s="2" t="s">
        <v>310</v>
      </c>
      <c r="B286" s="2" t="s">
        <v>30</v>
      </c>
    </row>
    <row r="287" spans="1:2" x14ac:dyDescent="0.25">
      <c r="A287" s="2" t="s">
        <v>311</v>
      </c>
      <c r="B287" s="2" t="s">
        <v>30</v>
      </c>
    </row>
    <row r="288" spans="1:2" x14ac:dyDescent="0.25">
      <c r="A288" s="2" t="s">
        <v>312</v>
      </c>
      <c r="B288" s="2" t="s">
        <v>30</v>
      </c>
    </row>
    <row r="289" spans="1:2" x14ac:dyDescent="0.25">
      <c r="A289" s="64" t="s">
        <v>313</v>
      </c>
      <c r="B289" s="64" t="s">
        <v>30</v>
      </c>
    </row>
    <row r="290" spans="1:2" x14ac:dyDescent="0.25">
      <c r="A290" s="2" t="s">
        <v>314</v>
      </c>
      <c r="B290" s="2"/>
    </row>
    <row r="291" spans="1:2" x14ac:dyDescent="0.25">
      <c r="A291" s="2" t="s">
        <v>315</v>
      </c>
      <c r="B291" s="2"/>
    </row>
    <row r="292" spans="1:2" x14ac:dyDescent="0.25">
      <c r="A292" s="2" t="s">
        <v>316</v>
      </c>
      <c r="B292" s="2"/>
    </row>
    <row r="293" spans="1:2" x14ac:dyDescent="0.25">
      <c r="A293" s="2" t="s">
        <v>317</v>
      </c>
      <c r="B293" s="2"/>
    </row>
    <row r="294" spans="1:2" x14ac:dyDescent="0.25">
      <c r="A294" s="2" t="s">
        <v>318</v>
      </c>
      <c r="B294" s="2" t="s">
        <v>30</v>
      </c>
    </row>
    <row r="295" spans="1:2" x14ac:dyDescent="0.25">
      <c r="A295" s="2" t="s">
        <v>319</v>
      </c>
      <c r="B295" s="2"/>
    </row>
    <row r="296" spans="1:2" x14ac:dyDescent="0.25">
      <c r="A296" s="2" t="s">
        <v>320</v>
      </c>
      <c r="B296" s="2"/>
    </row>
    <row r="297" spans="1:2" x14ac:dyDescent="0.25">
      <c r="A297" s="2" t="s">
        <v>321</v>
      </c>
      <c r="B297" s="2" t="s">
        <v>30</v>
      </c>
    </row>
    <row r="298" spans="1:2" x14ac:dyDescent="0.25">
      <c r="A298" s="2" t="s">
        <v>322</v>
      </c>
      <c r="B298" s="2" t="s">
        <v>30</v>
      </c>
    </row>
    <row r="299" spans="1:2" x14ac:dyDescent="0.25">
      <c r="A299" s="2" t="s">
        <v>323</v>
      </c>
      <c r="B299" s="2" t="s">
        <v>30</v>
      </c>
    </row>
    <row r="300" spans="1:2" x14ac:dyDescent="0.25">
      <c r="A300" s="2" t="s">
        <v>324</v>
      </c>
      <c r="B300" s="2" t="s">
        <v>30</v>
      </c>
    </row>
    <row r="301" spans="1:2" x14ac:dyDescent="0.25">
      <c r="A301" s="2" t="s">
        <v>325</v>
      </c>
      <c r="B301" s="2" t="s">
        <v>30</v>
      </c>
    </row>
    <row r="302" spans="1:2" x14ac:dyDescent="0.25">
      <c r="A302" s="64" t="s">
        <v>326</v>
      </c>
      <c r="B302" s="64" t="s">
        <v>30</v>
      </c>
    </row>
    <row r="303" spans="1:2" x14ac:dyDescent="0.25">
      <c r="A303" s="64" t="s">
        <v>327</v>
      </c>
      <c r="B303" s="64" t="s">
        <v>30</v>
      </c>
    </row>
    <row r="304" spans="1:2" x14ac:dyDescent="0.25">
      <c r="A304" s="2" t="s">
        <v>328</v>
      </c>
      <c r="B304" s="2"/>
    </row>
    <row r="305" spans="1:2" x14ac:dyDescent="0.25">
      <c r="A305" s="2" t="s">
        <v>329</v>
      </c>
      <c r="B305" s="2" t="s">
        <v>30</v>
      </c>
    </row>
    <row r="306" spans="1:2" x14ac:dyDescent="0.25">
      <c r="A306" s="2" t="s">
        <v>330</v>
      </c>
      <c r="B306" s="2" t="s">
        <v>30</v>
      </c>
    </row>
    <row r="307" spans="1:2" x14ac:dyDescent="0.25">
      <c r="A307" s="2" t="s">
        <v>331</v>
      </c>
      <c r="B307" s="2"/>
    </row>
    <row r="308" spans="1:2" x14ac:dyDescent="0.25">
      <c r="A308" s="2" t="s">
        <v>332</v>
      </c>
      <c r="B308" s="2"/>
    </row>
    <row r="309" spans="1:2" x14ac:dyDescent="0.25">
      <c r="A309" s="64" t="s">
        <v>333</v>
      </c>
      <c r="B309" s="64" t="s">
        <v>30</v>
      </c>
    </row>
    <row r="310" spans="1:2" x14ac:dyDescent="0.25">
      <c r="A310" s="2" t="s">
        <v>334</v>
      </c>
      <c r="B310" s="2" t="s">
        <v>30</v>
      </c>
    </row>
    <row r="311" spans="1:2" x14ac:dyDescent="0.25">
      <c r="A311" s="2" t="s">
        <v>335</v>
      </c>
      <c r="B311" s="2" t="s">
        <v>30</v>
      </c>
    </row>
    <row r="312" spans="1:2" x14ac:dyDescent="0.25">
      <c r="A312" s="64" t="s">
        <v>336</v>
      </c>
      <c r="B312" s="64" t="s">
        <v>30</v>
      </c>
    </row>
    <row r="313" spans="1:2" x14ac:dyDescent="0.25">
      <c r="A313" s="2" t="s">
        <v>337</v>
      </c>
      <c r="B313" s="2"/>
    </row>
    <row r="314" spans="1:2" x14ac:dyDescent="0.25">
      <c r="A314" s="2" t="s">
        <v>338</v>
      </c>
      <c r="B314" s="2"/>
    </row>
    <row r="315" spans="1:2" x14ac:dyDescent="0.25">
      <c r="A315" s="64" t="s">
        <v>339</v>
      </c>
      <c r="B315" s="64" t="s">
        <v>30</v>
      </c>
    </row>
    <row r="316" spans="1:2" x14ac:dyDescent="0.25">
      <c r="A316" s="2" t="s">
        <v>340</v>
      </c>
      <c r="B316" s="2" t="s">
        <v>30</v>
      </c>
    </row>
    <row r="317" spans="1:2" x14ac:dyDescent="0.25">
      <c r="A317" s="64" t="s">
        <v>341</v>
      </c>
      <c r="B317" s="64" t="s">
        <v>30</v>
      </c>
    </row>
    <row r="318" spans="1:2" x14ac:dyDescent="0.25">
      <c r="A318" s="2" t="s">
        <v>342</v>
      </c>
      <c r="B318" s="2" t="s">
        <v>30</v>
      </c>
    </row>
    <row r="319" spans="1:2" x14ac:dyDescent="0.25">
      <c r="A319" s="2" t="s">
        <v>343</v>
      </c>
      <c r="B319" s="2"/>
    </row>
    <row r="320" spans="1:2" x14ac:dyDescent="0.25">
      <c r="A320" s="64" t="s">
        <v>344</v>
      </c>
      <c r="B320" s="64" t="s">
        <v>30</v>
      </c>
    </row>
    <row r="321" spans="1:2" x14ac:dyDescent="0.25">
      <c r="A321" s="2" t="s">
        <v>345</v>
      </c>
      <c r="B321" s="2"/>
    </row>
    <row r="322" spans="1:2" x14ac:dyDescent="0.25">
      <c r="A322" s="2" t="s">
        <v>346</v>
      </c>
      <c r="B322" s="2"/>
    </row>
    <row r="323" spans="1:2" x14ac:dyDescent="0.25">
      <c r="A323" s="2" t="s">
        <v>347</v>
      </c>
      <c r="B323" s="2" t="s">
        <v>30</v>
      </c>
    </row>
    <row r="324" spans="1:2" x14ac:dyDescent="0.25">
      <c r="A324" s="2" t="s">
        <v>348</v>
      </c>
      <c r="B324" s="2"/>
    </row>
    <row r="325" spans="1:2" x14ac:dyDescent="0.25">
      <c r="A325" s="2" t="s">
        <v>349</v>
      </c>
      <c r="B325" s="2"/>
    </row>
    <row r="326" spans="1:2" x14ac:dyDescent="0.25">
      <c r="A326" s="2" t="s">
        <v>350</v>
      </c>
      <c r="B326" s="2"/>
    </row>
    <row r="327" spans="1:2" x14ac:dyDescent="0.25">
      <c r="A327" s="2" t="s">
        <v>351</v>
      </c>
      <c r="B327" s="2"/>
    </row>
    <row r="328" spans="1:2" x14ac:dyDescent="0.25">
      <c r="A328" s="2" t="s">
        <v>352</v>
      </c>
      <c r="B328" s="2"/>
    </row>
    <row r="329" spans="1:2" x14ac:dyDescent="0.25">
      <c r="A329" s="2" t="s">
        <v>353</v>
      </c>
      <c r="B329" s="2"/>
    </row>
    <row r="330" spans="1:2" x14ac:dyDescent="0.25">
      <c r="A330" s="2" t="s">
        <v>354</v>
      </c>
      <c r="B330" s="2"/>
    </row>
    <row r="331" spans="1:2" x14ac:dyDescent="0.25">
      <c r="A331" s="2" t="s">
        <v>355</v>
      </c>
      <c r="B331" s="2"/>
    </row>
    <row r="332" spans="1:2" x14ac:dyDescent="0.25">
      <c r="A332" s="2" t="s">
        <v>356</v>
      </c>
      <c r="B332" s="2"/>
    </row>
    <row r="333" spans="1:2" x14ac:dyDescent="0.25">
      <c r="A333" s="2" t="s">
        <v>357</v>
      </c>
      <c r="B333" s="2"/>
    </row>
    <row r="334" spans="1:2" x14ac:dyDescent="0.25">
      <c r="A334" s="2" t="s">
        <v>358</v>
      </c>
      <c r="B334" s="2"/>
    </row>
    <row r="335" spans="1:2" x14ac:dyDescent="0.25">
      <c r="A335" s="2" t="s">
        <v>359</v>
      </c>
      <c r="B335" s="2"/>
    </row>
    <row r="336" spans="1:2" x14ac:dyDescent="0.25">
      <c r="A336" s="2" t="s">
        <v>360</v>
      </c>
      <c r="B336" s="2"/>
    </row>
    <row r="337" spans="1:2" x14ac:dyDescent="0.25">
      <c r="A337" s="2" t="s">
        <v>361</v>
      </c>
      <c r="B337" s="2" t="s">
        <v>30</v>
      </c>
    </row>
    <row r="338" spans="1:2" x14ac:dyDescent="0.25">
      <c r="A338" s="2" t="s">
        <v>362</v>
      </c>
      <c r="B338" s="2" t="s">
        <v>30</v>
      </c>
    </row>
    <row r="339" spans="1:2" x14ac:dyDescent="0.25">
      <c r="A339" s="2" t="s">
        <v>363</v>
      </c>
      <c r="B339" s="2"/>
    </row>
    <row r="340" spans="1:2" x14ac:dyDescent="0.25">
      <c r="A340" s="2" t="s">
        <v>364</v>
      </c>
      <c r="B340" s="2"/>
    </row>
    <row r="341" spans="1:2" x14ac:dyDescent="0.25">
      <c r="A341" s="2" t="s">
        <v>365</v>
      </c>
      <c r="B341" s="2"/>
    </row>
    <row r="342" spans="1:2" x14ac:dyDescent="0.25">
      <c r="A342" s="2" t="s">
        <v>366</v>
      </c>
      <c r="B342" s="2"/>
    </row>
    <row r="343" spans="1:2" x14ac:dyDescent="0.25">
      <c r="A343" s="2" t="s">
        <v>367</v>
      </c>
      <c r="B343" s="2" t="s">
        <v>30</v>
      </c>
    </row>
    <row r="344" spans="1:2" x14ac:dyDescent="0.25">
      <c r="A344" s="2" t="s">
        <v>368</v>
      </c>
      <c r="B344" s="2"/>
    </row>
    <row r="345" spans="1:2" x14ac:dyDescent="0.25">
      <c r="A345" s="2" t="s">
        <v>369</v>
      </c>
      <c r="B345" s="2"/>
    </row>
    <row r="346" spans="1:2" x14ac:dyDescent="0.25">
      <c r="A346" s="2" t="s">
        <v>370</v>
      </c>
      <c r="B346" s="2"/>
    </row>
    <row r="347" spans="1:2" x14ac:dyDescent="0.25">
      <c r="A347" s="2" t="s">
        <v>371</v>
      </c>
      <c r="B347" s="2"/>
    </row>
    <row r="348" spans="1:2" x14ac:dyDescent="0.25">
      <c r="A348" s="2" t="s">
        <v>372</v>
      </c>
      <c r="B348" s="2"/>
    </row>
    <row r="349" spans="1:2" x14ac:dyDescent="0.25">
      <c r="A349" s="64" t="s">
        <v>373</v>
      </c>
      <c r="B349" s="64" t="s">
        <v>30</v>
      </c>
    </row>
    <row r="350" spans="1:2" x14ac:dyDescent="0.25">
      <c r="A350" s="2" t="s">
        <v>374</v>
      </c>
      <c r="B350" s="2"/>
    </row>
    <row r="351" spans="1:2" x14ac:dyDescent="0.25">
      <c r="A351" s="2" t="s">
        <v>375</v>
      </c>
      <c r="B351" s="2" t="s">
        <v>30</v>
      </c>
    </row>
    <row r="352" spans="1:2" x14ac:dyDescent="0.25">
      <c r="A352" s="2" t="s">
        <v>376</v>
      </c>
      <c r="B352" s="2"/>
    </row>
    <row r="353" spans="1:2" x14ac:dyDescent="0.25">
      <c r="A353" s="2" t="s">
        <v>377</v>
      </c>
      <c r="B353" s="2"/>
    </row>
    <row r="354" spans="1:2" x14ac:dyDescent="0.25">
      <c r="A354" s="64" t="s">
        <v>378</v>
      </c>
      <c r="B354" s="64" t="s">
        <v>30</v>
      </c>
    </row>
    <row r="355" spans="1:2" x14ac:dyDescent="0.25">
      <c r="A355" s="2" t="s">
        <v>379</v>
      </c>
      <c r="B355" s="2"/>
    </row>
    <row r="356" spans="1:2" x14ac:dyDescent="0.25">
      <c r="A356" s="2" t="s">
        <v>380</v>
      </c>
      <c r="B356" s="2" t="s">
        <v>30</v>
      </c>
    </row>
    <row r="357" spans="1:2" x14ac:dyDescent="0.25">
      <c r="A357" s="2" t="s">
        <v>381</v>
      </c>
      <c r="B357" s="2"/>
    </row>
    <row r="358" spans="1:2" x14ac:dyDescent="0.25">
      <c r="A358" s="2" t="s">
        <v>382</v>
      </c>
      <c r="B358" s="2" t="s">
        <v>30</v>
      </c>
    </row>
    <row r="359" spans="1:2" x14ac:dyDescent="0.25">
      <c r="A359" s="2" t="s">
        <v>383</v>
      </c>
      <c r="B359" s="2"/>
    </row>
    <row r="360" spans="1:2" x14ac:dyDescent="0.25">
      <c r="A360" s="2" t="s">
        <v>384</v>
      </c>
      <c r="B360" s="2"/>
    </row>
    <row r="361" spans="1:2" x14ac:dyDescent="0.25">
      <c r="A361" s="2" t="s">
        <v>385</v>
      </c>
      <c r="B361" s="2"/>
    </row>
    <row r="362" spans="1:2" x14ac:dyDescent="0.25">
      <c r="A362" s="2" t="s">
        <v>386</v>
      </c>
      <c r="B362" s="2"/>
    </row>
    <row r="363" spans="1:2" x14ac:dyDescent="0.25">
      <c r="A363" s="2" t="s">
        <v>387</v>
      </c>
      <c r="B363" s="2"/>
    </row>
    <row r="364" spans="1:2" x14ac:dyDescent="0.25">
      <c r="A364" s="64" t="s">
        <v>388</v>
      </c>
      <c r="B364" s="64" t="s">
        <v>30</v>
      </c>
    </row>
    <row r="365" spans="1:2" x14ac:dyDescent="0.25">
      <c r="A365" s="2" t="s">
        <v>389</v>
      </c>
      <c r="B365" s="2"/>
    </row>
    <row r="366" spans="1:2" x14ac:dyDescent="0.25">
      <c r="A366" s="2" t="s">
        <v>390</v>
      </c>
      <c r="B366" s="2" t="s">
        <v>30</v>
      </c>
    </row>
    <row r="367" spans="1:2" x14ac:dyDescent="0.25">
      <c r="A367" s="2" t="s">
        <v>391</v>
      </c>
      <c r="B367" s="2" t="s">
        <v>30</v>
      </c>
    </row>
    <row r="368" spans="1:2" x14ac:dyDescent="0.25">
      <c r="A368" s="2" t="s">
        <v>392</v>
      </c>
      <c r="B368" s="2"/>
    </row>
    <row r="369" spans="1:2" x14ac:dyDescent="0.25">
      <c r="A369" s="2" t="s">
        <v>393</v>
      </c>
      <c r="B369" s="2" t="s">
        <v>30</v>
      </c>
    </row>
    <row r="370" spans="1:2" x14ac:dyDescent="0.25">
      <c r="A370" s="2" t="s">
        <v>394</v>
      </c>
      <c r="B370" s="2"/>
    </row>
    <row r="371" spans="1:2" x14ac:dyDescent="0.25">
      <c r="A371" s="2" t="s">
        <v>395</v>
      </c>
      <c r="B371" s="2" t="s">
        <v>30</v>
      </c>
    </row>
    <row r="372" spans="1:2" x14ac:dyDescent="0.25">
      <c r="A372" s="2" t="s">
        <v>396</v>
      </c>
      <c r="B372" s="2"/>
    </row>
    <row r="373" spans="1:2" x14ac:dyDescent="0.25">
      <c r="A373" s="2" t="s">
        <v>397</v>
      </c>
      <c r="B373" s="2" t="s">
        <v>30</v>
      </c>
    </row>
    <row r="374" spans="1:2" x14ac:dyDescent="0.25">
      <c r="A374" s="2" t="s">
        <v>398</v>
      </c>
      <c r="B374" s="2"/>
    </row>
    <row r="375" spans="1:2" x14ac:dyDescent="0.25">
      <c r="A375" s="2" t="s">
        <v>399</v>
      </c>
      <c r="B375" s="2"/>
    </row>
    <row r="376" spans="1:2" x14ac:dyDescent="0.25">
      <c r="A376" s="2" t="s">
        <v>400</v>
      </c>
      <c r="B376" s="2"/>
    </row>
    <row r="377" spans="1:2" x14ac:dyDescent="0.25">
      <c r="A377" s="2" t="s">
        <v>401</v>
      </c>
      <c r="B377" s="2"/>
    </row>
    <row r="378" spans="1:2" x14ac:dyDescent="0.25">
      <c r="A378" s="64" t="s">
        <v>402</v>
      </c>
      <c r="B378" s="64" t="s">
        <v>30</v>
      </c>
    </row>
    <row r="379" spans="1:2" x14ac:dyDescent="0.25">
      <c r="A379" s="2" t="s">
        <v>403</v>
      </c>
      <c r="B379" s="2" t="s">
        <v>30</v>
      </c>
    </row>
    <row r="380" spans="1:2" x14ac:dyDescent="0.25">
      <c r="A380" s="2" t="s">
        <v>404</v>
      </c>
      <c r="B380" s="2"/>
    </row>
    <row r="381" spans="1:2" x14ac:dyDescent="0.25">
      <c r="A381" s="2" t="s">
        <v>405</v>
      </c>
      <c r="B381" s="2"/>
    </row>
    <row r="382" spans="1:2" x14ac:dyDescent="0.25">
      <c r="A382" s="2" t="s">
        <v>406</v>
      </c>
      <c r="B382" s="2"/>
    </row>
    <row r="383" spans="1:2" x14ac:dyDescent="0.25">
      <c r="A383" s="2" t="s">
        <v>407</v>
      </c>
      <c r="B383" s="2"/>
    </row>
    <row r="384" spans="1:2" x14ac:dyDescent="0.25">
      <c r="A384" s="2" t="s">
        <v>408</v>
      </c>
      <c r="B384" s="2"/>
    </row>
    <row r="385" spans="1:2" x14ac:dyDescent="0.25">
      <c r="A385" s="2" t="s">
        <v>409</v>
      </c>
      <c r="B385" s="2"/>
    </row>
    <row r="386" spans="1:2" x14ac:dyDescent="0.25">
      <c r="A386" s="2" t="s">
        <v>410</v>
      </c>
      <c r="B386" s="2"/>
    </row>
    <row r="387" spans="1:2" x14ac:dyDescent="0.25">
      <c r="A387" s="2" t="s">
        <v>411</v>
      </c>
      <c r="B387" s="2" t="s">
        <v>30</v>
      </c>
    </row>
    <row r="388" spans="1:2" x14ac:dyDescent="0.25">
      <c r="A388" s="64" t="s">
        <v>412</v>
      </c>
      <c r="B388" s="64" t="s">
        <v>30</v>
      </c>
    </row>
    <row r="389" spans="1:2" x14ac:dyDescent="0.25">
      <c r="A389" s="2" t="s">
        <v>413</v>
      </c>
      <c r="B389" s="2"/>
    </row>
    <row r="390" spans="1:2" x14ac:dyDescent="0.25">
      <c r="A390" s="2" t="s">
        <v>414</v>
      </c>
      <c r="B390" s="2"/>
    </row>
    <row r="391" spans="1:2" x14ac:dyDescent="0.25">
      <c r="A391" s="2" t="s">
        <v>415</v>
      </c>
      <c r="B391" s="2"/>
    </row>
    <row r="392" spans="1:2" x14ac:dyDescent="0.25">
      <c r="A392" s="2" t="s">
        <v>416</v>
      </c>
      <c r="B392" s="2"/>
    </row>
    <row r="393" spans="1:2" x14ac:dyDescent="0.25">
      <c r="A393" s="2" t="s">
        <v>417</v>
      </c>
      <c r="B393" s="2"/>
    </row>
    <row r="394" spans="1:2" x14ac:dyDescent="0.25">
      <c r="A394" s="2" t="s">
        <v>418</v>
      </c>
      <c r="B394" s="2" t="s">
        <v>30</v>
      </c>
    </row>
    <row r="395" spans="1:2" x14ac:dyDescent="0.25">
      <c r="A395" s="2" t="s">
        <v>419</v>
      </c>
      <c r="B395" s="2"/>
    </row>
    <row r="396" spans="1:2" x14ac:dyDescent="0.25">
      <c r="A396" s="2" t="s">
        <v>420</v>
      </c>
      <c r="B396" s="2"/>
    </row>
    <row r="397" spans="1:2" x14ac:dyDescent="0.25">
      <c r="A397" s="2" t="s">
        <v>421</v>
      </c>
      <c r="B397" s="2"/>
    </row>
    <row r="398" spans="1:2" x14ac:dyDescent="0.25">
      <c r="A398" s="2" t="s">
        <v>422</v>
      </c>
      <c r="B398" s="2" t="s">
        <v>30</v>
      </c>
    </row>
    <row r="399" spans="1:2" x14ac:dyDescent="0.25">
      <c r="A399" s="64" t="s">
        <v>423</v>
      </c>
      <c r="B399" s="64" t="s">
        <v>30</v>
      </c>
    </row>
    <row r="400" spans="1:2" x14ac:dyDescent="0.25">
      <c r="A400" s="2" t="s">
        <v>424</v>
      </c>
      <c r="B400" s="2" t="s">
        <v>30</v>
      </c>
    </row>
    <row r="401" spans="1:2" x14ac:dyDescent="0.25">
      <c r="A401" s="2" t="s">
        <v>425</v>
      </c>
      <c r="B401" s="2" t="s">
        <v>30</v>
      </c>
    </row>
    <row r="402" spans="1:2" x14ac:dyDescent="0.25">
      <c r="A402" s="2" t="s">
        <v>426</v>
      </c>
      <c r="B402" s="2"/>
    </row>
    <row r="403" spans="1:2" x14ac:dyDescent="0.25">
      <c r="A403" s="2" t="s">
        <v>427</v>
      </c>
      <c r="B403" s="2" t="s">
        <v>30</v>
      </c>
    </row>
    <row r="404" spans="1:2" x14ac:dyDescent="0.25">
      <c r="A404" s="2" t="s">
        <v>428</v>
      </c>
      <c r="B404" s="2"/>
    </row>
    <row r="405" spans="1:2" x14ac:dyDescent="0.25">
      <c r="A405" s="2" t="s">
        <v>429</v>
      </c>
      <c r="B405" s="2" t="s">
        <v>30</v>
      </c>
    </row>
    <row r="406" spans="1:2" x14ac:dyDescent="0.25">
      <c r="A406" s="2" t="s">
        <v>430</v>
      </c>
      <c r="B406" s="2"/>
    </row>
    <row r="407" spans="1:2" x14ac:dyDescent="0.25">
      <c r="A407" s="2" t="s">
        <v>431</v>
      </c>
      <c r="B407" s="2" t="s">
        <v>30</v>
      </c>
    </row>
    <row r="408" spans="1:2" x14ac:dyDescent="0.25">
      <c r="A408" s="2" t="s">
        <v>432</v>
      </c>
      <c r="B408" s="2"/>
    </row>
    <row r="409" spans="1:2" x14ac:dyDescent="0.25">
      <c r="A409" s="2" t="s">
        <v>433</v>
      </c>
      <c r="B409" s="2" t="s">
        <v>30</v>
      </c>
    </row>
    <row r="410" spans="1:2" x14ac:dyDescent="0.25">
      <c r="A410" s="2" t="s">
        <v>434</v>
      </c>
      <c r="B410" s="2"/>
    </row>
    <row r="411" spans="1:2" x14ac:dyDescent="0.25">
      <c r="A411" s="2" t="s">
        <v>435</v>
      </c>
      <c r="B411" s="2" t="s">
        <v>30</v>
      </c>
    </row>
    <row r="412" spans="1:2" x14ac:dyDescent="0.25">
      <c r="A412" s="2" t="s">
        <v>436</v>
      </c>
      <c r="B412" s="2"/>
    </row>
    <row r="413" spans="1:2" x14ac:dyDescent="0.25">
      <c r="A413" s="2" t="s">
        <v>437</v>
      </c>
      <c r="B413" s="2"/>
    </row>
    <row r="414" spans="1:2" x14ac:dyDescent="0.25">
      <c r="A414" s="2" t="s">
        <v>438</v>
      </c>
      <c r="B414" s="2"/>
    </row>
    <row r="415" spans="1:2" x14ac:dyDescent="0.25">
      <c r="A415" s="2" t="s">
        <v>439</v>
      </c>
      <c r="B415" s="2" t="s">
        <v>30</v>
      </c>
    </row>
    <row r="416" spans="1:2" x14ac:dyDescent="0.25">
      <c r="A416" s="2" t="s">
        <v>440</v>
      </c>
      <c r="B416" s="2" t="s">
        <v>30</v>
      </c>
    </row>
    <row r="417" spans="1:2" x14ac:dyDescent="0.25">
      <c r="A417" s="2" t="s">
        <v>441</v>
      </c>
      <c r="B417" s="2" t="s">
        <v>30</v>
      </c>
    </row>
    <row r="418" spans="1:2" x14ac:dyDescent="0.25">
      <c r="A418" s="64" t="s">
        <v>442</v>
      </c>
      <c r="B418" s="64" t="s">
        <v>30</v>
      </c>
    </row>
    <row r="419" spans="1:2" x14ac:dyDescent="0.25">
      <c r="A419" s="2" t="s">
        <v>443</v>
      </c>
      <c r="B419" s="2" t="s">
        <v>30</v>
      </c>
    </row>
    <row r="420" spans="1:2" x14ac:dyDescent="0.25">
      <c r="A420" s="2" t="s">
        <v>444</v>
      </c>
      <c r="B420" s="2"/>
    </row>
    <row r="421" spans="1:2" x14ac:dyDescent="0.25">
      <c r="A421" s="2" t="s">
        <v>445</v>
      </c>
      <c r="B421" s="2"/>
    </row>
    <row r="422" spans="1:2" x14ac:dyDescent="0.25">
      <c r="A422" s="2" t="s">
        <v>446</v>
      </c>
      <c r="B422" s="2" t="s">
        <v>30</v>
      </c>
    </row>
    <row r="423" spans="1:2" x14ac:dyDescent="0.25">
      <c r="A423" s="2" t="s">
        <v>447</v>
      </c>
      <c r="B423" s="2"/>
    </row>
    <row r="424" spans="1:2" x14ac:dyDescent="0.25">
      <c r="A424" s="2" t="s">
        <v>448</v>
      </c>
      <c r="B424" s="2" t="s">
        <v>30</v>
      </c>
    </row>
    <row r="425" spans="1:2" x14ac:dyDescent="0.25">
      <c r="A425" s="2" t="s">
        <v>449</v>
      </c>
      <c r="B425" s="2" t="s">
        <v>30</v>
      </c>
    </row>
    <row r="426" spans="1:2" x14ac:dyDescent="0.25">
      <c r="A426" s="2" t="s">
        <v>450</v>
      </c>
      <c r="B426" s="2"/>
    </row>
    <row r="427" spans="1:2" x14ac:dyDescent="0.25">
      <c r="A427" s="2" t="s">
        <v>451</v>
      </c>
      <c r="B427" s="2"/>
    </row>
    <row r="428" spans="1:2" x14ac:dyDescent="0.25">
      <c r="A428" s="2" t="s">
        <v>452</v>
      </c>
      <c r="B428" s="2" t="s">
        <v>30</v>
      </c>
    </row>
    <row r="429" spans="1:2" x14ac:dyDescent="0.25">
      <c r="A429" s="2" t="s">
        <v>453</v>
      </c>
      <c r="B429" s="2"/>
    </row>
    <row r="430" spans="1:2" x14ac:dyDescent="0.25">
      <c r="A430" s="2" t="s">
        <v>454</v>
      </c>
      <c r="B430" s="2"/>
    </row>
    <row r="431" spans="1:2" x14ac:dyDescent="0.25">
      <c r="A431" s="2" t="s">
        <v>455</v>
      </c>
      <c r="B431" s="2"/>
    </row>
    <row r="432" spans="1:2" x14ac:dyDescent="0.25">
      <c r="A432" s="2" t="s">
        <v>456</v>
      </c>
      <c r="B432" s="2"/>
    </row>
    <row r="433" spans="1:2" x14ac:dyDescent="0.25">
      <c r="A433" s="2" t="s">
        <v>457</v>
      </c>
      <c r="B433" s="2"/>
    </row>
    <row r="434" spans="1:2" x14ac:dyDescent="0.25">
      <c r="A434" s="2" t="s">
        <v>458</v>
      </c>
      <c r="B434" s="2"/>
    </row>
    <row r="435" spans="1:2" x14ac:dyDescent="0.25">
      <c r="A435" s="2" t="s">
        <v>459</v>
      </c>
      <c r="B435" s="2"/>
    </row>
    <row r="436" spans="1:2" x14ac:dyDescent="0.25">
      <c r="A436" s="2" t="s">
        <v>460</v>
      </c>
      <c r="B436" s="2"/>
    </row>
    <row r="437" spans="1:2" x14ac:dyDescent="0.25">
      <c r="A437" s="2" t="s">
        <v>461</v>
      </c>
      <c r="B437" s="2" t="s">
        <v>30</v>
      </c>
    </row>
    <row r="438" spans="1:2" x14ac:dyDescent="0.25">
      <c r="A438" s="2" t="s">
        <v>462</v>
      </c>
      <c r="B438" s="2"/>
    </row>
    <row r="439" spans="1:2" x14ac:dyDescent="0.25">
      <c r="A439" s="2" t="s">
        <v>463</v>
      </c>
      <c r="B439" s="2"/>
    </row>
    <row r="440" spans="1:2" x14ac:dyDescent="0.25">
      <c r="A440" s="2" t="s">
        <v>464</v>
      </c>
      <c r="B440" s="2" t="s">
        <v>30</v>
      </c>
    </row>
    <row r="441" spans="1:2" x14ac:dyDescent="0.25">
      <c r="A441" s="2" t="s">
        <v>465</v>
      </c>
      <c r="B441" s="2"/>
    </row>
    <row r="442" spans="1:2" x14ac:dyDescent="0.25">
      <c r="A442" s="2" t="s">
        <v>466</v>
      </c>
      <c r="B442" s="2"/>
    </row>
    <row r="443" spans="1:2" x14ac:dyDescent="0.25">
      <c r="A443" s="2" t="s">
        <v>467</v>
      </c>
      <c r="B443" s="2"/>
    </row>
    <row r="444" spans="1:2" x14ac:dyDescent="0.25">
      <c r="A444" s="2" t="s">
        <v>468</v>
      </c>
      <c r="B444" s="2"/>
    </row>
    <row r="445" spans="1:2" x14ac:dyDescent="0.25">
      <c r="A445" s="2" t="s">
        <v>469</v>
      </c>
      <c r="B445" s="2" t="s">
        <v>30</v>
      </c>
    </row>
    <row r="446" spans="1:2" x14ac:dyDescent="0.25">
      <c r="A446" s="2" t="s">
        <v>470</v>
      </c>
      <c r="B446" s="2"/>
    </row>
    <row r="447" spans="1:2" x14ac:dyDescent="0.25">
      <c r="A447" s="2" t="s">
        <v>471</v>
      </c>
      <c r="B447" s="2" t="s">
        <v>30</v>
      </c>
    </row>
    <row r="448" spans="1:2" x14ac:dyDescent="0.25">
      <c r="A448" s="2" t="s">
        <v>472</v>
      </c>
      <c r="B448" s="2"/>
    </row>
    <row r="449" spans="1:2" x14ac:dyDescent="0.25">
      <c r="A449" s="2" t="s">
        <v>473</v>
      </c>
      <c r="B449" s="2"/>
    </row>
    <row r="450" spans="1:2" x14ac:dyDescent="0.25">
      <c r="A450" s="64" t="s">
        <v>474</v>
      </c>
      <c r="B450" s="64" t="s">
        <v>30</v>
      </c>
    </row>
    <row r="451" spans="1:2" x14ac:dyDescent="0.25">
      <c r="A451" s="2" t="s">
        <v>475</v>
      </c>
      <c r="B451" s="2"/>
    </row>
    <row r="452" spans="1:2" x14ac:dyDescent="0.25">
      <c r="A452" s="2" t="s">
        <v>476</v>
      </c>
      <c r="B452" s="2"/>
    </row>
    <row r="453" spans="1:2" x14ac:dyDescent="0.25">
      <c r="A453" s="2" t="s">
        <v>477</v>
      </c>
      <c r="B453" s="2" t="s">
        <v>30</v>
      </c>
    </row>
    <row r="454" spans="1:2" x14ac:dyDescent="0.25">
      <c r="A454" s="2" t="s">
        <v>478</v>
      </c>
      <c r="B454" s="2" t="s">
        <v>30</v>
      </c>
    </row>
    <row r="455" spans="1:2" x14ac:dyDescent="0.25">
      <c r="A455" s="2" t="s">
        <v>479</v>
      </c>
      <c r="B455" s="2" t="s">
        <v>30</v>
      </c>
    </row>
    <row r="456" spans="1:2" x14ac:dyDescent="0.25">
      <c r="A456" s="2" t="s">
        <v>480</v>
      </c>
      <c r="B456" s="2"/>
    </row>
    <row r="457" spans="1:2" x14ac:dyDescent="0.25">
      <c r="A457" s="2" t="s">
        <v>481</v>
      </c>
      <c r="B457" s="2"/>
    </row>
    <row r="458" spans="1:2" x14ac:dyDescent="0.25">
      <c r="A458" s="64" t="s">
        <v>482</v>
      </c>
      <c r="B458" s="64" t="s">
        <v>30</v>
      </c>
    </row>
    <row r="459" spans="1:2" x14ac:dyDescent="0.25">
      <c r="A459" s="2" t="s">
        <v>483</v>
      </c>
      <c r="B459" s="2"/>
    </row>
    <row r="460" spans="1:2" x14ac:dyDescent="0.25">
      <c r="A460" s="2" t="s">
        <v>484</v>
      </c>
      <c r="B460" s="2"/>
    </row>
    <row r="461" spans="1:2" x14ac:dyDescent="0.25">
      <c r="A461" s="2" t="s">
        <v>485</v>
      </c>
      <c r="B461" s="2"/>
    </row>
    <row r="462" spans="1:2" x14ac:dyDescent="0.25">
      <c r="A462" s="2" t="s">
        <v>486</v>
      </c>
      <c r="B462" s="2"/>
    </row>
    <row r="463" spans="1:2" x14ac:dyDescent="0.25">
      <c r="A463" s="64" t="s">
        <v>487</v>
      </c>
      <c r="B463" s="64" t="s">
        <v>30</v>
      </c>
    </row>
    <row r="464" spans="1:2" x14ac:dyDescent="0.25">
      <c r="A464" s="2" t="s">
        <v>488</v>
      </c>
      <c r="B464" s="2"/>
    </row>
    <row r="465" spans="1:2" x14ac:dyDescent="0.25">
      <c r="A465" s="2" t="s">
        <v>489</v>
      </c>
      <c r="B465" s="2"/>
    </row>
    <row r="466" spans="1:2" x14ac:dyDescent="0.25">
      <c r="A466" s="2" t="s">
        <v>490</v>
      </c>
      <c r="B466" s="2"/>
    </row>
    <row r="467" spans="1:2" x14ac:dyDescent="0.25">
      <c r="A467" s="2" t="s">
        <v>491</v>
      </c>
      <c r="B467" s="2"/>
    </row>
    <row r="468" spans="1:2" x14ac:dyDescent="0.25">
      <c r="A468" s="2" t="s">
        <v>492</v>
      </c>
      <c r="B468" s="2"/>
    </row>
    <row r="469" spans="1:2" x14ac:dyDescent="0.25">
      <c r="A469" s="2" t="s">
        <v>493</v>
      </c>
      <c r="B469" s="2"/>
    </row>
    <row r="470" spans="1:2" x14ac:dyDescent="0.25">
      <c r="A470" s="2" t="s">
        <v>494</v>
      </c>
      <c r="B470" s="2" t="s">
        <v>30</v>
      </c>
    </row>
    <row r="471" spans="1:2" x14ac:dyDescent="0.25">
      <c r="A471" s="64" t="s">
        <v>495</v>
      </c>
      <c r="B471" s="64" t="s">
        <v>30</v>
      </c>
    </row>
    <row r="472" spans="1:2" x14ac:dyDescent="0.25">
      <c r="A472" s="2" t="s">
        <v>496</v>
      </c>
      <c r="B472" s="2"/>
    </row>
    <row r="473" spans="1:2" x14ac:dyDescent="0.25">
      <c r="A473" s="64" t="s">
        <v>497</v>
      </c>
      <c r="B473" s="64" t="s">
        <v>30</v>
      </c>
    </row>
    <row r="474" spans="1:2" x14ac:dyDescent="0.25">
      <c r="A474" s="2" t="s">
        <v>498</v>
      </c>
      <c r="B474" s="2"/>
    </row>
    <row r="475" spans="1:2" x14ac:dyDescent="0.25">
      <c r="A475" s="2" t="s">
        <v>499</v>
      </c>
      <c r="B475" s="2" t="s">
        <v>30</v>
      </c>
    </row>
    <row r="476" spans="1:2" x14ac:dyDescent="0.25">
      <c r="A476" s="2" t="s">
        <v>500</v>
      </c>
      <c r="B476" s="2"/>
    </row>
    <row r="477" spans="1:2" x14ac:dyDescent="0.25">
      <c r="A477" s="2" t="s">
        <v>501</v>
      </c>
      <c r="B477" s="2" t="s">
        <v>30</v>
      </c>
    </row>
    <row r="478" spans="1:2" x14ac:dyDescent="0.25">
      <c r="A478" s="2" t="s">
        <v>502</v>
      </c>
      <c r="B478" s="2"/>
    </row>
    <row r="479" spans="1:2" x14ac:dyDescent="0.25">
      <c r="A479" s="2" t="s">
        <v>503</v>
      </c>
      <c r="B479" s="2"/>
    </row>
    <row r="480" spans="1:2" x14ac:dyDescent="0.25">
      <c r="A480" s="2" t="s">
        <v>504</v>
      </c>
      <c r="B480" s="2"/>
    </row>
    <row r="481" spans="1:2" x14ac:dyDescent="0.25">
      <c r="A481" s="2" t="s">
        <v>505</v>
      </c>
      <c r="B481" s="2" t="s">
        <v>30</v>
      </c>
    </row>
    <row r="482" spans="1:2" x14ac:dyDescent="0.25">
      <c r="A482" s="64" t="s">
        <v>506</v>
      </c>
      <c r="B482" s="64" t="s">
        <v>30</v>
      </c>
    </row>
    <row r="483" spans="1:2" x14ac:dyDescent="0.25">
      <c r="A483" s="2" t="s">
        <v>507</v>
      </c>
      <c r="B483" s="2"/>
    </row>
    <row r="484" spans="1:2" x14ac:dyDescent="0.25">
      <c r="A484" s="2" t="s">
        <v>508</v>
      </c>
      <c r="B484" s="2"/>
    </row>
    <row r="485" spans="1:2" x14ac:dyDescent="0.25">
      <c r="A485" s="2" t="s">
        <v>509</v>
      </c>
      <c r="B485" s="2" t="s">
        <v>30</v>
      </c>
    </row>
    <row r="486" spans="1:2" x14ac:dyDescent="0.25">
      <c r="A486" s="2" t="s">
        <v>510</v>
      </c>
      <c r="B486" s="2"/>
    </row>
    <row r="487" spans="1:2" x14ac:dyDescent="0.25">
      <c r="A487" s="2" t="s">
        <v>511</v>
      </c>
      <c r="B487" s="2" t="s">
        <v>30</v>
      </c>
    </row>
    <row r="488" spans="1:2" x14ac:dyDescent="0.25">
      <c r="A488" s="2" t="s">
        <v>512</v>
      </c>
      <c r="B488" s="2"/>
    </row>
    <row r="489" spans="1:2" x14ac:dyDescent="0.25">
      <c r="A489" s="2" t="s">
        <v>513</v>
      </c>
      <c r="B489" s="2"/>
    </row>
    <row r="490" spans="1:2" x14ac:dyDescent="0.25">
      <c r="A490" s="2" t="s">
        <v>514</v>
      </c>
      <c r="B490" s="2" t="s">
        <v>30</v>
      </c>
    </row>
    <row r="491" spans="1:2" x14ac:dyDescent="0.25">
      <c r="A491" s="2" t="s">
        <v>515</v>
      </c>
      <c r="B491" s="2"/>
    </row>
    <row r="492" spans="1:2" x14ac:dyDescent="0.25">
      <c r="A492" s="2" t="s">
        <v>516</v>
      </c>
      <c r="B492" s="2"/>
    </row>
    <row r="493" spans="1:2" x14ac:dyDescent="0.25">
      <c r="A493" s="2" t="s">
        <v>517</v>
      </c>
      <c r="B493" s="2" t="s">
        <v>30</v>
      </c>
    </row>
    <row r="494" spans="1:2" x14ac:dyDescent="0.25">
      <c r="A494" s="2" t="s">
        <v>518</v>
      </c>
      <c r="B494" s="2"/>
    </row>
    <row r="495" spans="1:2" x14ac:dyDescent="0.25">
      <c r="A495" s="2" t="s">
        <v>519</v>
      </c>
      <c r="B495" s="2" t="s">
        <v>30</v>
      </c>
    </row>
    <row r="496" spans="1:2" x14ac:dyDescent="0.25">
      <c r="A496" s="2" t="s">
        <v>520</v>
      </c>
      <c r="B496" s="2"/>
    </row>
    <row r="497" spans="1:2" x14ac:dyDescent="0.25">
      <c r="A497" s="2" t="s">
        <v>521</v>
      </c>
      <c r="B497" s="2" t="s">
        <v>30</v>
      </c>
    </row>
    <row r="498" spans="1:2" x14ac:dyDescent="0.25">
      <c r="A498" s="2" t="s">
        <v>522</v>
      </c>
      <c r="B498" s="2"/>
    </row>
    <row r="499" spans="1:2" x14ac:dyDescent="0.25">
      <c r="A499" s="2" t="s">
        <v>523</v>
      </c>
      <c r="B499" s="2"/>
    </row>
    <row r="500" spans="1:2" x14ac:dyDescent="0.25">
      <c r="A500" s="2" t="s">
        <v>524</v>
      </c>
      <c r="B500" s="2" t="s">
        <v>30</v>
      </c>
    </row>
    <row r="501" spans="1:2" x14ac:dyDescent="0.25">
      <c r="A501" s="2" t="s">
        <v>525</v>
      </c>
      <c r="B501" s="2"/>
    </row>
    <row r="502" spans="1:2" x14ac:dyDescent="0.25">
      <c r="A502" s="2" t="s">
        <v>526</v>
      </c>
      <c r="B502" s="2"/>
    </row>
    <row r="503" spans="1:2" x14ac:dyDescent="0.25">
      <c r="A503" s="2" t="s">
        <v>527</v>
      </c>
      <c r="B503" s="2" t="s">
        <v>30</v>
      </c>
    </row>
    <row r="504" spans="1:2" x14ac:dyDescent="0.25">
      <c r="A504" s="2" t="s">
        <v>528</v>
      </c>
      <c r="B504" s="2" t="s">
        <v>30</v>
      </c>
    </row>
    <row r="505" spans="1:2" x14ac:dyDescent="0.25">
      <c r="A505" s="2" t="s">
        <v>529</v>
      </c>
      <c r="B505" s="2"/>
    </row>
    <row r="506" spans="1:2" x14ac:dyDescent="0.25">
      <c r="A506" s="2" t="s">
        <v>530</v>
      </c>
      <c r="B506" s="2" t="s">
        <v>30</v>
      </c>
    </row>
    <row r="507" spans="1:2" x14ac:dyDescent="0.25">
      <c r="A507" s="2" t="s">
        <v>531</v>
      </c>
      <c r="B507" s="2"/>
    </row>
    <row r="508" spans="1:2" x14ac:dyDescent="0.25">
      <c r="A508" s="2" t="s">
        <v>532</v>
      </c>
      <c r="B508" s="2"/>
    </row>
    <row r="509" spans="1:2" x14ac:dyDescent="0.25">
      <c r="A509" s="2" t="s">
        <v>533</v>
      </c>
      <c r="B509" s="2"/>
    </row>
    <row r="510" spans="1:2" x14ac:dyDescent="0.25">
      <c r="A510" s="64" t="s">
        <v>534</v>
      </c>
      <c r="B510" s="64" t="s">
        <v>30</v>
      </c>
    </row>
    <row r="511" spans="1:2" x14ac:dyDescent="0.25">
      <c r="A511" s="2" t="s">
        <v>535</v>
      </c>
      <c r="B511" s="2"/>
    </row>
    <row r="512" spans="1:2" x14ac:dyDescent="0.25">
      <c r="A512" s="64" t="s">
        <v>536</v>
      </c>
      <c r="B512" s="64" t="s">
        <v>30</v>
      </c>
    </row>
    <row r="513" spans="1:2" x14ac:dyDescent="0.25">
      <c r="A513" s="2" t="s">
        <v>537</v>
      </c>
      <c r="B513" s="2" t="s">
        <v>30</v>
      </c>
    </row>
    <row r="514" spans="1:2" x14ac:dyDescent="0.25">
      <c r="A514" s="64" t="s">
        <v>538</v>
      </c>
      <c r="B514" s="64" t="s">
        <v>30</v>
      </c>
    </row>
    <row r="515" spans="1:2" x14ac:dyDescent="0.25">
      <c r="A515" s="64" t="s">
        <v>539</v>
      </c>
      <c r="B515" s="64" t="s">
        <v>30</v>
      </c>
    </row>
    <row r="516" spans="1:2" x14ac:dyDescent="0.25">
      <c r="A516" s="2" t="s">
        <v>540</v>
      </c>
      <c r="B516" s="2"/>
    </row>
    <row r="517" spans="1:2" x14ac:dyDescent="0.25">
      <c r="A517" s="2" t="s">
        <v>541</v>
      </c>
      <c r="B517" s="2"/>
    </row>
    <row r="518" spans="1:2" x14ac:dyDescent="0.25">
      <c r="A518" s="2" t="s">
        <v>542</v>
      </c>
      <c r="B518" s="2"/>
    </row>
    <row r="519" spans="1:2" x14ac:dyDescent="0.25">
      <c r="A519" s="2" t="s">
        <v>543</v>
      </c>
      <c r="B519" s="2" t="s">
        <v>30</v>
      </c>
    </row>
    <row r="520" spans="1:2" x14ac:dyDescent="0.25">
      <c r="A520" s="64" t="s">
        <v>544</v>
      </c>
      <c r="B520" s="64" t="s">
        <v>30</v>
      </c>
    </row>
    <row r="521" spans="1:2" x14ac:dyDescent="0.25">
      <c r="A521" s="2" t="s">
        <v>545</v>
      </c>
      <c r="B521" s="2"/>
    </row>
    <row r="522" spans="1:2" x14ac:dyDescent="0.25">
      <c r="A522" s="2" t="s">
        <v>546</v>
      </c>
      <c r="B522" s="2"/>
    </row>
    <row r="523" spans="1:2" x14ac:dyDescent="0.25">
      <c r="A523" s="64" t="s">
        <v>547</v>
      </c>
      <c r="B523" s="64" t="s">
        <v>30</v>
      </c>
    </row>
    <row r="524" spans="1:2" x14ac:dyDescent="0.25">
      <c r="A524" s="2" t="s">
        <v>548</v>
      </c>
      <c r="B524" s="2"/>
    </row>
    <row r="525" spans="1:2" x14ac:dyDescent="0.25">
      <c r="A525" s="2" t="s">
        <v>549</v>
      </c>
      <c r="B525" s="2" t="s">
        <v>30</v>
      </c>
    </row>
    <row r="526" spans="1:2" x14ac:dyDescent="0.25">
      <c r="A526" s="2" t="s">
        <v>550</v>
      </c>
      <c r="B526" s="2"/>
    </row>
    <row r="527" spans="1:2" x14ac:dyDescent="0.25">
      <c r="A527" s="2" t="s">
        <v>551</v>
      </c>
      <c r="B527" s="2"/>
    </row>
    <row r="528" spans="1:2" x14ac:dyDescent="0.25">
      <c r="A528" s="2" t="s">
        <v>552</v>
      </c>
      <c r="B528" s="2"/>
    </row>
    <row r="529" spans="1:2" x14ac:dyDescent="0.25">
      <c r="A529" s="2" t="s">
        <v>553</v>
      </c>
      <c r="B529" s="2" t="s">
        <v>30</v>
      </c>
    </row>
    <row r="530" spans="1:2" x14ac:dyDescent="0.25">
      <c r="A530" s="2" t="s">
        <v>554</v>
      </c>
      <c r="B530" s="2" t="s">
        <v>30</v>
      </c>
    </row>
    <row r="531" spans="1:2" x14ac:dyDescent="0.25">
      <c r="A531" s="2" t="s">
        <v>555</v>
      </c>
      <c r="B531" s="2" t="s">
        <v>30</v>
      </c>
    </row>
    <row r="532" spans="1:2" x14ac:dyDescent="0.25">
      <c r="A532" s="2" t="s">
        <v>556</v>
      </c>
      <c r="B532" s="2"/>
    </row>
    <row r="533" spans="1:2" x14ac:dyDescent="0.25">
      <c r="A533" s="2" t="s">
        <v>557</v>
      </c>
      <c r="B533" s="2" t="s">
        <v>30</v>
      </c>
    </row>
    <row r="534" spans="1:2" x14ac:dyDescent="0.25">
      <c r="A534" s="2" t="s">
        <v>558</v>
      </c>
      <c r="B534" s="2"/>
    </row>
    <row r="535" spans="1:2" x14ac:dyDescent="0.25">
      <c r="A535" s="2" t="s">
        <v>559</v>
      </c>
      <c r="B535" s="2"/>
    </row>
    <row r="536" spans="1:2" x14ac:dyDescent="0.25">
      <c r="A536" s="2" t="s">
        <v>560</v>
      </c>
      <c r="B536" s="2"/>
    </row>
    <row r="537" spans="1:2" x14ac:dyDescent="0.25">
      <c r="A537" s="2" t="s">
        <v>561</v>
      </c>
      <c r="B537" s="2"/>
    </row>
    <row r="538" spans="1:2" x14ac:dyDescent="0.25">
      <c r="A538" s="2" t="s">
        <v>562</v>
      </c>
      <c r="B538" s="2"/>
    </row>
    <row r="539" spans="1:2" x14ac:dyDescent="0.25">
      <c r="A539" s="2" t="s">
        <v>563</v>
      </c>
      <c r="B539" s="2"/>
    </row>
    <row r="540" spans="1:2" x14ac:dyDescent="0.25">
      <c r="A540" s="2" t="s">
        <v>564</v>
      </c>
      <c r="B540" s="2"/>
    </row>
    <row r="541" spans="1:2" x14ac:dyDescent="0.25">
      <c r="A541" s="2" t="s">
        <v>565</v>
      </c>
      <c r="B541" s="2"/>
    </row>
    <row r="542" spans="1:2" x14ac:dyDescent="0.25">
      <c r="A542" s="2" t="s">
        <v>566</v>
      </c>
      <c r="B542" s="2"/>
    </row>
    <row r="543" spans="1:2" x14ac:dyDescent="0.25">
      <c r="A543" s="2" t="s">
        <v>567</v>
      </c>
      <c r="B543" s="2" t="s">
        <v>30</v>
      </c>
    </row>
    <row r="544" spans="1:2" x14ac:dyDescent="0.25">
      <c r="A544" s="2" t="s">
        <v>568</v>
      </c>
      <c r="B544" s="2" t="s">
        <v>30</v>
      </c>
    </row>
    <row r="545" spans="1:2" x14ac:dyDescent="0.25">
      <c r="A545" s="2" t="s">
        <v>569</v>
      </c>
      <c r="B545" s="2" t="s">
        <v>30</v>
      </c>
    </row>
    <row r="546" spans="1:2" x14ac:dyDescent="0.25">
      <c r="A546" s="2" t="s">
        <v>570</v>
      </c>
      <c r="B546" s="2" t="s">
        <v>30</v>
      </c>
    </row>
    <row r="547" spans="1:2" x14ac:dyDescent="0.25">
      <c r="A547" s="2" t="s">
        <v>571</v>
      </c>
      <c r="B547" s="2"/>
    </row>
    <row r="548" spans="1:2" x14ac:dyDescent="0.25">
      <c r="A548" s="2" t="s">
        <v>572</v>
      </c>
      <c r="B548" s="2"/>
    </row>
    <row r="549" spans="1:2" x14ac:dyDescent="0.25">
      <c r="A549" s="2" t="s">
        <v>573</v>
      </c>
      <c r="B549" s="2"/>
    </row>
    <row r="550" spans="1:2" x14ac:dyDescent="0.25">
      <c r="A550" s="2" t="s">
        <v>574</v>
      </c>
      <c r="B550" s="2"/>
    </row>
    <row r="551" spans="1:2" x14ac:dyDescent="0.25">
      <c r="A551" s="2" t="s">
        <v>575</v>
      </c>
      <c r="B551" s="2" t="s">
        <v>30</v>
      </c>
    </row>
    <row r="552" spans="1:2" x14ac:dyDescent="0.25">
      <c r="A552" s="2" t="s">
        <v>576</v>
      </c>
      <c r="B552" s="2"/>
    </row>
    <row r="553" spans="1:2" x14ac:dyDescent="0.25">
      <c r="A553" s="2" t="s">
        <v>577</v>
      </c>
      <c r="B553" s="2"/>
    </row>
    <row r="554" spans="1:2" x14ac:dyDescent="0.25">
      <c r="A554" s="2" t="s">
        <v>578</v>
      </c>
      <c r="B554" s="2"/>
    </row>
    <row r="555" spans="1:2" x14ac:dyDescent="0.25">
      <c r="A555" s="2" t="s">
        <v>579</v>
      </c>
      <c r="B555" s="2"/>
    </row>
    <row r="556" spans="1:2" x14ac:dyDescent="0.25">
      <c r="A556" s="2" t="s">
        <v>580</v>
      </c>
      <c r="B556" s="2"/>
    </row>
    <row r="557" spans="1:2" x14ac:dyDescent="0.25">
      <c r="A557" s="2" t="s">
        <v>581</v>
      </c>
      <c r="B557" s="2"/>
    </row>
    <row r="558" spans="1:2" x14ac:dyDescent="0.25">
      <c r="A558" s="2" t="s">
        <v>582</v>
      </c>
      <c r="B558" s="2"/>
    </row>
    <row r="559" spans="1:2" x14ac:dyDescent="0.25">
      <c r="A559" s="2" t="s">
        <v>583</v>
      </c>
      <c r="B559" s="2"/>
    </row>
    <row r="560" spans="1:2" x14ac:dyDescent="0.25">
      <c r="A560" s="2" t="s">
        <v>584</v>
      </c>
      <c r="B560" s="2"/>
    </row>
    <row r="561" spans="1:2" x14ac:dyDescent="0.25">
      <c r="A561" s="2" t="s">
        <v>585</v>
      </c>
      <c r="B561" s="2"/>
    </row>
    <row r="562" spans="1:2" x14ac:dyDescent="0.25">
      <c r="A562" s="2" t="s">
        <v>586</v>
      </c>
      <c r="B562" s="2"/>
    </row>
    <row r="563" spans="1:2" x14ac:dyDescent="0.25">
      <c r="A563" s="2" t="s">
        <v>587</v>
      </c>
      <c r="B563" s="2" t="s">
        <v>30</v>
      </c>
    </row>
    <row r="564" spans="1:2" x14ac:dyDescent="0.25">
      <c r="A564" s="2" t="s">
        <v>588</v>
      </c>
      <c r="B564" s="2"/>
    </row>
    <row r="565" spans="1:2" x14ac:dyDescent="0.25">
      <c r="A565" s="2" t="s">
        <v>589</v>
      </c>
      <c r="B565" s="2"/>
    </row>
    <row r="566" spans="1:2" x14ac:dyDescent="0.25">
      <c r="A566" s="2" t="s">
        <v>590</v>
      </c>
      <c r="B566" s="2"/>
    </row>
    <row r="567" spans="1:2" x14ac:dyDescent="0.25">
      <c r="A567" s="2" t="s">
        <v>591</v>
      </c>
      <c r="B567" s="2"/>
    </row>
    <row r="568" spans="1:2" x14ac:dyDescent="0.25">
      <c r="A568" s="64" t="s">
        <v>592</v>
      </c>
      <c r="B568" s="64" t="s">
        <v>30</v>
      </c>
    </row>
    <row r="569" spans="1:2" x14ac:dyDescent="0.25">
      <c r="A569" s="2" t="s">
        <v>593</v>
      </c>
      <c r="B569" s="2" t="s">
        <v>30</v>
      </c>
    </row>
    <row r="570" spans="1:2" x14ac:dyDescent="0.25">
      <c r="A570" s="64" t="s">
        <v>594</v>
      </c>
      <c r="B570" s="64" t="s">
        <v>30</v>
      </c>
    </row>
    <row r="571" spans="1:2" x14ac:dyDescent="0.25">
      <c r="A571" s="2" t="s">
        <v>595</v>
      </c>
      <c r="B571" s="2" t="s">
        <v>30</v>
      </c>
    </row>
    <row r="572" spans="1:2" x14ac:dyDescent="0.25">
      <c r="A572" s="2" t="s">
        <v>596</v>
      </c>
      <c r="B572" s="2"/>
    </row>
    <row r="573" spans="1:2" x14ac:dyDescent="0.25">
      <c r="A573" s="2" t="s">
        <v>597</v>
      </c>
      <c r="B573" s="2"/>
    </row>
    <row r="574" spans="1:2" x14ac:dyDescent="0.25">
      <c r="A574" s="2" t="s">
        <v>598</v>
      </c>
      <c r="B574" s="2"/>
    </row>
    <row r="575" spans="1:2" x14ac:dyDescent="0.25">
      <c r="A575" s="2" t="s">
        <v>599</v>
      </c>
      <c r="B575" s="2"/>
    </row>
    <row r="576" spans="1:2" x14ac:dyDescent="0.25">
      <c r="A576" s="2" t="s">
        <v>600</v>
      </c>
      <c r="B576" s="2"/>
    </row>
    <row r="577" spans="1:2" x14ac:dyDescent="0.25">
      <c r="A577" s="2" t="s">
        <v>601</v>
      </c>
      <c r="B577" s="2" t="s">
        <v>30</v>
      </c>
    </row>
    <row r="578" spans="1:2" x14ac:dyDescent="0.25">
      <c r="A578" s="2" t="s">
        <v>602</v>
      </c>
      <c r="B578" s="2"/>
    </row>
    <row r="579" spans="1:2" x14ac:dyDescent="0.25">
      <c r="A579" s="2" t="s">
        <v>603</v>
      </c>
      <c r="B579" s="2"/>
    </row>
    <row r="580" spans="1:2" x14ac:dyDescent="0.25">
      <c r="A580" s="2" t="s">
        <v>604</v>
      </c>
      <c r="B580" s="2"/>
    </row>
    <row r="581" spans="1:2" x14ac:dyDescent="0.25">
      <c r="A581" s="2" t="s">
        <v>605</v>
      </c>
      <c r="B581" s="2"/>
    </row>
    <row r="582" spans="1:2" x14ac:dyDescent="0.25">
      <c r="A582" s="2" t="s">
        <v>606</v>
      </c>
      <c r="B582" s="2"/>
    </row>
    <row r="583" spans="1:2" x14ac:dyDescent="0.25">
      <c r="A583" s="2" t="s">
        <v>607</v>
      </c>
      <c r="B583" s="2"/>
    </row>
    <row r="584" spans="1:2" x14ac:dyDescent="0.25">
      <c r="A584" s="2" t="s">
        <v>608</v>
      </c>
      <c r="B584" s="2"/>
    </row>
    <row r="585" spans="1:2" x14ac:dyDescent="0.25">
      <c r="A585" s="2" t="s">
        <v>609</v>
      </c>
      <c r="B585" s="2"/>
    </row>
    <row r="586" spans="1:2" x14ac:dyDescent="0.25">
      <c r="A586" s="64" t="s">
        <v>610</v>
      </c>
      <c r="B586" s="64" t="s">
        <v>30</v>
      </c>
    </row>
    <row r="587" spans="1:2" x14ac:dyDescent="0.25">
      <c r="A587" s="2" t="s">
        <v>611</v>
      </c>
      <c r="B587" s="2" t="s">
        <v>30</v>
      </c>
    </row>
    <row r="588" spans="1:2" x14ac:dyDescent="0.25">
      <c r="A588" s="2" t="s">
        <v>612</v>
      </c>
      <c r="B588" s="2"/>
    </row>
    <row r="589" spans="1:2" x14ac:dyDescent="0.25">
      <c r="A589" s="64" t="s">
        <v>613</v>
      </c>
      <c r="B589" s="64" t="s">
        <v>30</v>
      </c>
    </row>
    <row r="590" spans="1:2" x14ac:dyDescent="0.25">
      <c r="A590" s="2" t="s">
        <v>614</v>
      </c>
      <c r="B590" s="2"/>
    </row>
    <row r="591" spans="1:2" x14ac:dyDescent="0.25">
      <c r="A591" s="2" t="s">
        <v>615</v>
      </c>
      <c r="B591" s="2"/>
    </row>
    <row r="592" spans="1:2" x14ac:dyDescent="0.25">
      <c r="A592" s="2" t="s">
        <v>616</v>
      </c>
      <c r="B592" s="2"/>
    </row>
    <row r="593" spans="1:2" x14ac:dyDescent="0.25">
      <c r="A593" s="2" t="s">
        <v>617</v>
      </c>
      <c r="B593" s="2"/>
    </row>
    <row r="594" spans="1:2" x14ac:dyDescent="0.25">
      <c r="A594" s="2" t="s">
        <v>618</v>
      </c>
      <c r="B594" s="2"/>
    </row>
    <row r="595" spans="1:2" x14ac:dyDescent="0.25">
      <c r="A595" s="2" t="s">
        <v>619</v>
      </c>
      <c r="B595" s="2" t="s">
        <v>30</v>
      </c>
    </row>
    <row r="596" spans="1:2" x14ac:dyDescent="0.25">
      <c r="A596" s="2" t="s">
        <v>620</v>
      </c>
      <c r="B596" s="2"/>
    </row>
    <row r="597" spans="1:2" x14ac:dyDescent="0.25">
      <c r="A597" s="2" t="s">
        <v>621</v>
      </c>
      <c r="B597" s="2"/>
    </row>
    <row r="598" spans="1:2" x14ac:dyDescent="0.25">
      <c r="A598" s="2" t="s">
        <v>622</v>
      </c>
      <c r="B598" s="2"/>
    </row>
    <row r="599" spans="1:2" x14ac:dyDescent="0.25">
      <c r="A599" s="2" t="s">
        <v>623</v>
      </c>
      <c r="B599" s="2"/>
    </row>
    <row r="600" spans="1:2" x14ac:dyDescent="0.25">
      <c r="A600" s="2" t="s">
        <v>624</v>
      </c>
      <c r="B600" s="2"/>
    </row>
    <row r="601" spans="1:2" x14ac:dyDescent="0.25">
      <c r="A601" s="2" t="s">
        <v>625</v>
      </c>
      <c r="B601" s="2"/>
    </row>
    <row r="602" spans="1:2" x14ac:dyDescent="0.25">
      <c r="A602" s="2" t="s">
        <v>626</v>
      </c>
      <c r="B602" s="2" t="s">
        <v>30</v>
      </c>
    </row>
    <row r="603" spans="1:2" x14ac:dyDescent="0.25">
      <c r="A603" s="2" t="s">
        <v>627</v>
      </c>
      <c r="B603" s="2"/>
    </row>
    <row r="604" spans="1:2" x14ac:dyDescent="0.25">
      <c r="A604" s="2" t="s">
        <v>628</v>
      </c>
      <c r="B604" s="2"/>
    </row>
    <row r="605" spans="1:2" x14ac:dyDescent="0.25">
      <c r="A605" s="2" t="s">
        <v>629</v>
      </c>
      <c r="B605" s="2"/>
    </row>
    <row r="606" spans="1:2" x14ac:dyDescent="0.25">
      <c r="A606" s="2" t="s">
        <v>630</v>
      </c>
      <c r="B606" s="2"/>
    </row>
    <row r="607" spans="1:2" x14ac:dyDescent="0.25">
      <c r="A607" s="2" t="s">
        <v>631</v>
      </c>
      <c r="B607" s="2"/>
    </row>
    <row r="608" spans="1:2" x14ac:dyDescent="0.25">
      <c r="A608" s="2" t="s">
        <v>632</v>
      </c>
      <c r="B608" s="2"/>
    </row>
    <row r="609" spans="1:2" x14ac:dyDescent="0.25">
      <c r="A609" s="2" t="s">
        <v>633</v>
      </c>
      <c r="B609" s="2" t="s">
        <v>30</v>
      </c>
    </row>
    <row r="610" spans="1:2" x14ac:dyDescent="0.25">
      <c r="A610" s="2" t="s">
        <v>634</v>
      </c>
      <c r="B610" s="2"/>
    </row>
    <row r="611" spans="1:2" x14ac:dyDescent="0.25">
      <c r="A611" s="2" t="s">
        <v>635</v>
      </c>
      <c r="B611" s="2"/>
    </row>
    <row r="612" spans="1:2" x14ac:dyDescent="0.25">
      <c r="A612" s="2" t="s">
        <v>636</v>
      </c>
      <c r="B612" s="2" t="s">
        <v>30</v>
      </c>
    </row>
    <row r="613" spans="1:2" x14ac:dyDescent="0.25">
      <c r="A613" s="2" t="s">
        <v>637</v>
      </c>
      <c r="B613" s="2" t="s">
        <v>30</v>
      </c>
    </row>
    <row r="614" spans="1:2" x14ac:dyDescent="0.25">
      <c r="A614" s="2" t="s">
        <v>638</v>
      </c>
      <c r="B614" s="2" t="s">
        <v>30</v>
      </c>
    </row>
    <row r="615" spans="1:2" x14ac:dyDescent="0.25">
      <c r="A615" s="2" t="s">
        <v>639</v>
      </c>
      <c r="B615" s="2"/>
    </row>
    <row r="616" spans="1:2" x14ac:dyDescent="0.25">
      <c r="A616" s="2" t="s">
        <v>640</v>
      </c>
      <c r="B616" s="2" t="s">
        <v>30</v>
      </c>
    </row>
    <row r="617" spans="1:2" x14ac:dyDescent="0.25">
      <c r="A617" s="2" t="s">
        <v>641</v>
      </c>
      <c r="B617" s="2"/>
    </row>
    <row r="618" spans="1:2" x14ac:dyDescent="0.25">
      <c r="A618" s="2" t="s">
        <v>642</v>
      </c>
      <c r="B618" s="2"/>
    </row>
    <row r="619" spans="1:2" x14ac:dyDescent="0.25">
      <c r="A619" s="2" t="s">
        <v>643</v>
      </c>
      <c r="B619" s="2"/>
    </row>
    <row r="620" spans="1:2" x14ac:dyDescent="0.25">
      <c r="A620" s="2" t="s">
        <v>644</v>
      </c>
      <c r="B620" s="2"/>
    </row>
    <row r="621" spans="1:2" x14ac:dyDescent="0.25">
      <c r="A621" s="2" t="s">
        <v>645</v>
      </c>
      <c r="B621" s="2"/>
    </row>
    <row r="622" spans="1:2" x14ac:dyDescent="0.25">
      <c r="A622" s="2" t="s">
        <v>646</v>
      </c>
      <c r="B622" s="2"/>
    </row>
    <row r="623" spans="1:2" x14ac:dyDescent="0.25">
      <c r="A623" s="2" t="s">
        <v>647</v>
      </c>
      <c r="B623" s="2"/>
    </row>
    <row r="624" spans="1:2" x14ac:dyDescent="0.25">
      <c r="A624" s="2" t="s">
        <v>648</v>
      </c>
      <c r="B624" s="2" t="s">
        <v>30</v>
      </c>
    </row>
    <row r="625" spans="1:2" x14ac:dyDescent="0.25">
      <c r="A625" s="2" t="s">
        <v>649</v>
      </c>
      <c r="B625" s="2" t="s">
        <v>30</v>
      </c>
    </row>
    <row r="626" spans="1:2" x14ac:dyDescent="0.25">
      <c r="A626" s="2" t="s">
        <v>650</v>
      </c>
      <c r="B626" s="2"/>
    </row>
    <row r="627" spans="1:2" x14ac:dyDescent="0.25">
      <c r="A627" s="2" t="s">
        <v>651</v>
      </c>
      <c r="B627" s="2"/>
    </row>
    <row r="628" spans="1:2" x14ac:dyDescent="0.25">
      <c r="A628" s="2" t="s">
        <v>652</v>
      </c>
      <c r="B628" s="2"/>
    </row>
    <row r="629" spans="1:2" x14ac:dyDescent="0.25">
      <c r="A629" s="2" t="s">
        <v>653</v>
      </c>
      <c r="B629" s="2"/>
    </row>
    <row r="630" spans="1:2" x14ac:dyDescent="0.25">
      <c r="A630" s="2" t="s">
        <v>654</v>
      </c>
      <c r="B630" s="2"/>
    </row>
    <row r="631" spans="1:2" x14ac:dyDescent="0.25">
      <c r="A631" s="2" t="s">
        <v>655</v>
      </c>
      <c r="B631" s="2"/>
    </row>
    <row r="632" spans="1:2" x14ac:dyDescent="0.25">
      <c r="A632" s="2" t="s">
        <v>656</v>
      </c>
      <c r="B632" s="2"/>
    </row>
    <row r="633" spans="1:2" x14ac:dyDescent="0.25">
      <c r="A633" s="2" t="s">
        <v>657</v>
      </c>
      <c r="B633" s="2"/>
    </row>
    <row r="634" spans="1:2" x14ac:dyDescent="0.25">
      <c r="A634" s="2" t="s">
        <v>658</v>
      </c>
      <c r="B634" s="2"/>
    </row>
    <row r="635" spans="1:2" x14ac:dyDescent="0.25">
      <c r="A635" s="64" t="s">
        <v>659</v>
      </c>
      <c r="B635" s="64" t="s">
        <v>30</v>
      </c>
    </row>
    <row r="636" spans="1:2" x14ac:dyDescent="0.25">
      <c r="A636" s="2" t="s">
        <v>660</v>
      </c>
      <c r="B636" s="2"/>
    </row>
    <row r="637" spans="1:2" x14ac:dyDescent="0.25">
      <c r="A637" s="2" t="s">
        <v>661</v>
      </c>
      <c r="B637" s="2" t="s">
        <v>30</v>
      </c>
    </row>
    <row r="638" spans="1:2" x14ac:dyDescent="0.25">
      <c r="A638" s="2" t="s">
        <v>662</v>
      </c>
      <c r="B638" s="2" t="s">
        <v>30</v>
      </c>
    </row>
    <row r="639" spans="1:2" x14ac:dyDescent="0.25">
      <c r="A639" s="2" t="s">
        <v>663</v>
      </c>
      <c r="B639" s="2"/>
    </row>
    <row r="640" spans="1:2" x14ac:dyDescent="0.25">
      <c r="A640" s="2" t="s">
        <v>664</v>
      </c>
      <c r="B640" s="2"/>
    </row>
    <row r="641" spans="1:2" x14ac:dyDescent="0.25">
      <c r="A641" s="2" t="s">
        <v>665</v>
      </c>
      <c r="B641" s="2"/>
    </row>
    <row r="642" spans="1:2" x14ac:dyDescent="0.25">
      <c r="A642" s="2" t="s">
        <v>666</v>
      </c>
      <c r="B642" s="2"/>
    </row>
    <row r="643" spans="1:2" x14ac:dyDescent="0.25">
      <c r="A643" s="2" t="s">
        <v>667</v>
      </c>
      <c r="B643" s="2" t="s">
        <v>30</v>
      </c>
    </row>
    <row r="644" spans="1:2" x14ac:dyDescent="0.25">
      <c r="A644" s="2" t="s">
        <v>668</v>
      </c>
      <c r="B644" s="2"/>
    </row>
    <row r="645" spans="1:2" x14ac:dyDescent="0.25">
      <c r="A645" s="2" t="s">
        <v>669</v>
      </c>
      <c r="B645" s="2"/>
    </row>
    <row r="646" spans="1:2" x14ac:dyDescent="0.25">
      <c r="A646" s="2" t="s">
        <v>670</v>
      </c>
      <c r="B646" s="2"/>
    </row>
    <row r="647" spans="1:2" x14ac:dyDescent="0.25">
      <c r="A647" s="2" t="s">
        <v>671</v>
      </c>
      <c r="B647" s="2"/>
    </row>
    <row r="648" spans="1:2" x14ac:dyDescent="0.25">
      <c r="A648" s="2" t="s">
        <v>672</v>
      </c>
      <c r="B648" s="2"/>
    </row>
    <row r="649" spans="1:2" x14ac:dyDescent="0.25">
      <c r="A649" s="2" t="s">
        <v>673</v>
      </c>
      <c r="B649" s="2" t="s">
        <v>30</v>
      </c>
    </row>
    <row r="650" spans="1:2" x14ac:dyDescent="0.25">
      <c r="A650" s="2" t="s">
        <v>674</v>
      </c>
      <c r="B650" s="2"/>
    </row>
    <row r="651" spans="1:2" x14ac:dyDescent="0.25">
      <c r="A651" s="2" t="s">
        <v>675</v>
      </c>
      <c r="B651" s="2"/>
    </row>
    <row r="652" spans="1:2" x14ac:dyDescent="0.25">
      <c r="A652" s="2" t="s">
        <v>676</v>
      </c>
      <c r="B652" s="2"/>
    </row>
    <row r="653" spans="1:2" x14ac:dyDescent="0.25">
      <c r="A653" s="2" t="s">
        <v>677</v>
      </c>
      <c r="B653" s="2" t="s">
        <v>30</v>
      </c>
    </row>
    <row r="654" spans="1:2" x14ac:dyDescent="0.25">
      <c r="A654" s="2" t="s">
        <v>678</v>
      </c>
      <c r="B654" s="2"/>
    </row>
    <row r="655" spans="1:2" x14ac:dyDescent="0.25">
      <c r="A655" s="2" t="s">
        <v>679</v>
      </c>
      <c r="B655" s="2"/>
    </row>
    <row r="656" spans="1:2" x14ac:dyDescent="0.25">
      <c r="A656" s="2" t="s">
        <v>680</v>
      </c>
      <c r="B656" s="2"/>
    </row>
    <row r="657" spans="1:2" x14ac:dyDescent="0.25">
      <c r="A657" s="2" t="s">
        <v>681</v>
      </c>
      <c r="B657" s="2"/>
    </row>
    <row r="658" spans="1:2" x14ac:dyDescent="0.25">
      <c r="A658" s="2" t="s">
        <v>682</v>
      </c>
      <c r="B658" s="2"/>
    </row>
    <row r="659" spans="1:2" x14ac:dyDescent="0.25">
      <c r="A659" s="2" t="s">
        <v>683</v>
      </c>
      <c r="B659" s="2" t="s">
        <v>30</v>
      </c>
    </row>
    <row r="660" spans="1:2" x14ac:dyDescent="0.25">
      <c r="A660" s="2" t="s">
        <v>684</v>
      </c>
      <c r="B660" s="2" t="s">
        <v>30</v>
      </c>
    </row>
    <row r="661" spans="1:2" x14ac:dyDescent="0.25">
      <c r="A661" s="2" t="s">
        <v>685</v>
      </c>
      <c r="B661" s="2"/>
    </row>
    <row r="662" spans="1:2" x14ac:dyDescent="0.25">
      <c r="A662" s="64" t="s">
        <v>686</v>
      </c>
      <c r="B662" s="64" t="s">
        <v>30</v>
      </c>
    </row>
    <row r="663" spans="1:2" x14ac:dyDescent="0.25">
      <c r="A663" s="2" t="s">
        <v>687</v>
      </c>
      <c r="B663" s="2"/>
    </row>
    <row r="664" spans="1:2" x14ac:dyDescent="0.25">
      <c r="A664" s="2" t="s">
        <v>688</v>
      </c>
      <c r="B664" s="2" t="s">
        <v>30</v>
      </c>
    </row>
    <row r="665" spans="1:2" x14ac:dyDescent="0.25">
      <c r="A665" s="2" t="s">
        <v>689</v>
      </c>
      <c r="B665" s="2" t="s">
        <v>30</v>
      </c>
    </row>
    <row r="666" spans="1:2" x14ac:dyDescent="0.25">
      <c r="A666" s="2" t="s">
        <v>690</v>
      </c>
      <c r="B666" s="2"/>
    </row>
    <row r="667" spans="1:2" x14ac:dyDescent="0.25">
      <c r="A667" s="64" t="s">
        <v>691</v>
      </c>
      <c r="B667" s="64" t="s">
        <v>30</v>
      </c>
    </row>
    <row r="668" spans="1:2" x14ac:dyDescent="0.25">
      <c r="A668" s="2" t="s">
        <v>692</v>
      </c>
      <c r="B668" s="2"/>
    </row>
    <row r="669" spans="1:2" x14ac:dyDescent="0.25">
      <c r="A669" s="2" t="s">
        <v>693</v>
      </c>
      <c r="B669" s="2"/>
    </row>
    <row r="670" spans="1:2" x14ac:dyDescent="0.25">
      <c r="A670" s="2" t="s">
        <v>694</v>
      </c>
      <c r="B670" s="2"/>
    </row>
    <row r="671" spans="1:2" x14ac:dyDescent="0.25">
      <c r="A671" s="2" t="s">
        <v>695</v>
      </c>
      <c r="B671" s="2" t="s">
        <v>30</v>
      </c>
    </row>
    <row r="672" spans="1:2" x14ac:dyDescent="0.25">
      <c r="A672" s="2" t="s">
        <v>696</v>
      </c>
      <c r="B672" s="2"/>
    </row>
    <row r="673" spans="1:2" x14ac:dyDescent="0.25">
      <c r="A673" s="64" t="s">
        <v>697</v>
      </c>
      <c r="B673" s="64" t="s">
        <v>30</v>
      </c>
    </row>
    <row r="674" spans="1:2" x14ac:dyDescent="0.25">
      <c r="A674" s="2" t="s">
        <v>698</v>
      </c>
      <c r="B674" s="2" t="s">
        <v>30</v>
      </c>
    </row>
    <row r="675" spans="1:2" x14ac:dyDescent="0.25">
      <c r="A675" s="2" t="s">
        <v>699</v>
      </c>
      <c r="B675" s="2" t="s">
        <v>30</v>
      </c>
    </row>
    <row r="676" spans="1:2" x14ac:dyDescent="0.25">
      <c r="A676" s="2" t="s">
        <v>700</v>
      </c>
      <c r="B676" s="2"/>
    </row>
    <row r="677" spans="1:2" x14ac:dyDescent="0.25">
      <c r="A677" s="2" t="s">
        <v>701</v>
      </c>
      <c r="B677" s="2"/>
    </row>
    <row r="678" spans="1:2" x14ac:dyDescent="0.25">
      <c r="A678" s="2" t="s">
        <v>702</v>
      </c>
      <c r="B678" s="2"/>
    </row>
    <row r="679" spans="1:2" x14ac:dyDescent="0.25">
      <c r="A679" s="2" t="s">
        <v>703</v>
      </c>
      <c r="B679" s="2"/>
    </row>
    <row r="680" spans="1:2" x14ac:dyDescent="0.25">
      <c r="A680" s="2" t="s">
        <v>704</v>
      </c>
      <c r="B680" s="2" t="s">
        <v>30</v>
      </c>
    </row>
    <row r="681" spans="1:2" x14ac:dyDescent="0.25">
      <c r="A681" s="64" t="s">
        <v>705</v>
      </c>
      <c r="B681" s="64" t="s">
        <v>30</v>
      </c>
    </row>
    <row r="682" spans="1:2" x14ac:dyDescent="0.25">
      <c r="A682" s="2" t="s">
        <v>706</v>
      </c>
      <c r="B682" s="2"/>
    </row>
    <row r="683" spans="1:2" x14ac:dyDescent="0.25">
      <c r="A683" s="2" t="s">
        <v>707</v>
      </c>
      <c r="B683" s="2"/>
    </row>
    <row r="684" spans="1:2" x14ac:dyDescent="0.25">
      <c r="A684" s="2" t="s">
        <v>708</v>
      </c>
      <c r="B684" s="2"/>
    </row>
    <row r="685" spans="1:2" x14ac:dyDescent="0.25">
      <c r="A685" s="64" t="s">
        <v>709</v>
      </c>
      <c r="B685" s="64" t="s">
        <v>30</v>
      </c>
    </row>
    <row r="686" spans="1:2" x14ac:dyDescent="0.25">
      <c r="A686" s="64" t="s">
        <v>710</v>
      </c>
      <c r="B686" s="64" t="s">
        <v>30</v>
      </c>
    </row>
    <row r="687" spans="1:2" x14ac:dyDescent="0.25">
      <c r="A687" s="2" t="s">
        <v>711</v>
      </c>
      <c r="B687" s="2"/>
    </row>
    <row r="688" spans="1:2" x14ac:dyDescent="0.25">
      <c r="A688" s="2" t="s">
        <v>712</v>
      </c>
      <c r="B688" s="2"/>
    </row>
    <row r="689" spans="1:2" x14ac:dyDescent="0.25">
      <c r="A689" s="2" t="s">
        <v>713</v>
      </c>
      <c r="B689" s="2"/>
    </row>
    <row r="690" spans="1:2" x14ac:dyDescent="0.25">
      <c r="A690" s="2" t="s">
        <v>714</v>
      </c>
      <c r="B690" s="2"/>
    </row>
    <row r="691" spans="1:2" x14ac:dyDescent="0.25">
      <c r="A691" s="2" t="s">
        <v>715</v>
      </c>
      <c r="B691" s="2"/>
    </row>
    <row r="692" spans="1:2" x14ac:dyDescent="0.25">
      <c r="A692" s="2" t="s">
        <v>716</v>
      </c>
      <c r="B692" s="2"/>
    </row>
    <row r="693" spans="1:2" x14ac:dyDescent="0.25">
      <c r="A693" s="2" t="s">
        <v>717</v>
      </c>
      <c r="B693" s="2"/>
    </row>
    <row r="694" spans="1:2" x14ac:dyDescent="0.25">
      <c r="A694" s="2" t="s">
        <v>718</v>
      </c>
      <c r="B694" s="2"/>
    </row>
    <row r="695" spans="1:2" x14ac:dyDescent="0.25">
      <c r="A695" s="2" t="s">
        <v>719</v>
      </c>
      <c r="B695" s="2"/>
    </row>
    <row r="696" spans="1:2" x14ac:dyDescent="0.25">
      <c r="A696" s="2" t="s">
        <v>720</v>
      </c>
      <c r="B696" s="2"/>
    </row>
    <row r="697" spans="1:2" x14ac:dyDescent="0.25">
      <c r="A697" s="2" t="s">
        <v>721</v>
      </c>
      <c r="B697" s="2"/>
    </row>
    <row r="698" spans="1:2" x14ac:dyDescent="0.25">
      <c r="A698" s="2" t="s">
        <v>722</v>
      </c>
      <c r="B698" s="2"/>
    </row>
    <row r="699" spans="1:2" x14ac:dyDescent="0.25">
      <c r="A699" s="2" t="s">
        <v>723</v>
      </c>
      <c r="B699" s="2"/>
    </row>
    <row r="700" spans="1:2" x14ac:dyDescent="0.25">
      <c r="A700" s="2" t="s">
        <v>724</v>
      </c>
      <c r="B700" s="2"/>
    </row>
    <row r="701" spans="1:2" x14ac:dyDescent="0.25">
      <c r="A701" s="2" t="s">
        <v>725</v>
      </c>
      <c r="B701" s="2"/>
    </row>
    <row r="702" spans="1:2" x14ac:dyDescent="0.25">
      <c r="A702" s="2" t="s">
        <v>726</v>
      </c>
      <c r="B702" s="2"/>
    </row>
    <row r="703" spans="1:2" x14ac:dyDescent="0.25">
      <c r="A703" s="64" t="s">
        <v>727</v>
      </c>
      <c r="B703" s="64" t="s">
        <v>30</v>
      </c>
    </row>
    <row r="704" spans="1:2" x14ac:dyDescent="0.25">
      <c r="A704" s="2" t="s">
        <v>728</v>
      </c>
      <c r="B704" s="2" t="s">
        <v>30</v>
      </c>
    </row>
    <row r="705" spans="1:2" x14ac:dyDescent="0.25">
      <c r="A705" s="2" t="s">
        <v>729</v>
      </c>
      <c r="B705" s="2"/>
    </row>
    <row r="706" spans="1:2" x14ac:dyDescent="0.25">
      <c r="A706" s="2" t="s">
        <v>730</v>
      </c>
      <c r="B706" s="2" t="s">
        <v>30</v>
      </c>
    </row>
    <row r="707" spans="1:2" x14ac:dyDescent="0.25">
      <c r="A707" s="2" t="s">
        <v>731</v>
      </c>
      <c r="B707" s="2"/>
    </row>
    <row r="708" spans="1:2" x14ac:dyDescent="0.25">
      <c r="A708" s="2" t="s">
        <v>732</v>
      </c>
      <c r="B708" s="2" t="s">
        <v>30</v>
      </c>
    </row>
    <row r="709" spans="1:2" x14ac:dyDescent="0.25">
      <c r="A709" s="2" t="s">
        <v>733</v>
      </c>
      <c r="B709" s="2"/>
    </row>
    <row r="710" spans="1:2" x14ac:dyDescent="0.25">
      <c r="A710" s="2" t="s">
        <v>734</v>
      </c>
      <c r="B710" s="2"/>
    </row>
    <row r="711" spans="1:2" x14ac:dyDescent="0.25">
      <c r="A711" s="2" t="s">
        <v>735</v>
      </c>
      <c r="B711" s="2"/>
    </row>
    <row r="712" spans="1:2" x14ac:dyDescent="0.25">
      <c r="A712" s="64" t="s">
        <v>736</v>
      </c>
      <c r="B712" s="64" t="s">
        <v>30</v>
      </c>
    </row>
    <row r="713" spans="1:2" x14ac:dyDescent="0.25">
      <c r="A713" s="2" t="s">
        <v>737</v>
      </c>
      <c r="B713" s="2"/>
    </row>
    <row r="714" spans="1:2" x14ac:dyDescent="0.25">
      <c r="A714" s="64" t="s">
        <v>738</v>
      </c>
      <c r="B714" s="64" t="s">
        <v>30</v>
      </c>
    </row>
    <row r="715" spans="1:2" x14ac:dyDescent="0.25">
      <c r="A715" s="2" t="s">
        <v>739</v>
      </c>
      <c r="B715" s="2" t="s">
        <v>30</v>
      </c>
    </row>
    <row r="716" spans="1:2" x14ac:dyDescent="0.25">
      <c r="A716" s="2" t="s">
        <v>740</v>
      </c>
      <c r="B716" s="2"/>
    </row>
    <row r="717" spans="1:2" x14ac:dyDescent="0.25">
      <c r="A717" s="2" t="s">
        <v>741</v>
      </c>
      <c r="B717" s="2"/>
    </row>
    <row r="718" spans="1:2" x14ac:dyDescent="0.25">
      <c r="A718" s="2" t="s">
        <v>742</v>
      </c>
      <c r="B718" s="2"/>
    </row>
    <row r="719" spans="1:2" x14ac:dyDescent="0.25">
      <c r="A719" s="2" t="s">
        <v>743</v>
      </c>
      <c r="B719" s="2"/>
    </row>
    <row r="720" spans="1:2" x14ac:dyDescent="0.25">
      <c r="A720" s="64" t="s">
        <v>744</v>
      </c>
      <c r="B720" s="64" t="s">
        <v>30</v>
      </c>
    </row>
    <row r="721" spans="1:2" x14ac:dyDescent="0.25">
      <c r="A721" s="64" t="s">
        <v>745</v>
      </c>
      <c r="B721" s="64" t="s">
        <v>30</v>
      </c>
    </row>
    <row r="722" spans="1:2" x14ac:dyDescent="0.25">
      <c r="A722" s="2" t="s">
        <v>746</v>
      </c>
      <c r="B722" s="2"/>
    </row>
    <row r="723" spans="1:2" x14ac:dyDescent="0.25">
      <c r="A723" s="2" t="s">
        <v>747</v>
      </c>
      <c r="B723" s="2"/>
    </row>
    <row r="724" spans="1:2" x14ac:dyDescent="0.25">
      <c r="A724" s="2" t="s">
        <v>748</v>
      </c>
      <c r="B724" s="2"/>
    </row>
    <row r="725" spans="1:2" x14ac:dyDescent="0.25">
      <c r="A725" s="2" t="s">
        <v>749</v>
      </c>
      <c r="B725" s="2" t="s">
        <v>30</v>
      </c>
    </row>
    <row r="726" spans="1:2" x14ac:dyDescent="0.25">
      <c r="A726" s="2" t="s">
        <v>750</v>
      </c>
      <c r="B726" s="2"/>
    </row>
    <row r="727" spans="1:2" x14ac:dyDescent="0.25">
      <c r="A727" s="2" t="s">
        <v>751</v>
      </c>
      <c r="B727" s="2"/>
    </row>
    <row r="728" spans="1:2" x14ac:dyDescent="0.25">
      <c r="A728" s="2" t="s">
        <v>752</v>
      </c>
      <c r="B728" s="2"/>
    </row>
    <row r="729" spans="1:2" x14ac:dyDescent="0.25">
      <c r="A729" s="2" t="s">
        <v>753</v>
      </c>
      <c r="B729" s="2" t="s">
        <v>30</v>
      </c>
    </row>
    <row r="730" spans="1:2" x14ac:dyDescent="0.25">
      <c r="A730" s="2" t="s">
        <v>754</v>
      </c>
      <c r="B730" s="2"/>
    </row>
    <row r="731" spans="1:2" x14ac:dyDescent="0.25">
      <c r="A731" s="2" t="s">
        <v>755</v>
      </c>
      <c r="B731" s="2" t="s">
        <v>30</v>
      </c>
    </row>
    <row r="732" spans="1:2" x14ac:dyDescent="0.25">
      <c r="A732" s="2" t="s">
        <v>756</v>
      </c>
      <c r="B732" s="2" t="s">
        <v>30</v>
      </c>
    </row>
    <row r="733" spans="1:2" x14ac:dyDescent="0.25">
      <c r="A733" s="2" t="s">
        <v>757</v>
      </c>
      <c r="B733" s="2"/>
    </row>
    <row r="734" spans="1:2" x14ac:dyDescent="0.25">
      <c r="A734" s="2" t="s">
        <v>758</v>
      </c>
      <c r="B734" s="2"/>
    </row>
    <row r="735" spans="1:2" x14ac:dyDescent="0.25">
      <c r="A735" s="64" t="s">
        <v>759</v>
      </c>
      <c r="B735" s="64" t="s">
        <v>30</v>
      </c>
    </row>
    <row r="736" spans="1:2" x14ac:dyDescent="0.25">
      <c r="A736" s="2" t="s">
        <v>760</v>
      </c>
      <c r="B736" s="2"/>
    </row>
    <row r="737" spans="1:2" x14ac:dyDescent="0.25">
      <c r="A737" s="2" t="s">
        <v>761</v>
      </c>
      <c r="B737" s="2" t="s">
        <v>30</v>
      </c>
    </row>
    <row r="738" spans="1:2" x14ac:dyDescent="0.25">
      <c r="A738" s="2" t="s">
        <v>762</v>
      </c>
      <c r="B738" s="2" t="s">
        <v>30</v>
      </c>
    </row>
    <row r="739" spans="1:2" x14ac:dyDescent="0.25">
      <c r="A739" s="64" t="s">
        <v>763</v>
      </c>
      <c r="B739" s="64" t="s">
        <v>30</v>
      </c>
    </row>
    <row r="740" spans="1:2" x14ac:dyDescent="0.25">
      <c r="A740" s="2" t="s">
        <v>764</v>
      </c>
      <c r="B740" s="2"/>
    </row>
    <row r="741" spans="1:2" x14ac:dyDescent="0.25">
      <c r="A741" s="2" t="s">
        <v>765</v>
      </c>
      <c r="B741" s="2"/>
    </row>
    <row r="742" spans="1:2" x14ac:dyDescent="0.25">
      <c r="A742" s="2" t="s">
        <v>766</v>
      </c>
      <c r="B742" s="2"/>
    </row>
    <row r="743" spans="1:2" x14ac:dyDescent="0.25">
      <c r="A743" s="2" t="s">
        <v>767</v>
      </c>
      <c r="B743" s="2"/>
    </row>
    <row r="744" spans="1:2" x14ac:dyDescent="0.25">
      <c r="A744" s="64" t="s">
        <v>768</v>
      </c>
      <c r="B744" s="64" t="s">
        <v>30</v>
      </c>
    </row>
    <row r="745" spans="1:2" x14ac:dyDescent="0.25">
      <c r="A745" s="2" t="s">
        <v>769</v>
      </c>
      <c r="B745" s="2"/>
    </row>
    <row r="746" spans="1:2" x14ac:dyDescent="0.25">
      <c r="A746" s="2" t="s">
        <v>770</v>
      </c>
      <c r="B746" s="2"/>
    </row>
    <row r="747" spans="1:2" x14ac:dyDescent="0.25">
      <c r="A747" s="64" t="s">
        <v>771</v>
      </c>
      <c r="B747" s="64" t="s">
        <v>30</v>
      </c>
    </row>
    <row r="748" spans="1:2" x14ac:dyDescent="0.25">
      <c r="A748" s="2" t="s">
        <v>772</v>
      </c>
      <c r="B748" s="2"/>
    </row>
    <row r="749" spans="1:2" x14ac:dyDescent="0.25">
      <c r="A749" s="64" t="s">
        <v>773</v>
      </c>
      <c r="B749" s="64" t="s">
        <v>30</v>
      </c>
    </row>
    <row r="750" spans="1:2" x14ac:dyDescent="0.25">
      <c r="A750" s="2" t="s">
        <v>774</v>
      </c>
      <c r="B750" s="2"/>
    </row>
    <row r="751" spans="1:2" x14ac:dyDescent="0.25">
      <c r="A751" s="2" t="s">
        <v>775</v>
      </c>
      <c r="B751" s="2"/>
    </row>
    <row r="752" spans="1:2" x14ac:dyDescent="0.25">
      <c r="A752" s="2" t="s">
        <v>776</v>
      </c>
      <c r="B752" s="2"/>
    </row>
    <row r="753" spans="1:2" x14ac:dyDescent="0.25">
      <c r="A753" s="2" t="s">
        <v>777</v>
      </c>
      <c r="B753" s="2"/>
    </row>
    <row r="754" spans="1:2" x14ac:dyDescent="0.25">
      <c r="A754" s="64" t="s">
        <v>778</v>
      </c>
      <c r="B754" s="64" t="s">
        <v>30</v>
      </c>
    </row>
    <row r="755" spans="1:2" x14ac:dyDescent="0.25">
      <c r="A755" s="2" t="s">
        <v>779</v>
      </c>
      <c r="B755" s="2"/>
    </row>
    <row r="756" spans="1:2" x14ac:dyDescent="0.25">
      <c r="A756" s="2" t="s">
        <v>780</v>
      </c>
      <c r="B756" s="2" t="s">
        <v>30</v>
      </c>
    </row>
    <row r="757" spans="1:2" x14ac:dyDescent="0.25">
      <c r="A757" s="2" t="s">
        <v>781</v>
      </c>
      <c r="B757" s="2"/>
    </row>
    <row r="758" spans="1:2" x14ac:dyDescent="0.25">
      <c r="A758" s="2" t="s">
        <v>782</v>
      </c>
      <c r="B758" s="2"/>
    </row>
    <row r="759" spans="1:2" x14ac:dyDescent="0.25">
      <c r="A759" s="2" t="s">
        <v>783</v>
      </c>
      <c r="B759" s="2"/>
    </row>
    <row r="760" spans="1:2" x14ac:dyDescent="0.25">
      <c r="A760" s="64" t="s">
        <v>784</v>
      </c>
      <c r="B760" s="64" t="s">
        <v>30</v>
      </c>
    </row>
    <row r="761" spans="1:2" x14ac:dyDescent="0.25">
      <c r="A761" s="64" t="s">
        <v>785</v>
      </c>
      <c r="B761" s="64" t="s">
        <v>30</v>
      </c>
    </row>
    <row r="762" spans="1:2" x14ac:dyDescent="0.25">
      <c r="A762" s="2" t="s">
        <v>786</v>
      </c>
      <c r="B762" s="2"/>
    </row>
    <row r="763" spans="1:2" x14ac:dyDescent="0.25">
      <c r="A763" s="2" t="s">
        <v>787</v>
      </c>
      <c r="B763" s="2"/>
    </row>
    <row r="764" spans="1:2" x14ac:dyDescent="0.25">
      <c r="A764" s="2" t="s">
        <v>788</v>
      </c>
      <c r="B764" s="2"/>
    </row>
    <row r="765" spans="1:2" x14ac:dyDescent="0.25">
      <c r="A765" s="2" t="s">
        <v>789</v>
      </c>
      <c r="B765" s="2"/>
    </row>
    <row r="766" spans="1:2" x14ac:dyDescent="0.25">
      <c r="A766" s="2" t="s">
        <v>790</v>
      </c>
      <c r="B766" s="2"/>
    </row>
    <row r="767" spans="1:2" x14ac:dyDescent="0.25">
      <c r="A767" s="2" t="s">
        <v>791</v>
      </c>
      <c r="B767" s="2"/>
    </row>
    <row r="768" spans="1:2" x14ac:dyDescent="0.25">
      <c r="A768" s="2" t="s">
        <v>792</v>
      </c>
      <c r="B768" s="2"/>
    </row>
    <row r="769" spans="1:2" x14ac:dyDescent="0.25">
      <c r="A769" s="2" t="s">
        <v>793</v>
      </c>
      <c r="B769" s="2"/>
    </row>
    <row r="770" spans="1:2" x14ac:dyDescent="0.25">
      <c r="A770" s="2" t="s">
        <v>794</v>
      </c>
      <c r="B770" s="2"/>
    </row>
    <row r="771" spans="1:2" x14ac:dyDescent="0.25">
      <c r="A771" s="64" t="s">
        <v>795</v>
      </c>
      <c r="B771" s="64" t="s">
        <v>30</v>
      </c>
    </row>
    <row r="772" spans="1:2" x14ac:dyDescent="0.25">
      <c r="A772" s="2" t="s">
        <v>796</v>
      </c>
      <c r="B772" s="2"/>
    </row>
    <row r="773" spans="1:2" x14ac:dyDescent="0.25">
      <c r="A773" s="2" t="s">
        <v>797</v>
      </c>
      <c r="B773" s="2"/>
    </row>
    <row r="774" spans="1:2" x14ac:dyDescent="0.25">
      <c r="A774" s="2" t="s">
        <v>798</v>
      </c>
      <c r="B774" s="2"/>
    </row>
    <row r="775" spans="1:2" x14ac:dyDescent="0.25">
      <c r="A775" s="2" t="s">
        <v>799</v>
      </c>
      <c r="B775" s="2"/>
    </row>
    <row r="776" spans="1:2" x14ac:dyDescent="0.25">
      <c r="A776" s="2" t="s">
        <v>800</v>
      </c>
      <c r="B776" s="2"/>
    </row>
    <row r="777" spans="1:2" x14ac:dyDescent="0.25">
      <c r="A777" s="2" t="s">
        <v>801</v>
      </c>
      <c r="B777" s="2"/>
    </row>
    <row r="778" spans="1:2" x14ac:dyDescent="0.25">
      <c r="A778" s="2" t="s">
        <v>802</v>
      </c>
      <c r="B778" s="2" t="s">
        <v>30</v>
      </c>
    </row>
    <row r="779" spans="1:2" x14ac:dyDescent="0.25">
      <c r="A779" s="2" t="s">
        <v>803</v>
      </c>
      <c r="B779" s="2"/>
    </row>
    <row r="780" spans="1:2" x14ac:dyDescent="0.25">
      <c r="A780" s="64" t="s">
        <v>804</v>
      </c>
      <c r="B780" s="64" t="s">
        <v>30</v>
      </c>
    </row>
    <row r="781" spans="1:2" x14ac:dyDescent="0.25">
      <c r="A781" s="2" t="s">
        <v>805</v>
      </c>
      <c r="B781" s="2"/>
    </row>
    <row r="782" spans="1:2" x14ac:dyDescent="0.25">
      <c r="A782" s="2" t="s">
        <v>806</v>
      </c>
      <c r="B782" s="2"/>
    </row>
    <row r="783" spans="1:2" x14ac:dyDescent="0.25">
      <c r="A783" s="2" t="s">
        <v>807</v>
      </c>
      <c r="B783" s="2"/>
    </row>
    <row r="784" spans="1:2" x14ac:dyDescent="0.25">
      <c r="A784" s="64" t="s">
        <v>808</v>
      </c>
      <c r="B784" s="64" t="s">
        <v>30</v>
      </c>
    </row>
    <row r="785" spans="1:2" x14ac:dyDescent="0.25">
      <c r="A785" s="2" t="s">
        <v>809</v>
      </c>
      <c r="B785" s="2"/>
    </row>
    <row r="786" spans="1:2" x14ac:dyDescent="0.25">
      <c r="A786" s="2" t="s">
        <v>810</v>
      </c>
      <c r="B786" s="2"/>
    </row>
    <row r="787" spans="1:2" x14ac:dyDescent="0.25">
      <c r="A787" s="2" t="s">
        <v>811</v>
      </c>
      <c r="B787" s="2" t="s">
        <v>30</v>
      </c>
    </row>
    <row r="788" spans="1:2" x14ac:dyDescent="0.25">
      <c r="A788" s="2" t="s">
        <v>812</v>
      </c>
      <c r="B788" s="2"/>
    </row>
    <row r="789" spans="1:2" x14ac:dyDescent="0.25">
      <c r="A789" s="2" t="s">
        <v>813</v>
      </c>
      <c r="B789" s="2" t="s">
        <v>30</v>
      </c>
    </row>
    <row r="790" spans="1:2" x14ac:dyDescent="0.25">
      <c r="A790" s="2" t="s">
        <v>814</v>
      </c>
      <c r="B790" s="2"/>
    </row>
    <row r="791" spans="1:2" x14ac:dyDescent="0.25">
      <c r="A791" s="2" t="s">
        <v>815</v>
      </c>
      <c r="B791" s="2" t="s">
        <v>30</v>
      </c>
    </row>
    <row r="792" spans="1:2" x14ac:dyDescent="0.25">
      <c r="A792" s="2" t="s">
        <v>816</v>
      </c>
      <c r="B792" s="2"/>
    </row>
    <row r="793" spans="1:2" x14ac:dyDescent="0.25">
      <c r="A793" s="2" t="s">
        <v>817</v>
      </c>
      <c r="B793" s="2" t="s">
        <v>30</v>
      </c>
    </row>
    <row r="794" spans="1:2" x14ac:dyDescent="0.25">
      <c r="A794" s="2" t="s">
        <v>818</v>
      </c>
      <c r="B794" s="2"/>
    </row>
    <row r="795" spans="1:2" x14ac:dyDescent="0.25">
      <c r="A795" s="2" t="s">
        <v>819</v>
      </c>
      <c r="B795" s="2"/>
    </row>
    <row r="796" spans="1:2" x14ac:dyDescent="0.25">
      <c r="A796" s="2" t="s">
        <v>820</v>
      </c>
      <c r="B796" s="2"/>
    </row>
    <row r="797" spans="1:2" x14ac:dyDescent="0.25">
      <c r="A797" s="2" t="s">
        <v>821</v>
      </c>
      <c r="B797" s="2"/>
    </row>
    <row r="798" spans="1:2" x14ac:dyDescent="0.25">
      <c r="A798" s="64" t="s">
        <v>822</v>
      </c>
      <c r="B798" s="64" t="s">
        <v>30</v>
      </c>
    </row>
    <row r="799" spans="1:2" x14ac:dyDescent="0.25">
      <c r="A799" s="2" t="s">
        <v>823</v>
      </c>
      <c r="B799" s="2"/>
    </row>
    <row r="800" spans="1:2" x14ac:dyDescent="0.25">
      <c r="A800" s="2" t="s">
        <v>824</v>
      </c>
      <c r="B800" s="2"/>
    </row>
    <row r="801" spans="1:2" x14ac:dyDescent="0.25">
      <c r="A801" s="2" t="s">
        <v>825</v>
      </c>
      <c r="B801" s="2" t="s">
        <v>30</v>
      </c>
    </row>
    <row r="802" spans="1:2" x14ac:dyDescent="0.25">
      <c r="A802" s="64" t="s">
        <v>826</v>
      </c>
      <c r="B802" s="64" t="s">
        <v>30</v>
      </c>
    </row>
    <row r="803" spans="1:2" x14ac:dyDescent="0.25">
      <c r="A803" s="2" t="s">
        <v>827</v>
      </c>
      <c r="B803" s="2"/>
    </row>
    <row r="804" spans="1:2" x14ac:dyDescent="0.25">
      <c r="A804" s="2" t="s">
        <v>828</v>
      </c>
      <c r="B804" s="2"/>
    </row>
    <row r="805" spans="1:2" x14ac:dyDescent="0.25">
      <c r="A805" s="2" t="s">
        <v>829</v>
      </c>
      <c r="B805" s="2"/>
    </row>
    <row r="806" spans="1:2" x14ac:dyDescent="0.25">
      <c r="A806" s="64" t="s">
        <v>830</v>
      </c>
      <c r="B806" s="64" t="s">
        <v>30</v>
      </c>
    </row>
    <row r="807" spans="1:2" x14ac:dyDescent="0.25">
      <c r="A807" s="2" t="s">
        <v>831</v>
      </c>
      <c r="B807" s="2"/>
    </row>
    <row r="808" spans="1:2" x14ac:dyDescent="0.25">
      <c r="A808" s="2" t="s">
        <v>832</v>
      </c>
      <c r="B808" s="2" t="s">
        <v>30</v>
      </c>
    </row>
    <row r="809" spans="1:2" x14ac:dyDescent="0.25">
      <c r="A809" s="2" t="s">
        <v>833</v>
      </c>
      <c r="B809" s="2"/>
    </row>
    <row r="810" spans="1:2" x14ac:dyDescent="0.25">
      <c r="A810" s="2" t="s">
        <v>834</v>
      </c>
      <c r="B810" s="2"/>
    </row>
    <row r="811" spans="1:2" x14ac:dyDescent="0.25">
      <c r="A811" s="2" t="s">
        <v>835</v>
      </c>
      <c r="B811" s="2"/>
    </row>
    <row r="812" spans="1:2" x14ac:dyDescent="0.25">
      <c r="A812" s="2" t="s">
        <v>836</v>
      </c>
      <c r="B812" s="2"/>
    </row>
    <row r="813" spans="1:2" x14ac:dyDescent="0.25">
      <c r="A813" s="2" t="s">
        <v>837</v>
      </c>
      <c r="B813" s="2"/>
    </row>
    <row r="814" spans="1:2" x14ac:dyDescent="0.25">
      <c r="A814" s="2" t="s">
        <v>838</v>
      </c>
      <c r="B814" s="2"/>
    </row>
    <row r="815" spans="1:2" x14ac:dyDescent="0.25">
      <c r="A815" s="2" t="s">
        <v>839</v>
      </c>
      <c r="B815" s="2"/>
    </row>
    <row r="816" spans="1:2" x14ac:dyDescent="0.25">
      <c r="A816" s="2" t="s">
        <v>840</v>
      </c>
      <c r="B816" s="2"/>
    </row>
    <row r="817" spans="1:2" x14ac:dyDescent="0.25">
      <c r="A817" s="2" t="s">
        <v>841</v>
      </c>
      <c r="B817" s="2"/>
    </row>
    <row r="818" spans="1:2" x14ac:dyDescent="0.25">
      <c r="A818" s="2" t="s">
        <v>842</v>
      </c>
      <c r="B818" s="2"/>
    </row>
    <row r="819" spans="1:2" x14ac:dyDescent="0.25">
      <c r="A819" s="64" t="s">
        <v>843</v>
      </c>
      <c r="B819" s="64" t="s">
        <v>30</v>
      </c>
    </row>
    <row r="820" spans="1:2" x14ac:dyDescent="0.25">
      <c r="A820" s="2" t="s">
        <v>844</v>
      </c>
      <c r="B820" s="2"/>
    </row>
    <row r="821" spans="1:2" x14ac:dyDescent="0.25">
      <c r="A821" s="2" t="s">
        <v>845</v>
      </c>
      <c r="B821" s="2" t="s">
        <v>30</v>
      </c>
    </row>
    <row r="822" spans="1:2" x14ac:dyDescent="0.25">
      <c r="A822" s="2" t="s">
        <v>846</v>
      </c>
      <c r="B822" s="2"/>
    </row>
    <row r="823" spans="1:2" x14ac:dyDescent="0.25">
      <c r="A823" s="2" t="s">
        <v>847</v>
      </c>
      <c r="B823" s="2"/>
    </row>
    <row r="824" spans="1:2" x14ac:dyDescent="0.25">
      <c r="A824" s="2" t="s">
        <v>848</v>
      </c>
      <c r="B824" s="2" t="s">
        <v>30</v>
      </c>
    </row>
    <row r="825" spans="1:2" x14ac:dyDescent="0.25">
      <c r="A825" s="64" t="s">
        <v>849</v>
      </c>
      <c r="B825" s="64" t="s">
        <v>30</v>
      </c>
    </row>
    <row r="826" spans="1:2" x14ac:dyDescent="0.25">
      <c r="A826" s="2" t="s">
        <v>850</v>
      </c>
      <c r="B826" s="2"/>
    </row>
    <row r="827" spans="1:2" x14ac:dyDescent="0.25">
      <c r="A827" s="2" t="s">
        <v>851</v>
      </c>
      <c r="B827" s="2"/>
    </row>
    <row r="828" spans="1:2" x14ac:dyDescent="0.25">
      <c r="A828" s="2" t="s">
        <v>852</v>
      </c>
      <c r="B828" s="2" t="s">
        <v>30</v>
      </c>
    </row>
    <row r="829" spans="1:2" x14ac:dyDescent="0.25">
      <c r="A829" s="2" t="s">
        <v>853</v>
      </c>
      <c r="B829" s="2"/>
    </row>
    <row r="830" spans="1:2" x14ac:dyDescent="0.25">
      <c r="A830" s="2" t="s">
        <v>854</v>
      </c>
      <c r="B830" s="2"/>
    </row>
    <row r="831" spans="1:2" x14ac:dyDescent="0.25">
      <c r="A831" s="2" t="s">
        <v>855</v>
      </c>
      <c r="B831" s="2"/>
    </row>
    <row r="832" spans="1:2" x14ac:dyDescent="0.25">
      <c r="A832" s="2" t="s">
        <v>856</v>
      </c>
      <c r="B832" s="2"/>
    </row>
    <row r="833" spans="1:2" x14ac:dyDescent="0.25">
      <c r="A833" s="2" t="s">
        <v>857</v>
      </c>
      <c r="B833" s="2"/>
    </row>
    <row r="834" spans="1:2" x14ac:dyDescent="0.25">
      <c r="A834" s="2" t="s">
        <v>858</v>
      </c>
      <c r="B834" s="2" t="s">
        <v>30</v>
      </c>
    </row>
    <row r="835" spans="1:2" x14ac:dyDescent="0.25">
      <c r="A835" s="2" t="s">
        <v>859</v>
      </c>
      <c r="B835" s="2"/>
    </row>
    <row r="836" spans="1:2" x14ac:dyDescent="0.25">
      <c r="A836" s="2" t="s">
        <v>860</v>
      </c>
      <c r="B836" s="2"/>
    </row>
    <row r="837" spans="1:2" x14ac:dyDescent="0.25">
      <c r="A837" s="2" t="s">
        <v>861</v>
      </c>
      <c r="B837" s="2" t="s">
        <v>30</v>
      </c>
    </row>
    <row r="838" spans="1:2" x14ac:dyDescent="0.25">
      <c r="A838" s="2" t="s">
        <v>862</v>
      </c>
      <c r="B838" s="2"/>
    </row>
    <row r="839" spans="1:2" x14ac:dyDescent="0.25">
      <c r="A839" s="2" t="s">
        <v>863</v>
      </c>
      <c r="B839" s="2"/>
    </row>
    <row r="840" spans="1:2" x14ac:dyDescent="0.25">
      <c r="A840" s="2" t="s">
        <v>864</v>
      </c>
      <c r="B840" s="2" t="s">
        <v>30</v>
      </c>
    </row>
    <row r="841" spans="1:2" x14ac:dyDescent="0.25">
      <c r="A841" s="2" t="s">
        <v>865</v>
      </c>
      <c r="B841" s="2" t="s">
        <v>30</v>
      </c>
    </row>
    <row r="842" spans="1:2" x14ac:dyDescent="0.25">
      <c r="A842" s="2" t="s">
        <v>866</v>
      </c>
      <c r="B842" s="2"/>
    </row>
    <row r="843" spans="1:2" x14ac:dyDescent="0.25">
      <c r="A843" s="2" t="s">
        <v>867</v>
      </c>
      <c r="B843" s="2" t="s">
        <v>30</v>
      </c>
    </row>
    <row r="844" spans="1:2" x14ac:dyDescent="0.25">
      <c r="A844" s="2" t="s">
        <v>868</v>
      </c>
      <c r="B844" s="2" t="s">
        <v>30</v>
      </c>
    </row>
    <row r="845" spans="1:2" x14ac:dyDescent="0.25">
      <c r="A845" s="2" t="s">
        <v>869</v>
      </c>
      <c r="B845" s="2"/>
    </row>
    <row r="846" spans="1:2" x14ac:dyDescent="0.25">
      <c r="A846" s="2" t="s">
        <v>870</v>
      </c>
      <c r="B846" s="2"/>
    </row>
    <row r="847" spans="1:2" x14ac:dyDescent="0.25">
      <c r="A847" s="2" t="s">
        <v>871</v>
      </c>
      <c r="B847" s="2"/>
    </row>
    <row r="848" spans="1:2" x14ac:dyDescent="0.25">
      <c r="A848" s="2" t="s">
        <v>872</v>
      </c>
      <c r="B848" s="2"/>
    </row>
    <row r="849" spans="1:2" x14ac:dyDescent="0.25">
      <c r="A849" s="2" t="s">
        <v>873</v>
      </c>
      <c r="B849" s="2"/>
    </row>
    <row r="850" spans="1:2" x14ac:dyDescent="0.25">
      <c r="A850" s="2" t="s">
        <v>874</v>
      </c>
      <c r="B850" s="2" t="s">
        <v>30</v>
      </c>
    </row>
    <row r="851" spans="1:2" x14ac:dyDescent="0.25">
      <c r="A851" s="2" t="s">
        <v>3</v>
      </c>
      <c r="B851" s="2"/>
    </row>
    <row r="852" spans="1:2" x14ac:dyDescent="0.25">
      <c r="A852" s="64" t="s">
        <v>875</v>
      </c>
      <c r="B852" s="64" t="s">
        <v>30</v>
      </c>
    </row>
    <row r="853" spans="1:2" x14ac:dyDescent="0.25">
      <c r="A853" s="64" t="s">
        <v>876</v>
      </c>
      <c r="B853" s="64" t="s">
        <v>30</v>
      </c>
    </row>
    <row r="854" spans="1:2" x14ac:dyDescent="0.25">
      <c r="A854" s="2" t="s">
        <v>877</v>
      </c>
      <c r="B854" s="2"/>
    </row>
    <row r="855" spans="1:2" x14ac:dyDescent="0.25">
      <c r="A855" s="2" t="s">
        <v>878</v>
      </c>
      <c r="B855" s="2"/>
    </row>
    <row r="856" spans="1:2" x14ac:dyDescent="0.25">
      <c r="A856" s="2" t="s">
        <v>879</v>
      </c>
      <c r="B856" s="2"/>
    </row>
  </sheetData>
  <sheetProtection selectLockedCells="1" selectUnlockedCells="1"/>
  <autoFilter ref="A1:B856">
    <sortState ref="A2:B856">
      <sortCondition ref="A2"/>
    </sortState>
  </autoFilter>
  <mergeCells count="1">
    <mergeCell ref="E1:M6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3"/>
  <dimension ref="A1:E857"/>
  <sheetViews>
    <sheetView topLeftCell="A2" workbookViewId="0">
      <selection activeCell="A855" sqref="A3:A855"/>
    </sheetView>
  </sheetViews>
  <sheetFormatPr defaultColWidth="8.85546875" defaultRowHeight="15" x14ac:dyDescent="0.25"/>
  <cols>
    <col min="1" max="1" width="30" bestFit="1" customWidth="1"/>
  </cols>
  <sheetData>
    <row r="1" spans="1:5" x14ac:dyDescent="0.25">
      <c r="A1" s="2" t="s">
        <v>22</v>
      </c>
      <c r="B1" t="s">
        <v>880</v>
      </c>
      <c r="C1" t="s">
        <v>881</v>
      </c>
    </row>
    <row r="2" spans="1:5" x14ac:dyDescent="0.25">
      <c r="B2" t="s">
        <v>882</v>
      </c>
      <c r="C2">
        <v>0.72699999999999998</v>
      </c>
      <c r="D2" s="4" t="s">
        <v>22</v>
      </c>
      <c r="E2" s="3"/>
    </row>
    <row r="3" spans="1:5" x14ac:dyDescent="0.25">
      <c r="A3" s="2" t="s">
        <v>25</v>
      </c>
      <c r="B3">
        <v>310010</v>
      </c>
      <c r="C3">
        <v>0.68899999999999995</v>
      </c>
      <c r="D3" s="4" t="s">
        <v>25</v>
      </c>
      <c r="E3" s="3" t="str">
        <f t="shared" ref="E3:E66" si="0">IF(A3=D3,"ok","erro")</f>
        <v>ok</v>
      </c>
    </row>
    <row r="4" spans="1:5" x14ac:dyDescent="0.25">
      <c r="A4" s="2" t="s">
        <v>26</v>
      </c>
      <c r="B4">
        <v>310020</v>
      </c>
      <c r="C4">
        <v>0.69799999999999995</v>
      </c>
      <c r="D4" s="4" t="s">
        <v>26</v>
      </c>
      <c r="E4" s="3" t="str">
        <f t="shared" si="0"/>
        <v>ok</v>
      </c>
    </row>
    <row r="5" spans="1:5" x14ac:dyDescent="0.25">
      <c r="A5" s="2" t="s">
        <v>27</v>
      </c>
      <c r="B5">
        <v>310030</v>
      </c>
      <c r="C5">
        <v>0.65400000000000003</v>
      </c>
      <c r="D5" s="4" t="s">
        <v>27</v>
      </c>
      <c r="E5" s="3" t="str">
        <f t="shared" si="0"/>
        <v>ok</v>
      </c>
    </row>
    <row r="6" spans="1:5" x14ac:dyDescent="0.25">
      <c r="A6" s="2" t="s">
        <v>28</v>
      </c>
      <c r="B6">
        <v>310040</v>
      </c>
      <c r="C6">
        <v>0.63</v>
      </c>
      <c r="D6" s="4" t="s">
        <v>28</v>
      </c>
      <c r="E6" s="3" t="str">
        <f t="shared" si="0"/>
        <v>ok</v>
      </c>
    </row>
    <row r="7" spans="1:5" x14ac:dyDescent="0.25">
      <c r="A7" s="2" t="s">
        <v>29</v>
      </c>
      <c r="B7">
        <v>310050</v>
      </c>
      <c r="C7">
        <v>0.61</v>
      </c>
      <c r="D7" s="4" t="s">
        <v>29</v>
      </c>
      <c r="E7" s="3" t="str">
        <f t="shared" si="0"/>
        <v>ok</v>
      </c>
    </row>
    <row r="8" spans="1:5" x14ac:dyDescent="0.25">
      <c r="A8" s="2" t="s">
        <v>31</v>
      </c>
      <c r="B8">
        <v>310060</v>
      </c>
      <c r="C8">
        <v>0.57599999999999996</v>
      </c>
      <c r="D8" s="4" t="s">
        <v>31</v>
      </c>
      <c r="E8" s="3" t="str">
        <f t="shared" si="0"/>
        <v>ok</v>
      </c>
    </row>
    <row r="9" spans="1:5" x14ac:dyDescent="0.25">
      <c r="A9" s="2" t="s">
        <v>32</v>
      </c>
      <c r="B9">
        <v>310070</v>
      </c>
      <c r="C9">
        <v>0.67500000000000004</v>
      </c>
      <c r="D9" s="4" t="s">
        <v>32</v>
      </c>
      <c r="E9" s="3" t="str">
        <f t="shared" si="0"/>
        <v>ok</v>
      </c>
    </row>
    <row r="10" spans="1:5" x14ac:dyDescent="0.25">
      <c r="A10" s="2" t="s">
        <v>33</v>
      </c>
      <c r="B10">
        <v>310080</v>
      </c>
      <c r="C10">
        <v>0.66300000000000003</v>
      </c>
      <c r="D10" s="4" t="s">
        <v>33</v>
      </c>
      <c r="E10" s="3" t="str">
        <f t="shared" si="0"/>
        <v>ok</v>
      </c>
    </row>
    <row r="11" spans="1:5" x14ac:dyDescent="0.25">
      <c r="A11" s="2" t="s">
        <v>34</v>
      </c>
      <c r="B11">
        <v>310090</v>
      </c>
      <c r="C11">
        <v>0.64500000000000002</v>
      </c>
      <c r="D11" s="4" t="s">
        <v>34</v>
      </c>
      <c r="E11" s="3" t="str">
        <f t="shared" si="0"/>
        <v>ok</v>
      </c>
    </row>
    <row r="12" spans="1:5" x14ac:dyDescent="0.25">
      <c r="A12" s="2" t="s">
        <v>35</v>
      </c>
      <c r="B12">
        <v>310100</v>
      </c>
      <c r="C12">
        <v>0.60099999999999998</v>
      </c>
      <c r="D12" s="4" t="s">
        <v>35</v>
      </c>
      <c r="E12" s="3" t="str">
        <f t="shared" si="0"/>
        <v>ok</v>
      </c>
    </row>
    <row r="13" spans="1:5" x14ac:dyDescent="0.25">
      <c r="A13" s="2" t="s">
        <v>36</v>
      </c>
      <c r="B13">
        <v>310110</v>
      </c>
      <c r="C13">
        <v>0.68400000000000005</v>
      </c>
      <c r="D13" s="4" t="s">
        <v>36</v>
      </c>
      <c r="E13" s="3" t="str">
        <f t="shared" si="0"/>
        <v>ok</v>
      </c>
    </row>
    <row r="14" spans="1:5" x14ac:dyDescent="0.25">
      <c r="A14" s="2" t="s">
        <v>37</v>
      </c>
      <c r="B14">
        <v>310120</v>
      </c>
      <c r="C14">
        <v>0.66800000000000004</v>
      </c>
      <c r="D14" s="4" t="s">
        <v>37</v>
      </c>
      <c r="E14" s="3" t="str">
        <f t="shared" si="0"/>
        <v>ok</v>
      </c>
    </row>
    <row r="15" spans="1:5" x14ac:dyDescent="0.25">
      <c r="A15" s="2" t="s">
        <v>38</v>
      </c>
      <c r="B15">
        <v>310130</v>
      </c>
      <c r="C15">
        <v>0.64900000000000002</v>
      </c>
      <c r="D15" s="4" t="s">
        <v>38</v>
      </c>
      <c r="E15" s="3" t="str">
        <f t="shared" si="0"/>
        <v>ok</v>
      </c>
    </row>
    <row r="16" spans="1:5" x14ac:dyDescent="0.25">
      <c r="A16" s="2" t="s">
        <v>39</v>
      </c>
      <c r="B16">
        <v>310140</v>
      </c>
      <c r="C16">
        <v>0.67300000000000004</v>
      </c>
      <c r="D16" s="4" t="s">
        <v>39</v>
      </c>
      <c r="E16" s="3" t="str">
        <f t="shared" si="0"/>
        <v>ok</v>
      </c>
    </row>
    <row r="17" spans="1:5" x14ac:dyDescent="0.25">
      <c r="A17" s="2" t="s">
        <v>40</v>
      </c>
      <c r="B17">
        <v>310150</v>
      </c>
      <c r="C17">
        <v>0.72599999999999998</v>
      </c>
      <c r="D17" s="4" t="s">
        <v>40</v>
      </c>
      <c r="E17" s="3" t="str">
        <f t="shared" si="0"/>
        <v>ok</v>
      </c>
    </row>
    <row r="18" spans="1:5" x14ac:dyDescent="0.25">
      <c r="A18" s="2" t="s">
        <v>41</v>
      </c>
      <c r="B18">
        <v>310160</v>
      </c>
      <c r="C18">
        <v>0.76100000000000001</v>
      </c>
      <c r="D18" s="4" t="s">
        <v>41</v>
      </c>
      <c r="E18" s="3" t="str">
        <f t="shared" si="0"/>
        <v>ok</v>
      </c>
    </row>
    <row r="19" spans="1:5" x14ac:dyDescent="0.25">
      <c r="A19" s="2" t="s">
        <v>42</v>
      </c>
      <c r="B19">
        <v>310163</v>
      </c>
      <c r="C19">
        <v>0.67500000000000004</v>
      </c>
      <c r="D19" s="4" t="s">
        <v>42</v>
      </c>
      <c r="E19" s="3" t="str">
        <f t="shared" si="0"/>
        <v>ok</v>
      </c>
    </row>
    <row r="20" spans="1:5" x14ac:dyDescent="0.25">
      <c r="A20" s="2" t="s">
        <v>43</v>
      </c>
      <c r="B20">
        <v>310170</v>
      </c>
      <c r="C20">
        <v>0.64200000000000002</v>
      </c>
      <c r="D20" s="4" t="s">
        <v>43</v>
      </c>
      <c r="E20" s="3" t="str">
        <f t="shared" si="0"/>
        <v>ok</v>
      </c>
    </row>
    <row r="21" spans="1:5" x14ac:dyDescent="0.25">
      <c r="A21" s="2" t="s">
        <v>44</v>
      </c>
      <c r="B21">
        <v>310180</v>
      </c>
      <c r="C21">
        <v>0.64600000000000002</v>
      </c>
      <c r="D21" s="4" t="s">
        <v>44</v>
      </c>
      <c r="E21" s="3" t="str">
        <f t="shared" si="0"/>
        <v>ok</v>
      </c>
    </row>
    <row r="22" spans="1:5" x14ac:dyDescent="0.25">
      <c r="A22" s="2" t="s">
        <v>45</v>
      </c>
      <c r="B22">
        <v>310190</v>
      </c>
      <c r="C22">
        <v>0.72499999999999998</v>
      </c>
      <c r="D22" s="4" t="s">
        <v>45</v>
      </c>
      <c r="E22" s="3" t="str">
        <f t="shared" si="0"/>
        <v>ok</v>
      </c>
    </row>
    <row r="23" spans="1:5" x14ac:dyDescent="0.25">
      <c r="A23" s="2" t="s">
        <v>46</v>
      </c>
      <c r="B23">
        <v>310200</v>
      </c>
      <c r="C23">
        <v>0.66800000000000004</v>
      </c>
      <c r="D23" s="4" t="s">
        <v>46</v>
      </c>
      <c r="E23" s="3" t="str">
        <f t="shared" si="0"/>
        <v>ok</v>
      </c>
    </row>
    <row r="24" spans="1:5" x14ac:dyDescent="0.25">
      <c r="A24" s="2" t="s">
        <v>47</v>
      </c>
      <c r="B24">
        <v>310205</v>
      </c>
      <c r="C24">
        <v>0.66100000000000003</v>
      </c>
      <c r="D24" s="4" t="s">
        <v>47</v>
      </c>
      <c r="E24" s="3" t="str">
        <f t="shared" si="0"/>
        <v>ok</v>
      </c>
    </row>
    <row r="25" spans="1:5" x14ac:dyDescent="0.25">
      <c r="A25" s="2" t="s">
        <v>48</v>
      </c>
      <c r="B25">
        <v>315350</v>
      </c>
      <c r="C25">
        <v>0.66</v>
      </c>
      <c r="D25" s="4" t="s">
        <v>48</v>
      </c>
      <c r="E25" s="3" t="str">
        <f t="shared" si="0"/>
        <v>ok</v>
      </c>
    </row>
    <row r="26" spans="1:5" x14ac:dyDescent="0.25">
      <c r="A26" s="2" t="s">
        <v>49</v>
      </c>
      <c r="B26">
        <v>310210</v>
      </c>
      <c r="C26">
        <v>0.62</v>
      </c>
      <c r="D26" s="4" t="s">
        <v>49</v>
      </c>
      <c r="E26" s="3" t="str">
        <f t="shared" si="0"/>
        <v>ok</v>
      </c>
    </row>
    <row r="27" spans="1:5" x14ac:dyDescent="0.25">
      <c r="A27" s="2" t="s">
        <v>50</v>
      </c>
      <c r="B27">
        <v>310220</v>
      </c>
      <c r="C27">
        <v>0.59199999999999997</v>
      </c>
      <c r="D27" s="4" t="s">
        <v>50</v>
      </c>
      <c r="E27" s="3" t="str">
        <f t="shared" si="0"/>
        <v>ok</v>
      </c>
    </row>
    <row r="28" spans="1:5" x14ac:dyDescent="0.25">
      <c r="A28" s="2" t="s">
        <v>51</v>
      </c>
      <c r="B28">
        <v>310230</v>
      </c>
      <c r="C28">
        <v>0.67600000000000005</v>
      </c>
      <c r="D28" s="4" t="s">
        <v>51</v>
      </c>
      <c r="E28" s="3" t="str">
        <f t="shared" si="0"/>
        <v>ok</v>
      </c>
    </row>
    <row r="29" spans="1:5" x14ac:dyDescent="0.25">
      <c r="A29" s="2" t="s">
        <v>52</v>
      </c>
      <c r="B29">
        <v>310240</v>
      </c>
      <c r="C29">
        <v>0.57199999999999995</v>
      </c>
      <c r="D29" s="4" t="s">
        <v>52</v>
      </c>
      <c r="E29" s="3" t="str">
        <f t="shared" si="0"/>
        <v>ok</v>
      </c>
    </row>
    <row r="30" spans="1:5" x14ac:dyDescent="0.25">
      <c r="A30" s="2" t="s">
        <v>53</v>
      </c>
      <c r="B30">
        <v>310250</v>
      </c>
      <c r="C30">
        <v>0.64100000000000001</v>
      </c>
      <c r="D30" s="4" t="s">
        <v>53</v>
      </c>
      <c r="E30" s="3" t="str">
        <f t="shared" si="0"/>
        <v>ok</v>
      </c>
    </row>
    <row r="31" spans="1:5" x14ac:dyDescent="0.25">
      <c r="A31" s="2" t="s">
        <v>54</v>
      </c>
      <c r="B31">
        <v>310260</v>
      </c>
      <c r="C31">
        <v>0.73399999999999999</v>
      </c>
      <c r="D31" s="4" t="s">
        <v>54</v>
      </c>
      <c r="E31" s="3" t="str">
        <f t="shared" si="0"/>
        <v>ok</v>
      </c>
    </row>
    <row r="32" spans="1:5" x14ac:dyDescent="0.25">
      <c r="A32" s="2" t="s">
        <v>55</v>
      </c>
      <c r="B32">
        <v>310280</v>
      </c>
      <c r="C32">
        <v>0.7</v>
      </c>
      <c r="D32" s="4" t="s">
        <v>55</v>
      </c>
      <c r="E32" s="3" t="str">
        <f t="shared" si="0"/>
        <v>ok</v>
      </c>
    </row>
    <row r="33" spans="1:5" x14ac:dyDescent="0.25">
      <c r="A33" s="2" t="s">
        <v>56</v>
      </c>
      <c r="B33">
        <v>310285</v>
      </c>
      <c r="C33">
        <v>0.59699999999999998</v>
      </c>
      <c r="D33" s="4" t="s">
        <v>56</v>
      </c>
      <c r="E33" s="3" t="str">
        <f t="shared" si="0"/>
        <v>ok</v>
      </c>
    </row>
    <row r="34" spans="1:5" x14ac:dyDescent="0.25">
      <c r="A34" s="2" t="s">
        <v>57</v>
      </c>
      <c r="B34">
        <v>310290</v>
      </c>
      <c r="C34">
        <v>0.68300000000000005</v>
      </c>
      <c r="D34" s="4" t="s">
        <v>57</v>
      </c>
      <c r="E34" s="3" t="str">
        <f t="shared" si="0"/>
        <v>ok</v>
      </c>
    </row>
    <row r="35" spans="1:5" x14ac:dyDescent="0.25">
      <c r="A35" s="2" t="s">
        <v>58</v>
      </c>
      <c r="B35">
        <v>310300</v>
      </c>
      <c r="C35">
        <v>0.64500000000000002</v>
      </c>
      <c r="D35" s="4" t="s">
        <v>58</v>
      </c>
      <c r="E35" s="3" t="str">
        <f t="shared" si="0"/>
        <v>ok</v>
      </c>
    </row>
    <row r="36" spans="1:5" x14ac:dyDescent="0.25">
      <c r="A36" s="2" t="s">
        <v>59</v>
      </c>
      <c r="B36">
        <v>310310</v>
      </c>
      <c r="C36">
        <v>0.68400000000000005</v>
      </c>
      <c r="D36" s="4" t="s">
        <v>59</v>
      </c>
      <c r="E36" s="3" t="str">
        <f t="shared" si="0"/>
        <v>ok</v>
      </c>
    </row>
    <row r="37" spans="1:5" x14ac:dyDescent="0.25">
      <c r="A37" s="2" t="s">
        <v>60</v>
      </c>
      <c r="B37">
        <v>310320</v>
      </c>
      <c r="C37">
        <v>0.69499999999999995</v>
      </c>
      <c r="D37" s="4" t="s">
        <v>60</v>
      </c>
      <c r="E37" s="3" t="str">
        <f t="shared" si="0"/>
        <v>ok</v>
      </c>
    </row>
    <row r="38" spans="1:5" x14ac:dyDescent="0.25">
      <c r="A38" s="2" t="s">
        <v>61</v>
      </c>
      <c r="B38">
        <v>310330</v>
      </c>
      <c r="C38">
        <v>0.66100000000000003</v>
      </c>
      <c r="D38" s="4" t="s">
        <v>61</v>
      </c>
      <c r="E38" s="3" t="str">
        <f t="shared" si="0"/>
        <v>ok</v>
      </c>
    </row>
    <row r="39" spans="1:5" x14ac:dyDescent="0.25">
      <c r="A39" s="2" t="s">
        <v>62</v>
      </c>
      <c r="B39">
        <v>310340</v>
      </c>
      <c r="C39">
        <v>0.66300000000000003</v>
      </c>
      <c r="D39" s="4" t="s">
        <v>62</v>
      </c>
      <c r="E39" s="3" t="str">
        <f t="shared" si="0"/>
        <v>ok</v>
      </c>
    </row>
    <row r="40" spans="1:5" x14ac:dyDescent="0.25">
      <c r="A40" s="2" t="s">
        <v>63</v>
      </c>
      <c r="B40">
        <v>310350</v>
      </c>
      <c r="C40">
        <v>0.77300000000000002</v>
      </c>
      <c r="D40" s="4" t="s">
        <v>63</v>
      </c>
      <c r="E40" s="3" t="str">
        <f t="shared" si="0"/>
        <v>ok</v>
      </c>
    </row>
    <row r="41" spans="1:5" x14ac:dyDescent="0.25">
      <c r="A41" s="2" t="s">
        <v>64</v>
      </c>
      <c r="B41">
        <v>310360</v>
      </c>
      <c r="C41">
        <v>0.69699999999999995</v>
      </c>
      <c r="D41" s="4" t="s">
        <v>64</v>
      </c>
      <c r="E41" s="3" t="str">
        <f t="shared" si="0"/>
        <v>ok</v>
      </c>
    </row>
    <row r="42" spans="1:5" x14ac:dyDescent="0.25">
      <c r="A42" s="2" t="s">
        <v>65</v>
      </c>
      <c r="B42">
        <v>310370</v>
      </c>
      <c r="C42">
        <v>0.53600000000000003</v>
      </c>
      <c r="D42" s="4" t="s">
        <v>65</v>
      </c>
      <c r="E42" s="3" t="str">
        <f t="shared" si="0"/>
        <v>ok</v>
      </c>
    </row>
    <row r="43" spans="1:5" x14ac:dyDescent="0.25">
      <c r="A43" s="2" t="s">
        <v>66</v>
      </c>
      <c r="B43">
        <v>310375</v>
      </c>
      <c r="C43">
        <v>0.70799999999999996</v>
      </c>
      <c r="D43" s="4" t="s">
        <v>66</v>
      </c>
      <c r="E43" s="3" t="str">
        <f t="shared" si="0"/>
        <v>ok</v>
      </c>
    </row>
    <row r="44" spans="1:5" x14ac:dyDescent="0.25">
      <c r="A44" s="2" t="s">
        <v>67</v>
      </c>
      <c r="B44">
        <v>310380</v>
      </c>
      <c r="C44">
        <v>0.72399999999999998</v>
      </c>
      <c r="D44" s="4" t="s">
        <v>67</v>
      </c>
      <c r="E44" s="3" t="str">
        <f t="shared" si="0"/>
        <v>ok</v>
      </c>
    </row>
    <row r="45" spans="1:5" x14ac:dyDescent="0.25">
      <c r="A45" s="2" t="s">
        <v>68</v>
      </c>
      <c r="B45">
        <v>310390</v>
      </c>
      <c r="C45">
        <v>0.69799999999999995</v>
      </c>
      <c r="D45" s="4" t="s">
        <v>68</v>
      </c>
      <c r="E45" s="3" t="str">
        <f t="shared" si="0"/>
        <v>ok</v>
      </c>
    </row>
    <row r="46" spans="1:5" x14ac:dyDescent="0.25">
      <c r="A46" s="2" t="s">
        <v>69</v>
      </c>
      <c r="B46">
        <v>310400</v>
      </c>
      <c r="C46">
        <v>0.77200000000000002</v>
      </c>
      <c r="D46" s="4" t="s">
        <v>69</v>
      </c>
      <c r="E46" s="3" t="str">
        <f t="shared" si="0"/>
        <v>ok</v>
      </c>
    </row>
    <row r="47" spans="1:5" x14ac:dyDescent="0.25">
      <c r="A47" s="2" t="s">
        <v>70</v>
      </c>
      <c r="B47">
        <v>310410</v>
      </c>
      <c r="C47">
        <v>0.68300000000000005</v>
      </c>
      <c r="D47" s="4" t="s">
        <v>70</v>
      </c>
      <c r="E47" s="3" t="str">
        <f t="shared" si="0"/>
        <v>ok</v>
      </c>
    </row>
    <row r="48" spans="1:5" x14ac:dyDescent="0.25">
      <c r="A48" s="2" t="s">
        <v>71</v>
      </c>
      <c r="B48">
        <v>310420</v>
      </c>
      <c r="C48">
        <v>0.749</v>
      </c>
      <c r="D48" s="4" t="s">
        <v>71</v>
      </c>
      <c r="E48" s="3" t="str">
        <f t="shared" si="0"/>
        <v>ok</v>
      </c>
    </row>
    <row r="49" spans="1:5" x14ac:dyDescent="0.25">
      <c r="A49" s="2" t="s">
        <v>72</v>
      </c>
      <c r="B49">
        <v>310430</v>
      </c>
      <c r="C49">
        <v>0.72699999999999998</v>
      </c>
      <c r="D49" s="4" t="s">
        <v>72</v>
      </c>
      <c r="E49" s="3" t="str">
        <f t="shared" si="0"/>
        <v>ok</v>
      </c>
    </row>
    <row r="50" spans="1:5" x14ac:dyDescent="0.25">
      <c r="A50" s="2" t="s">
        <v>73</v>
      </c>
      <c r="B50">
        <v>310440</v>
      </c>
      <c r="C50">
        <v>0.64300000000000002</v>
      </c>
      <c r="D50" s="4" t="s">
        <v>73</v>
      </c>
      <c r="E50" s="3" t="str">
        <f t="shared" si="0"/>
        <v>ok</v>
      </c>
    </row>
    <row r="51" spans="1:5" x14ac:dyDescent="0.25">
      <c r="A51" s="2" t="s">
        <v>74</v>
      </c>
      <c r="B51">
        <v>310445</v>
      </c>
      <c r="C51">
        <v>0.58199999999999996</v>
      </c>
      <c r="D51" s="4" t="s">
        <v>74</v>
      </c>
      <c r="E51" s="3" t="str">
        <f t="shared" si="0"/>
        <v>ok</v>
      </c>
    </row>
    <row r="52" spans="1:5" x14ac:dyDescent="0.25">
      <c r="A52" s="2" t="s">
        <v>75</v>
      </c>
      <c r="B52">
        <v>310450</v>
      </c>
      <c r="C52">
        <v>0.65600000000000003</v>
      </c>
      <c r="D52" s="4" t="s">
        <v>75</v>
      </c>
      <c r="E52" s="3" t="str">
        <f t="shared" si="0"/>
        <v>ok</v>
      </c>
    </row>
    <row r="53" spans="1:5" x14ac:dyDescent="0.25">
      <c r="A53" s="2" t="s">
        <v>76</v>
      </c>
      <c r="B53">
        <v>310460</v>
      </c>
      <c r="C53">
        <v>0.69399999999999995</v>
      </c>
      <c r="D53" s="4" t="s">
        <v>76</v>
      </c>
      <c r="E53" s="3" t="str">
        <f t="shared" si="0"/>
        <v>ok</v>
      </c>
    </row>
    <row r="54" spans="1:5" x14ac:dyDescent="0.25">
      <c r="A54" s="2" t="s">
        <v>77</v>
      </c>
      <c r="B54">
        <v>310470</v>
      </c>
      <c r="C54">
        <v>0.58799999999999997</v>
      </c>
      <c r="D54" s="4" t="s">
        <v>77</v>
      </c>
      <c r="E54" s="3" t="str">
        <f t="shared" si="0"/>
        <v>ok</v>
      </c>
    </row>
    <row r="55" spans="1:5" x14ac:dyDescent="0.25">
      <c r="A55" s="2" t="s">
        <v>78</v>
      </c>
      <c r="B55">
        <v>310480</v>
      </c>
      <c r="C55">
        <v>0.65600000000000003</v>
      </c>
      <c r="D55" s="4" t="s">
        <v>78</v>
      </c>
      <c r="E55" s="3" t="str">
        <f t="shared" si="0"/>
        <v>ok</v>
      </c>
    </row>
    <row r="56" spans="1:5" x14ac:dyDescent="0.25">
      <c r="A56" s="2" t="s">
        <v>79</v>
      </c>
      <c r="B56">
        <v>310490</v>
      </c>
      <c r="C56">
        <v>0.68100000000000005</v>
      </c>
      <c r="D56" s="4" t="s">
        <v>79</v>
      </c>
      <c r="E56" s="3" t="str">
        <f t="shared" si="0"/>
        <v>ok</v>
      </c>
    </row>
    <row r="57" spans="1:5" x14ac:dyDescent="0.25">
      <c r="A57" s="2" t="s">
        <v>80</v>
      </c>
      <c r="B57">
        <v>310500</v>
      </c>
      <c r="C57">
        <v>0.67100000000000004</v>
      </c>
      <c r="D57" s="4" t="s">
        <v>80</v>
      </c>
      <c r="E57" s="3" t="str">
        <f t="shared" si="0"/>
        <v>ok</v>
      </c>
    </row>
    <row r="58" spans="1:5" x14ac:dyDescent="0.25">
      <c r="A58" s="2" t="s">
        <v>81</v>
      </c>
      <c r="B58">
        <v>310510</v>
      </c>
      <c r="C58">
        <v>0.74099999999999999</v>
      </c>
      <c r="D58" s="4" t="s">
        <v>81</v>
      </c>
      <c r="E58" s="3" t="str">
        <f t="shared" si="0"/>
        <v>ok</v>
      </c>
    </row>
    <row r="59" spans="1:5" x14ac:dyDescent="0.25">
      <c r="A59" s="2" t="s">
        <v>82</v>
      </c>
      <c r="B59">
        <v>310520</v>
      </c>
      <c r="C59">
        <v>0.59899999999999998</v>
      </c>
      <c r="D59" s="4" t="s">
        <v>82</v>
      </c>
      <c r="E59" s="3" t="str">
        <f t="shared" si="0"/>
        <v>ok</v>
      </c>
    </row>
    <row r="60" spans="1:5" x14ac:dyDescent="0.25">
      <c r="A60" s="2" t="s">
        <v>83</v>
      </c>
      <c r="B60">
        <v>310530</v>
      </c>
      <c r="C60">
        <v>0.69199999999999995</v>
      </c>
      <c r="D60" s="4" t="s">
        <v>83</v>
      </c>
      <c r="E60" s="3" t="str">
        <f t="shared" si="0"/>
        <v>ok</v>
      </c>
    </row>
    <row r="61" spans="1:5" x14ac:dyDescent="0.25">
      <c r="A61" s="2" t="s">
        <v>84</v>
      </c>
      <c r="B61">
        <v>310540</v>
      </c>
      <c r="C61">
        <v>0.72199999999999998</v>
      </c>
      <c r="D61" s="4" t="s">
        <v>84</v>
      </c>
      <c r="E61" s="3" t="str">
        <f t="shared" si="0"/>
        <v>ok</v>
      </c>
    </row>
    <row r="62" spans="1:5" x14ac:dyDescent="0.25">
      <c r="A62" s="2" t="s">
        <v>85</v>
      </c>
      <c r="B62">
        <v>310550</v>
      </c>
      <c r="C62">
        <v>0.64900000000000002</v>
      </c>
      <c r="D62" s="4" t="s">
        <v>85</v>
      </c>
      <c r="E62" s="3" t="str">
        <f t="shared" si="0"/>
        <v>ok</v>
      </c>
    </row>
    <row r="63" spans="1:5" x14ac:dyDescent="0.25">
      <c r="A63" s="2" t="s">
        <v>86</v>
      </c>
      <c r="B63">
        <v>310560</v>
      </c>
      <c r="C63">
        <v>0.76900000000000002</v>
      </c>
      <c r="D63" s="4" t="s">
        <v>86</v>
      </c>
      <c r="E63" s="3" t="str">
        <f t="shared" si="0"/>
        <v>ok</v>
      </c>
    </row>
    <row r="64" spans="1:5" x14ac:dyDescent="0.25">
      <c r="A64" s="2" t="s">
        <v>87</v>
      </c>
      <c r="B64">
        <v>310570</v>
      </c>
      <c r="C64">
        <v>0.624</v>
      </c>
      <c r="D64" s="4" t="s">
        <v>87</v>
      </c>
      <c r="E64" s="3" t="str">
        <f t="shared" si="0"/>
        <v>ok</v>
      </c>
    </row>
    <row r="65" spans="1:5" x14ac:dyDescent="0.25">
      <c r="A65" s="2" t="s">
        <v>88</v>
      </c>
      <c r="B65">
        <v>310590</v>
      </c>
      <c r="C65">
        <v>0.73399999999999999</v>
      </c>
      <c r="D65" s="4" t="s">
        <v>88</v>
      </c>
      <c r="E65" s="3" t="str">
        <f t="shared" si="0"/>
        <v>ok</v>
      </c>
    </row>
    <row r="66" spans="1:5" x14ac:dyDescent="0.25">
      <c r="A66" s="2" t="s">
        <v>89</v>
      </c>
      <c r="B66">
        <v>310600</v>
      </c>
      <c r="C66">
        <v>0.67400000000000004</v>
      </c>
      <c r="D66" s="4" t="s">
        <v>89</v>
      </c>
      <c r="E66" s="3" t="str">
        <f t="shared" si="0"/>
        <v>ok</v>
      </c>
    </row>
    <row r="67" spans="1:5" x14ac:dyDescent="0.25">
      <c r="A67" s="2" t="s">
        <v>90</v>
      </c>
      <c r="B67">
        <v>310610</v>
      </c>
      <c r="C67">
        <v>0.66</v>
      </c>
      <c r="D67" s="4" t="s">
        <v>90</v>
      </c>
      <c r="E67" s="3" t="str">
        <f t="shared" ref="E67:E130" si="1">IF(A67=D67,"ok","erro")</f>
        <v>ok</v>
      </c>
    </row>
    <row r="68" spans="1:5" x14ac:dyDescent="0.25">
      <c r="A68" s="2" t="s">
        <v>91</v>
      </c>
      <c r="B68">
        <v>310620</v>
      </c>
      <c r="C68">
        <v>0.81</v>
      </c>
      <c r="D68" s="4" t="s">
        <v>91</v>
      </c>
      <c r="E68" s="3" t="str">
        <f t="shared" si="1"/>
        <v>ok</v>
      </c>
    </row>
    <row r="69" spans="1:5" x14ac:dyDescent="0.25">
      <c r="A69" s="2" t="s">
        <v>92</v>
      </c>
      <c r="B69">
        <v>310630</v>
      </c>
      <c r="C69">
        <v>0.68600000000000005</v>
      </c>
      <c r="D69" s="4" t="s">
        <v>92</v>
      </c>
      <c r="E69" s="3" t="str">
        <f t="shared" si="1"/>
        <v>ok</v>
      </c>
    </row>
    <row r="70" spans="1:5" x14ac:dyDescent="0.25">
      <c r="A70" s="2" t="s">
        <v>93</v>
      </c>
      <c r="B70">
        <v>310640</v>
      </c>
      <c r="C70">
        <v>0.65500000000000003</v>
      </c>
      <c r="D70" s="4" t="s">
        <v>93</v>
      </c>
      <c r="E70" s="3" t="str">
        <f t="shared" si="1"/>
        <v>ok</v>
      </c>
    </row>
    <row r="71" spans="1:5" x14ac:dyDescent="0.25">
      <c r="A71" s="2" t="s">
        <v>94</v>
      </c>
      <c r="B71">
        <v>310650</v>
      </c>
      <c r="C71">
        <v>0.628</v>
      </c>
      <c r="D71" s="4" t="s">
        <v>94</v>
      </c>
      <c r="E71" s="3" t="str">
        <f t="shared" si="1"/>
        <v>ok</v>
      </c>
    </row>
    <row r="72" spans="1:5" x14ac:dyDescent="0.25">
      <c r="A72" s="2" t="s">
        <v>95</v>
      </c>
      <c r="B72">
        <v>310665</v>
      </c>
      <c r="C72">
        <v>0.60399999999999998</v>
      </c>
      <c r="D72" s="4" t="s">
        <v>95</v>
      </c>
      <c r="E72" s="3" t="str">
        <f t="shared" si="1"/>
        <v>ok</v>
      </c>
    </row>
    <row r="73" spans="1:5" x14ac:dyDescent="0.25">
      <c r="A73" s="2" t="s">
        <v>96</v>
      </c>
      <c r="B73">
        <v>310660</v>
      </c>
      <c r="C73">
        <v>0.59399999999999997</v>
      </c>
      <c r="D73" s="4" t="s">
        <v>96</v>
      </c>
      <c r="E73" s="3" t="str">
        <f t="shared" si="1"/>
        <v>ok</v>
      </c>
    </row>
    <row r="74" spans="1:5" x14ac:dyDescent="0.25">
      <c r="A74" s="2" t="s">
        <v>97</v>
      </c>
      <c r="B74">
        <v>310670</v>
      </c>
      <c r="C74">
        <v>0.749</v>
      </c>
      <c r="D74" s="4" t="s">
        <v>97</v>
      </c>
      <c r="E74" s="3" t="str">
        <f t="shared" si="1"/>
        <v>ok</v>
      </c>
    </row>
    <row r="75" spans="1:5" x14ac:dyDescent="0.25">
      <c r="A75" s="2" t="s">
        <v>98</v>
      </c>
      <c r="B75">
        <v>310680</v>
      </c>
      <c r="C75">
        <v>0.62</v>
      </c>
      <c r="D75" s="4" t="s">
        <v>98</v>
      </c>
      <c r="E75" s="3" t="str">
        <f t="shared" si="1"/>
        <v>ok</v>
      </c>
    </row>
    <row r="76" spans="1:5" x14ac:dyDescent="0.25">
      <c r="A76" s="2" t="s">
        <v>99</v>
      </c>
      <c r="B76">
        <v>310690</v>
      </c>
      <c r="C76">
        <v>0.74399999999999999</v>
      </c>
      <c r="D76" s="4" t="s">
        <v>99</v>
      </c>
      <c r="E76" s="3" t="str">
        <f t="shared" si="1"/>
        <v>ok</v>
      </c>
    </row>
    <row r="77" spans="1:5" x14ac:dyDescent="0.25">
      <c r="A77" s="2" t="s">
        <v>100</v>
      </c>
      <c r="B77">
        <v>310700</v>
      </c>
      <c r="C77">
        <v>0.68799999999999994</v>
      </c>
      <c r="D77" s="4" t="s">
        <v>100</v>
      </c>
      <c r="E77" s="3" t="str">
        <f t="shared" si="1"/>
        <v>ok</v>
      </c>
    </row>
    <row r="78" spans="1:5" x14ac:dyDescent="0.25">
      <c r="A78" s="2" t="s">
        <v>101</v>
      </c>
      <c r="B78">
        <v>310710</v>
      </c>
      <c r="C78">
        <v>0.70399999999999996</v>
      </c>
      <c r="D78" s="4" t="s">
        <v>101</v>
      </c>
      <c r="E78" s="3" t="str">
        <f t="shared" si="1"/>
        <v>ok</v>
      </c>
    </row>
    <row r="79" spans="1:5" x14ac:dyDescent="0.25">
      <c r="A79" s="2" t="s">
        <v>102</v>
      </c>
      <c r="B79">
        <v>310720</v>
      </c>
      <c r="C79">
        <v>0.64500000000000002</v>
      </c>
      <c r="D79" s="4" t="s">
        <v>102</v>
      </c>
      <c r="E79" s="3" t="str">
        <f t="shared" si="1"/>
        <v>ok</v>
      </c>
    </row>
    <row r="80" spans="1:5" x14ac:dyDescent="0.25">
      <c r="A80" s="2" t="s">
        <v>103</v>
      </c>
      <c r="B80">
        <v>310730</v>
      </c>
      <c r="C80">
        <v>0.7</v>
      </c>
      <c r="D80" s="4" t="s">
        <v>103</v>
      </c>
      <c r="E80" s="3" t="str">
        <f t="shared" si="1"/>
        <v>ok</v>
      </c>
    </row>
    <row r="81" spans="1:5" x14ac:dyDescent="0.25">
      <c r="A81" s="2" t="s">
        <v>104</v>
      </c>
      <c r="B81">
        <v>310740</v>
      </c>
      <c r="C81">
        <v>0.75</v>
      </c>
      <c r="D81" s="4" t="s">
        <v>104</v>
      </c>
      <c r="E81" s="3" t="str">
        <f t="shared" si="1"/>
        <v>ok</v>
      </c>
    </row>
    <row r="82" spans="1:5" x14ac:dyDescent="0.25">
      <c r="A82" s="2" t="s">
        <v>105</v>
      </c>
      <c r="B82">
        <v>310750</v>
      </c>
      <c r="C82">
        <v>0.67300000000000004</v>
      </c>
      <c r="D82" s="4" t="s">
        <v>105</v>
      </c>
      <c r="E82" s="3" t="str">
        <f t="shared" si="1"/>
        <v>ok</v>
      </c>
    </row>
    <row r="83" spans="1:5" x14ac:dyDescent="0.25">
      <c r="A83" s="2" t="s">
        <v>106</v>
      </c>
      <c r="B83">
        <v>310760</v>
      </c>
      <c r="C83">
        <v>0.73499999999999999</v>
      </c>
      <c r="D83" s="4" t="s">
        <v>106</v>
      </c>
      <c r="E83" s="3" t="str">
        <f t="shared" si="1"/>
        <v>ok</v>
      </c>
    </row>
    <row r="84" spans="1:5" x14ac:dyDescent="0.25">
      <c r="A84" s="2" t="s">
        <v>107</v>
      </c>
      <c r="B84">
        <v>310770</v>
      </c>
      <c r="C84">
        <v>0.68300000000000005</v>
      </c>
      <c r="D84" s="4" t="s">
        <v>107</v>
      </c>
      <c r="E84" s="3" t="str">
        <f t="shared" si="1"/>
        <v>ok</v>
      </c>
    </row>
    <row r="85" spans="1:5" x14ac:dyDescent="0.25">
      <c r="A85" s="2" t="s">
        <v>108</v>
      </c>
      <c r="B85">
        <v>310780</v>
      </c>
      <c r="C85">
        <v>0.623</v>
      </c>
      <c r="D85" s="4" t="s">
        <v>108</v>
      </c>
      <c r="E85" s="3" t="str">
        <f t="shared" si="1"/>
        <v>ok</v>
      </c>
    </row>
    <row r="86" spans="1:5" x14ac:dyDescent="0.25">
      <c r="A86" s="2" t="s">
        <v>109</v>
      </c>
      <c r="B86">
        <v>310790</v>
      </c>
      <c r="C86">
        <v>0.65300000000000002</v>
      </c>
      <c r="D86" s="4" t="s">
        <v>109</v>
      </c>
      <c r="E86" s="3" t="str">
        <f t="shared" si="1"/>
        <v>ok</v>
      </c>
    </row>
    <row r="87" spans="1:5" x14ac:dyDescent="0.25">
      <c r="A87" s="2" t="s">
        <v>110</v>
      </c>
      <c r="B87">
        <v>310800</v>
      </c>
      <c r="C87">
        <v>0.69199999999999995</v>
      </c>
      <c r="D87" s="4" t="s">
        <v>110</v>
      </c>
      <c r="E87" s="3" t="str">
        <f t="shared" si="1"/>
        <v>ok</v>
      </c>
    </row>
    <row r="88" spans="1:5" x14ac:dyDescent="0.25">
      <c r="A88" s="2" t="s">
        <v>111</v>
      </c>
      <c r="B88">
        <v>310810</v>
      </c>
      <c r="C88">
        <v>0.63700000000000001</v>
      </c>
      <c r="D88" s="4" t="s">
        <v>111</v>
      </c>
      <c r="E88" s="3" t="str">
        <f t="shared" si="1"/>
        <v>ok</v>
      </c>
    </row>
    <row r="89" spans="1:5" x14ac:dyDescent="0.25">
      <c r="A89" s="2" t="s">
        <v>112</v>
      </c>
      <c r="B89">
        <v>310820</v>
      </c>
      <c r="C89">
        <v>0.67800000000000005</v>
      </c>
      <c r="D89" s="4" t="s">
        <v>112</v>
      </c>
      <c r="E89" s="3" t="str">
        <f t="shared" si="1"/>
        <v>ok</v>
      </c>
    </row>
    <row r="90" spans="1:5" x14ac:dyDescent="0.25">
      <c r="A90" s="2" t="s">
        <v>113</v>
      </c>
      <c r="B90">
        <v>310825</v>
      </c>
      <c r="C90">
        <v>0.53700000000000003</v>
      </c>
      <c r="D90" s="4" t="s">
        <v>113</v>
      </c>
      <c r="E90" s="3" t="str">
        <f t="shared" si="1"/>
        <v>ok</v>
      </c>
    </row>
    <row r="91" spans="1:5" x14ac:dyDescent="0.25">
      <c r="A91" s="2" t="s">
        <v>114</v>
      </c>
      <c r="B91">
        <v>310830</v>
      </c>
      <c r="C91">
        <v>0.73</v>
      </c>
      <c r="D91" s="4" t="s">
        <v>114</v>
      </c>
      <c r="E91" s="3" t="str">
        <f t="shared" si="1"/>
        <v>ok</v>
      </c>
    </row>
    <row r="92" spans="1:5" x14ac:dyDescent="0.25">
      <c r="A92" s="2" t="s">
        <v>115</v>
      </c>
      <c r="B92">
        <v>310840</v>
      </c>
      <c r="C92">
        <v>0.70199999999999996</v>
      </c>
      <c r="D92" s="4" t="s">
        <v>115</v>
      </c>
      <c r="E92" s="3" t="str">
        <f t="shared" si="1"/>
        <v>ok</v>
      </c>
    </row>
    <row r="93" spans="1:5" x14ac:dyDescent="0.25">
      <c r="A93" s="2" t="s">
        <v>116</v>
      </c>
      <c r="B93">
        <v>310850</v>
      </c>
      <c r="C93">
        <v>0.60199999999999998</v>
      </c>
      <c r="D93" s="4" t="s">
        <v>116</v>
      </c>
      <c r="E93" s="3" t="str">
        <f t="shared" si="1"/>
        <v>ok</v>
      </c>
    </row>
    <row r="94" spans="1:5" x14ac:dyDescent="0.25">
      <c r="A94" s="2" t="s">
        <v>117</v>
      </c>
      <c r="B94">
        <v>310855</v>
      </c>
      <c r="C94">
        <v>0.67400000000000004</v>
      </c>
      <c r="D94" s="4" t="s">
        <v>117</v>
      </c>
      <c r="E94" s="3" t="str">
        <f t="shared" si="1"/>
        <v>ok</v>
      </c>
    </row>
    <row r="95" spans="1:5" x14ac:dyDescent="0.25">
      <c r="A95" s="2" t="s">
        <v>118</v>
      </c>
      <c r="B95">
        <v>310860</v>
      </c>
      <c r="C95">
        <v>0.65600000000000003</v>
      </c>
      <c r="D95" s="4" t="s">
        <v>118</v>
      </c>
      <c r="E95" s="3" t="str">
        <f t="shared" si="1"/>
        <v>ok</v>
      </c>
    </row>
    <row r="96" spans="1:5" x14ac:dyDescent="0.25">
      <c r="A96" s="2" t="s">
        <v>119</v>
      </c>
      <c r="B96">
        <v>310890</v>
      </c>
      <c r="C96">
        <v>0.69199999999999995</v>
      </c>
      <c r="D96" s="4" t="s">
        <v>119</v>
      </c>
      <c r="E96" s="3" t="str">
        <f t="shared" si="1"/>
        <v>ok</v>
      </c>
    </row>
    <row r="97" spans="1:5" x14ac:dyDescent="0.25">
      <c r="A97" s="2" t="s">
        <v>120</v>
      </c>
      <c r="B97">
        <v>310880</v>
      </c>
      <c r="C97">
        <v>0.624</v>
      </c>
      <c r="D97" s="4" t="s">
        <v>120</v>
      </c>
      <c r="E97" s="3" t="str">
        <f t="shared" si="1"/>
        <v>ok</v>
      </c>
    </row>
    <row r="98" spans="1:5" x14ac:dyDescent="0.25">
      <c r="A98" s="2" t="s">
        <v>121</v>
      </c>
      <c r="B98">
        <v>310870</v>
      </c>
      <c r="C98">
        <v>0.625</v>
      </c>
      <c r="D98" s="4" t="s">
        <v>883</v>
      </c>
      <c r="E98" s="3" t="str">
        <f t="shared" si="1"/>
        <v>erro</v>
      </c>
    </row>
    <row r="99" spans="1:5" x14ac:dyDescent="0.25">
      <c r="A99" s="2" t="s">
        <v>122</v>
      </c>
      <c r="B99">
        <v>310900</v>
      </c>
      <c r="C99">
        <v>0.747</v>
      </c>
      <c r="D99" s="4" t="s">
        <v>122</v>
      </c>
      <c r="E99" s="3" t="str">
        <f t="shared" si="1"/>
        <v>ok</v>
      </c>
    </row>
    <row r="100" spans="1:5" x14ac:dyDescent="0.25">
      <c r="A100" s="2" t="s">
        <v>123</v>
      </c>
      <c r="B100">
        <v>310910</v>
      </c>
      <c r="C100">
        <v>0.65800000000000003</v>
      </c>
      <c r="D100" s="4" t="s">
        <v>123</v>
      </c>
      <c r="E100" s="3" t="str">
        <f t="shared" si="1"/>
        <v>ok</v>
      </c>
    </row>
    <row r="101" spans="1:5" x14ac:dyDescent="0.25">
      <c r="A101" s="2" t="s">
        <v>124</v>
      </c>
      <c r="B101">
        <v>310920</v>
      </c>
      <c r="C101">
        <v>0.66900000000000004</v>
      </c>
      <c r="D101" s="4" t="s">
        <v>124</v>
      </c>
      <c r="E101" s="3" t="str">
        <f t="shared" si="1"/>
        <v>ok</v>
      </c>
    </row>
    <row r="102" spans="1:5" x14ac:dyDescent="0.25">
      <c r="A102" s="2" t="s">
        <v>125</v>
      </c>
      <c r="B102">
        <v>310925</v>
      </c>
      <c r="C102">
        <v>0.627</v>
      </c>
      <c r="D102" s="4" t="s">
        <v>125</v>
      </c>
      <c r="E102" s="3" t="str">
        <f t="shared" si="1"/>
        <v>ok</v>
      </c>
    </row>
    <row r="103" spans="1:5" x14ac:dyDescent="0.25">
      <c r="A103" s="2" t="s">
        <v>126</v>
      </c>
      <c r="B103">
        <v>310930</v>
      </c>
      <c r="C103">
        <v>0.67200000000000004</v>
      </c>
      <c r="D103" s="4" t="s">
        <v>126</v>
      </c>
      <c r="E103" s="3" t="str">
        <f t="shared" si="1"/>
        <v>ok</v>
      </c>
    </row>
    <row r="104" spans="1:5" x14ac:dyDescent="0.25">
      <c r="A104" s="2" t="s">
        <v>127</v>
      </c>
      <c r="B104">
        <v>310940</v>
      </c>
      <c r="C104">
        <v>0.624</v>
      </c>
      <c r="D104" s="4" t="s">
        <v>127</v>
      </c>
      <c r="E104" s="3" t="str">
        <f t="shared" si="1"/>
        <v>ok</v>
      </c>
    </row>
    <row r="105" spans="1:5" x14ac:dyDescent="0.25">
      <c r="A105" s="2" t="s">
        <v>128</v>
      </c>
      <c r="B105">
        <v>310945</v>
      </c>
      <c r="C105">
        <v>0.64800000000000002</v>
      </c>
      <c r="D105" s="4" t="s">
        <v>128</v>
      </c>
      <c r="E105" s="3" t="str">
        <f t="shared" si="1"/>
        <v>ok</v>
      </c>
    </row>
    <row r="106" spans="1:5" x14ac:dyDescent="0.25">
      <c r="A106" s="2" t="s">
        <v>129</v>
      </c>
      <c r="B106">
        <v>310950</v>
      </c>
      <c r="C106">
        <v>0.67400000000000004</v>
      </c>
      <c r="D106" s="4" t="s">
        <v>129</v>
      </c>
      <c r="E106" s="3" t="str">
        <f t="shared" si="1"/>
        <v>ok</v>
      </c>
    </row>
    <row r="107" spans="1:5" x14ac:dyDescent="0.25">
      <c r="A107" s="2" t="s">
        <v>130</v>
      </c>
      <c r="B107">
        <v>310960</v>
      </c>
      <c r="C107">
        <v>0.74099999999999999</v>
      </c>
      <c r="D107" s="4" t="s">
        <v>130</v>
      </c>
      <c r="E107" s="3" t="str">
        <f t="shared" si="1"/>
        <v>ok</v>
      </c>
    </row>
    <row r="108" spans="1:5" x14ac:dyDescent="0.25">
      <c r="A108" s="2" t="s">
        <v>131</v>
      </c>
      <c r="B108">
        <v>310970</v>
      </c>
      <c r="C108">
        <v>0.70599999999999996</v>
      </c>
      <c r="D108" s="4" t="s">
        <v>131</v>
      </c>
      <c r="E108" s="3" t="str">
        <f t="shared" si="1"/>
        <v>ok</v>
      </c>
    </row>
    <row r="109" spans="1:5" x14ac:dyDescent="0.25">
      <c r="A109" s="2" t="s">
        <v>132</v>
      </c>
      <c r="B109">
        <v>310270</v>
      </c>
      <c r="C109">
        <v>0.57799999999999996</v>
      </c>
      <c r="D109" s="4" t="s">
        <v>132</v>
      </c>
      <c r="E109" s="3" t="str">
        <f t="shared" si="1"/>
        <v>ok</v>
      </c>
    </row>
    <row r="110" spans="1:5" x14ac:dyDescent="0.25">
      <c r="A110" s="2" t="s">
        <v>133</v>
      </c>
      <c r="B110">
        <v>310980</v>
      </c>
      <c r="C110">
        <v>0.72599999999999998</v>
      </c>
      <c r="D110" s="4" t="s">
        <v>133</v>
      </c>
      <c r="E110" s="3" t="str">
        <f t="shared" si="1"/>
        <v>ok</v>
      </c>
    </row>
    <row r="111" spans="1:5" x14ac:dyDescent="0.25">
      <c r="A111" s="2" t="s">
        <v>134</v>
      </c>
      <c r="B111">
        <v>310990</v>
      </c>
      <c r="C111">
        <v>0.70599999999999996</v>
      </c>
      <c r="D111" s="4" t="s">
        <v>134</v>
      </c>
      <c r="E111" s="3" t="str">
        <f t="shared" si="1"/>
        <v>ok</v>
      </c>
    </row>
    <row r="112" spans="1:5" x14ac:dyDescent="0.25">
      <c r="A112" s="2" t="s">
        <v>135</v>
      </c>
      <c r="B112">
        <v>311000</v>
      </c>
      <c r="C112">
        <v>0.72799999999999998</v>
      </c>
      <c r="D112" s="4" t="s">
        <v>135</v>
      </c>
      <c r="E112" s="3" t="str">
        <f t="shared" si="1"/>
        <v>ok</v>
      </c>
    </row>
    <row r="113" spans="1:5" x14ac:dyDescent="0.25">
      <c r="A113" s="2" t="s">
        <v>136</v>
      </c>
      <c r="B113">
        <v>311010</v>
      </c>
      <c r="C113">
        <v>0.63300000000000001</v>
      </c>
      <c r="D113" s="4" t="s">
        <v>136</v>
      </c>
      <c r="E113" s="3" t="str">
        <f t="shared" si="1"/>
        <v>ok</v>
      </c>
    </row>
    <row r="114" spans="1:5" x14ac:dyDescent="0.25">
      <c r="A114" s="2" t="s">
        <v>137</v>
      </c>
      <c r="B114">
        <v>311020</v>
      </c>
      <c r="C114">
        <v>0.61699999999999999</v>
      </c>
      <c r="D114" s="4" t="s">
        <v>137</v>
      </c>
      <c r="E114" s="3" t="str">
        <f t="shared" si="1"/>
        <v>ok</v>
      </c>
    </row>
    <row r="115" spans="1:5" x14ac:dyDescent="0.25">
      <c r="A115" s="2" t="s">
        <v>138</v>
      </c>
      <c r="B115">
        <v>311030</v>
      </c>
      <c r="C115">
        <v>0.68700000000000006</v>
      </c>
      <c r="D115" s="4" t="s">
        <v>138</v>
      </c>
      <c r="E115" s="3" t="str">
        <f t="shared" si="1"/>
        <v>ok</v>
      </c>
    </row>
    <row r="116" spans="1:5" x14ac:dyDescent="0.25">
      <c r="A116" s="2" t="s">
        <v>139</v>
      </c>
      <c r="B116">
        <v>311040</v>
      </c>
      <c r="C116">
        <v>0.69</v>
      </c>
      <c r="D116" s="4" t="s">
        <v>139</v>
      </c>
      <c r="E116" s="3" t="str">
        <f t="shared" si="1"/>
        <v>ok</v>
      </c>
    </row>
    <row r="117" spans="1:5" x14ac:dyDescent="0.25">
      <c r="A117" s="2" t="s">
        <v>140</v>
      </c>
      <c r="B117">
        <v>311050</v>
      </c>
      <c r="C117">
        <v>0.68899999999999995</v>
      </c>
      <c r="D117" s="4" t="s">
        <v>140</v>
      </c>
      <c r="E117" s="3" t="str">
        <f t="shared" si="1"/>
        <v>ok</v>
      </c>
    </row>
    <row r="118" spans="1:5" x14ac:dyDescent="0.25">
      <c r="A118" s="2" t="s">
        <v>141</v>
      </c>
      <c r="B118">
        <v>311060</v>
      </c>
      <c r="C118">
        <v>0.751</v>
      </c>
      <c r="D118" s="4" t="s">
        <v>141</v>
      </c>
      <c r="E118" s="3" t="str">
        <f t="shared" si="1"/>
        <v>ok</v>
      </c>
    </row>
    <row r="119" spans="1:5" x14ac:dyDescent="0.25">
      <c r="A119" s="2" t="s">
        <v>142</v>
      </c>
      <c r="B119">
        <v>311070</v>
      </c>
      <c r="C119">
        <v>0.69899999999999995</v>
      </c>
      <c r="D119" s="4" t="s">
        <v>142</v>
      </c>
      <c r="E119" s="3" t="str">
        <f t="shared" si="1"/>
        <v>ok</v>
      </c>
    </row>
    <row r="120" spans="1:5" x14ac:dyDescent="0.25">
      <c r="A120" s="2" t="s">
        <v>143</v>
      </c>
      <c r="B120">
        <v>311080</v>
      </c>
      <c r="C120">
        <v>0.61599999999999999</v>
      </c>
      <c r="D120" s="4" t="s">
        <v>143</v>
      </c>
      <c r="E120" s="3" t="str">
        <f t="shared" si="1"/>
        <v>ok</v>
      </c>
    </row>
    <row r="121" spans="1:5" x14ac:dyDescent="0.25">
      <c r="A121" s="2" t="s">
        <v>144</v>
      </c>
      <c r="B121">
        <v>311090</v>
      </c>
      <c r="C121">
        <v>0.70899999999999996</v>
      </c>
      <c r="D121" s="4" t="s">
        <v>144</v>
      </c>
      <c r="E121" s="3" t="str">
        <f t="shared" si="1"/>
        <v>ok</v>
      </c>
    </row>
    <row r="122" spans="1:5" x14ac:dyDescent="0.25">
      <c r="A122" s="2" t="s">
        <v>145</v>
      </c>
      <c r="B122">
        <v>311100</v>
      </c>
      <c r="C122">
        <v>0.69799999999999995</v>
      </c>
      <c r="D122" s="4" t="s">
        <v>145</v>
      </c>
      <c r="E122" s="3" t="str">
        <f t="shared" si="1"/>
        <v>ok</v>
      </c>
    </row>
    <row r="123" spans="1:5" x14ac:dyDescent="0.25">
      <c r="A123" s="2" t="s">
        <v>146</v>
      </c>
      <c r="B123">
        <v>311110</v>
      </c>
      <c r="C123">
        <v>0.70399999999999996</v>
      </c>
      <c r="D123" s="4" t="s">
        <v>146</v>
      </c>
      <c r="E123" s="3" t="str">
        <f t="shared" si="1"/>
        <v>ok</v>
      </c>
    </row>
    <row r="124" spans="1:5" x14ac:dyDescent="0.25">
      <c r="A124" s="2" t="s">
        <v>147</v>
      </c>
      <c r="B124">
        <v>311115</v>
      </c>
      <c r="C124">
        <v>0.621</v>
      </c>
      <c r="D124" s="4" t="s">
        <v>147</v>
      </c>
      <c r="E124" s="3" t="str">
        <f t="shared" si="1"/>
        <v>ok</v>
      </c>
    </row>
    <row r="125" spans="1:5" x14ac:dyDescent="0.25">
      <c r="A125" s="2" t="s">
        <v>148</v>
      </c>
      <c r="B125">
        <v>311120</v>
      </c>
      <c r="C125">
        <v>0.71099999999999997</v>
      </c>
      <c r="D125" s="4" t="s">
        <v>148</v>
      </c>
      <c r="E125" s="3" t="str">
        <f t="shared" si="1"/>
        <v>ok</v>
      </c>
    </row>
    <row r="126" spans="1:5" x14ac:dyDescent="0.25">
      <c r="A126" s="2" t="s">
        <v>149</v>
      </c>
      <c r="B126">
        <v>311130</v>
      </c>
      <c r="C126">
        <v>0.68300000000000005</v>
      </c>
      <c r="D126" s="4" t="s">
        <v>149</v>
      </c>
      <c r="E126" s="3" t="str">
        <f t="shared" si="1"/>
        <v>ok</v>
      </c>
    </row>
    <row r="127" spans="1:5" x14ac:dyDescent="0.25">
      <c r="A127" s="2" t="s">
        <v>150</v>
      </c>
      <c r="B127">
        <v>311140</v>
      </c>
      <c r="C127">
        <v>0.70599999999999996</v>
      </c>
      <c r="D127" s="4" t="s">
        <v>150</v>
      </c>
      <c r="E127" s="3" t="str">
        <f t="shared" si="1"/>
        <v>ok</v>
      </c>
    </row>
    <row r="128" spans="1:5" x14ac:dyDescent="0.25">
      <c r="A128" s="2" t="s">
        <v>151</v>
      </c>
      <c r="B128">
        <v>311150</v>
      </c>
      <c r="C128">
        <v>0.70199999999999996</v>
      </c>
      <c r="D128" s="4" t="s">
        <v>151</v>
      </c>
      <c r="E128" s="3" t="str">
        <f t="shared" si="1"/>
        <v>ok</v>
      </c>
    </row>
    <row r="129" spans="1:5" x14ac:dyDescent="0.25">
      <c r="A129" s="2" t="s">
        <v>152</v>
      </c>
      <c r="B129">
        <v>311160</v>
      </c>
      <c r="C129">
        <v>0.68200000000000005</v>
      </c>
      <c r="D129" s="4" t="s">
        <v>152</v>
      </c>
      <c r="E129" s="3" t="str">
        <f t="shared" si="1"/>
        <v>ok</v>
      </c>
    </row>
    <row r="130" spans="1:5" x14ac:dyDescent="0.25">
      <c r="A130" s="2" t="s">
        <v>153</v>
      </c>
      <c r="B130">
        <v>311170</v>
      </c>
      <c r="C130">
        <v>0.64900000000000002</v>
      </c>
      <c r="D130" s="4" t="s">
        <v>153</v>
      </c>
      <c r="E130" s="3" t="str">
        <f t="shared" si="1"/>
        <v>ok</v>
      </c>
    </row>
    <row r="131" spans="1:5" x14ac:dyDescent="0.25">
      <c r="A131" s="2" t="s">
        <v>154</v>
      </c>
      <c r="B131">
        <v>311180</v>
      </c>
      <c r="C131">
        <v>0.72199999999999998</v>
      </c>
      <c r="D131" s="4" t="s">
        <v>154</v>
      </c>
      <c r="E131" s="3" t="str">
        <f t="shared" ref="E131:E194" si="2">IF(A131=D131,"ok","erro")</f>
        <v>ok</v>
      </c>
    </row>
    <row r="132" spans="1:5" x14ac:dyDescent="0.25">
      <c r="A132" s="2" t="s">
        <v>155</v>
      </c>
      <c r="B132">
        <v>311190</v>
      </c>
      <c r="C132">
        <v>0.65</v>
      </c>
      <c r="D132" s="4" t="s">
        <v>155</v>
      </c>
      <c r="E132" s="3" t="str">
        <f t="shared" si="2"/>
        <v>ok</v>
      </c>
    </row>
    <row r="133" spans="1:5" x14ac:dyDescent="0.25">
      <c r="A133" s="2" t="s">
        <v>156</v>
      </c>
      <c r="B133">
        <v>311200</v>
      </c>
      <c r="C133">
        <v>0.67800000000000005</v>
      </c>
      <c r="D133" s="4" t="s">
        <v>156</v>
      </c>
      <c r="E133" s="3" t="str">
        <f t="shared" si="2"/>
        <v>ok</v>
      </c>
    </row>
    <row r="134" spans="1:5" x14ac:dyDescent="0.25">
      <c r="A134" s="2" t="s">
        <v>157</v>
      </c>
      <c r="B134">
        <v>311205</v>
      </c>
      <c r="C134">
        <v>0.63100000000000001</v>
      </c>
      <c r="D134" s="4" t="s">
        <v>157</v>
      </c>
      <c r="E134" s="3" t="str">
        <f t="shared" si="2"/>
        <v>ok</v>
      </c>
    </row>
    <row r="135" spans="1:5" x14ac:dyDescent="0.25">
      <c r="A135" s="2" t="s">
        <v>158</v>
      </c>
      <c r="B135">
        <v>311210</v>
      </c>
      <c r="C135">
        <v>0.624</v>
      </c>
      <c r="D135" s="4" t="s">
        <v>158</v>
      </c>
      <c r="E135" s="3" t="str">
        <f t="shared" si="2"/>
        <v>ok</v>
      </c>
    </row>
    <row r="136" spans="1:5" x14ac:dyDescent="0.25">
      <c r="A136" s="2" t="s">
        <v>159</v>
      </c>
      <c r="B136">
        <v>311220</v>
      </c>
      <c r="C136">
        <v>0.64800000000000002</v>
      </c>
      <c r="D136" s="4" t="s">
        <v>159</v>
      </c>
      <c r="E136" s="3" t="str">
        <f t="shared" si="2"/>
        <v>ok</v>
      </c>
    </row>
    <row r="137" spans="1:5" x14ac:dyDescent="0.25">
      <c r="A137" s="2" t="s">
        <v>160</v>
      </c>
      <c r="B137">
        <v>311230</v>
      </c>
      <c r="C137">
        <v>0.65300000000000002</v>
      </c>
      <c r="D137" s="4" t="s">
        <v>160</v>
      </c>
      <c r="E137" s="3" t="str">
        <f t="shared" si="2"/>
        <v>ok</v>
      </c>
    </row>
    <row r="138" spans="1:5" x14ac:dyDescent="0.25">
      <c r="A138" s="2" t="s">
        <v>161</v>
      </c>
      <c r="B138">
        <v>311240</v>
      </c>
      <c r="C138">
        <v>0.67500000000000004</v>
      </c>
      <c r="D138" s="4" t="s">
        <v>161</v>
      </c>
      <c r="E138" s="3" t="str">
        <f t="shared" si="2"/>
        <v>ok</v>
      </c>
    </row>
    <row r="139" spans="1:5" x14ac:dyDescent="0.25">
      <c r="A139" s="2" t="s">
        <v>162</v>
      </c>
      <c r="B139">
        <v>311250</v>
      </c>
      <c r="C139">
        <v>0.69499999999999995</v>
      </c>
      <c r="D139" s="4" t="s">
        <v>162</v>
      </c>
      <c r="E139" s="3" t="str">
        <f t="shared" si="2"/>
        <v>ok</v>
      </c>
    </row>
    <row r="140" spans="1:5" x14ac:dyDescent="0.25">
      <c r="A140" s="2" t="s">
        <v>163</v>
      </c>
      <c r="B140">
        <v>311260</v>
      </c>
      <c r="C140">
        <v>0.72299999999999998</v>
      </c>
      <c r="D140" s="4" t="s">
        <v>163</v>
      </c>
      <c r="E140" s="3" t="str">
        <f t="shared" si="2"/>
        <v>ok</v>
      </c>
    </row>
    <row r="141" spans="1:5" x14ac:dyDescent="0.25">
      <c r="A141" s="2" t="s">
        <v>164</v>
      </c>
      <c r="B141">
        <v>311265</v>
      </c>
      <c r="C141">
        <v>0.624</v>
      </c>
      <c r="D141" s="4" t="s">
        <v>164</v>
      </c>
      <c r="E141" s="3" t="str">
        <f t="shared" si="2"/>
        <v>ok</v>
      </c>
    </row>
    <row r="142" spans="1:5" x14ac:dyDescent="0.25">
      <c r="A142" s="2" t="s">
        <v>165</v>
      </c>
      <c r="B142">
        <v>311270</v>
      </c>
      <c r="C142">
        <v>0.63900000000000001</v>
      </c>
      <c r="D142" s="4" t="s">
        <v>165</v>
      </c>
      <c r="E142" s="3" t="str">
        <f t="shared" si="2"/>
        <v>ok</v>
      </c>
    </row>
    <row r="143" spans="1:5" x14ac:dyDescent="0.25">
      <c r="A143" s="2" t="s">
        <v>166</v>
      </c>
      <c r="B143">
        <v>311280</v>
      </c>
      <c r="C143">
        <v>0.71</v>
      </c>
      <c r="D143" s="4" t="s">
        <v>166</v>
      </c>
      <c r="E143" s="3" t="str">
        <f t="shared" si="2"/>
        <v>ok</v>
      </c>
    </row>
    <row r="144" spans="1:5" x14ac:dyDescent="0.25">
      <c r="A144" s="2" t="s">
        <v>167</v>
      </c>
      <c r="B144">
        <v>311290</v>
      </c>
      <c r="C144">
        <v>0.61499999999999999</v>
      </c>
      <c r="D144" s="4" t="s">
        <v>167</v>
      </c>
      <c r="E144" s="3" t="str">
        <f t="shared" si="2"/>
        <v>ok</v>
      </c>
    </row>
    <row r="145" spans="1:5" x14ac:dyDescent="0.25">
      <c r="A145" s="2" t="s">
        <v>168</v>
      </c>
      <c r="B145">
        <v>311300</v>
      </c>
      <c r="C145">
        <v>0.55800000000000005</v>
      </c>
      <c r="D145" s="4" t="s">
        <v>168</v>
      </c>
      <c r="E145" s="3" t="str">
        <f t="shared" si="2"/>
        <v>ok</v>
      </c>
    </row>
    <row r="146" spans="1:5" x14ac:dyDescent="0.25">
      <c r="A146" s="2" t="s">
        <v>169</v>
      </c>
      <c r="B146">
        <v>311310</v>
      </c>
      <c r="C146">
        <v>0.63400000000000001</v>
      </c>
      <c r="D146" s="4" t="s">
        <v>169</v>
      </c>
      <c r="E146" s="3" t="str">
        <f t="shared" si="2"/>
        <v>ok</v>
      </c>
    </row>
    <row r="147" spans="1:5" x14ac:dyDescent="0.25">
      <c r="A147" s="2" t="s">
        <v>170</v>
      </c>
      <c r="B147">
        <v>311320</v>
      </c>
      <c r="C147">
        <v>0.69699999999999995</v>
      </c>
      <c r="D147" s="4" t="s">
        <v>170</v>
      </c>
      <c r="E147" s="3" t="str">
        <f t="shared" si="2"/>
        <v>ok</v>
      </c>
    </row>
    <row r="148" spans="1:5" x14ac:dyDescent="0.25">
      <c r="A148" s="2" t="s">
        <v>171</v>
      </c>
      <c r="B148">
        <v>311330</v>
      </c>
      <c r="C148">
        <v>0.69499999999999995</v>
      </c>
      <c r="D148" s="4" t="s">
        <v>171</v>
      </c>
      <c r="E148" s="3" t="str">
        <f t="shared" si="2"/>
        <v>ok</v>
      </c>
    </row>
    <row r="149" spans="1:5" x14ac:dyDescent="0.25">
      <c r="A149" s="2" t="s">
        <v>172</v>
      </c>
      <c r="B149">
        <v>311340</v>
      </c>
      <c r="C149">
        <v>0.70599999999999996</v>
      </c>
      <c r="D149" s="4" t="s">
        <v>172</v>
      </c>
      <c r="E149" s="3" t="str">
        <f t="shared" si="2"/>
        <v>ok</v>
      </c>
    </row>
    <row r="150" spans="1:5" x14ac:dyDescent="0.25">
      <c r="A150" s="2" t="s">
        <v>173</v>
      </c>
      <c r="B150">
        <v>311350</v>
      </c>
      <c r="C150">
        <v>0.63800000000000001</v>
      </c>
      <c r="D150" s="4" t="s">
        <v>173</v>
      </c>
      <c r="E150" s="3" t="str">
        <f t="shared" si="2"/>
        <v>ok</v>
      </c>
    </row>
    <row r="151" spans="1:5" x14ac:dyDescent="0.25">
      <c r="A151" s="2" t="s">
        <v>174</v>
      </c>
      <c r="B151">
        <v>311360</v>
      </c>
      <c r="C151">
        <v>0.68300000000000005</v>
      </c>
      <c r="D151" s="4" t="s">
        <v>174</v>
      </c>
      <c r="E151" s="3" t="str">
        <f t="shared" si="2"/>
        <v>ok</v>
      </c>
    </row>
    <row r="152" spans="1:5" x14ac:dyDescent="0.25">
      <c r="A152" s="2" t="s">
        <v>175</v>
      </c>
      <c r="B152">
        <v>311370</v>
      </c>
      <c r="C152">
        <v>0.64800000000000002</v>
      </c>
      <c r="D152" s="4" t="s">
        <v>175</v>
      </c>
      <c r="E152" s="3" t="str">
        <f t="shared" si="2"/>
        <v>ok</v>
      </c>
    </row>
    <row r="153" spans="1:5" x14ac:dyDescent="0.25">
      <c r="A153" s="2" t="s">
        <v>176</v>
      </c>
      <c r="B153">
        <v>311380</v>
      </c>
      <c r="C153">
        <v>0.65</v>
      </c>
      <c r="D153" s="4" t="s">
        <v>176</v>
      </c>
      <c r="E153" s="3" t="str">
        <f t="shared" si="2"/>
        <v>ok</v>
      </c>
    </row>
    <row r="154" spans="1:5" x14ac:dyDescent="0.25">
      <c r="A154" s="2" t="s">
        <v>177</v>
      </c>
      <c r="B154">
        <v>311390</v>
      </c>
      <c r="C154">
        <v>0.65500000000000003</v>
      </c>
      <c r="D154" s="4" t="s">
        <v>177</v>
      </c>
      <c r="E154" s="3" t="str">
        <f t="shared" si="2"/>
        <v>ok</v>
      </c>
    </row>
    <row r="155" spans="1:5" x14ac:dyDescent="0.25">
      <c r="A155" s="2" t="s">
        <v>178</v>
      </c>
      <c r="B155">
        <v>311400</v>
      </c>
      <c r="C155">
        <v>0.68899999999999995</v>
      </c>
      <c r="D155" s="4" t="s">
        <v>178</v>
      </c>
      <c r="E155" s="3" t="str">
        <f t="shared" si="2"/>
        <v>ok</v>
      </c>
    </row>
    <row r="156" spans="1:5" x14ac:dyDescent="0.25">
      <c r="A156" s="2" t="s">
        <v>179</v>
      </c>
      <c r="B156">
        <v>311410</v>
      </c>
      <c r="C156">
        <v>0.68200000000000005</v>
      </c>
      <c r="D156" s="4" t="s">
        <v>179</v>
      </c>
      <c r="E156" s="3" t="str">
        <f t="shared" si="2"/>
        <v>ok</v>
      </c>
    </row>
    <row r="157" spans="1:5" x14ac:dyDescent="0.25">
      <c r="A157" s="2" t="s">
        <v>180</v>
      </c>
      <c r="B157">
        <v>311420</v>
      </c>
      <c r="C157">
        <v>0.71</v>
      </c>
      <c r="D157" s="4" t="s">
        <v>180</v>
      </c>
      <c r="E157" s="3" t="str">
        <f t="shared" si="2"/>
        <v>ok</v>
      </c>
    </row>
    <row r="158" spans="1:5" x14ac:dyDescent="0.25">
      <c r="A158" s="2" t="s">
        <v>181</v>
      </c>
      <c r="B158">
        <v>311430</v>
      </c>
      <c r="C158">
        <v>0.70499999999999996</v>
      </c>
      <c r="D158" s="4" t="s">
        <v>181</v>
      </c>
      <c r="E158" s="3" t="str">
        <f t="shared" si="2"/>
        <v>ok</v>
      </c>
    </row>
    <row r="159" spans="1:5" x14ac:dyDescent="0.25">
      <c r="A159" s="2" t="s">
        <v>182</v>
      </c>
      <c r="B159">
        <v>311440</v>
      </c>
      <c r="C159">
        <v>0.73299999999999998</v>
      </c>
      <c r="D159" s="4" t="s">
        <v>182</v>
      </c>
      <c r="E159" s="3" t="str">
        <f t="shared" si="2"/>
        <v>ok</v>
      </c>
    </row>
    <row r="160" spans="1:5" x14ac:dyDescent="0.25">
      <c r="A160" s="2" t="s">
        <v>183</v>
      </c>
      <c r="B160">
        <v>311450</v>
      </c>
      <c r="C160">
        <v>0.7</v>
      </c>
      <c r="D160" s="4" t="s">
        <v>183</v>
      </c>
      <c r="E160" s="3" t="str">
        <f t="shared" si="2"/>
        <v>ok</v>
      </c>
    </row>
    <row r="161" spans="1:5" x14ac:dyDescent="0.25">
      <c r="A161" s="2" t="s">
        <v>184</v>
      </c>
      <c r="B161">
        <v>311455</v>
      </c>
      <c r="C161">
        <v>0.74099999999999999</v>
      </c>
      <c r="D161" s="4" t="s">
        <v>184</v>
      </c>
      <c r="E161" s="3" t="str">
        <f t="shared" si="2"/>
        <v>ok</v>
      </c>
    </row>
    <row r="162" spans="1:5" x14ac:dyDescent="0.25">
      <c r="A162" s="2" t="s">
        <v>185</v>
      </c>
      <c r="B162">
        <v>311460</v>
      </c>
      <c r="C162">
        <v>0.72499999999999998</v>
      </c>
      <c r="D162" s="4" t="s">
        <v>185</v>
      </c>
      <c r="E162" s="3" t="str">
        <f t="shared" si="2"/>
        <v>ok</v>
      </c>
    </row>
    <row r="163" spans="1:5" x14ac:dyDescent="0.25">
      <c r="A163" s="2" t="s">
        <v>186</v>
      </c>
      <c r="B163">
        <v>311470</v>
      </c>
      <c r="C163">
        <v>0.72399999999999998</v>
      </c>
      <c r="D163" s="4" t="s">
        <v>186</v>
      </c>
      <c r="E163" s="3" t="str">
        <f t="shared" si="2"/>
        <v>ok</v>
      </c>
    </row>
    <row r="164" spans="1:5" x14ac:dyDescent="0.25">
      <c r="A164" s="2" t="s">
        <v>187</v>
      </c>
      <c r="B164">
        <v>311480</v>
      </c>
      <c r="C164">
        <v>0.64600000000000002</v>
      </c>
      <c r="D164" s="4" t="s">
        <v>187</v>
      </c>
      <c r="E164" s="3" t="str">
        <f t="shared" si="2"/>
        <v>ok</v>
      </c>
    </row>
    <row r="165" spans="1:5" x14ac:dyDescent="0.25">
      <c r="A165" s="2" t="s">
        <v>188</v>
      </c>
      <c r="B165">
        <v>311490</v>
      </c>
      <c r="C165">
        <v>0.65200000000000002</v>
      </c>
      <c r="D165" s="4" t="s">
        <v>188</v>
      </c>
      <c r="E165" s="3" t="str">
        <f t="shared" si="2"/>
        <v>ok</v>
      </c>
    </row>
    <row r="166" spans="1:5" x14ac:dyDescent="0.25">
      <c r="A166" s="2" t="s">
        <v>189</v>
      </c>
      <c r="B166">
        <v>311500</v>
      </c>
      <c r="C166">
        <v>0.72099999999999997</v>
      </c>
      <c r="D166" s="4" t="s">
        <v>189</v>
      </c>
      <c r="E166" s="3" t="str">
        <f t="shared" si="2"/>
        <v>ok</v>
      </c>
    </row>
    <row r="167" spans="1:5" x14ac:dyDescent="0.25">
      <c r="A167" s="2" t="s">
        <v>190</v>
      </c>
      <c r="B167">
        <v>311510</v>
      </c>
      <c r="C167">
        <v>0.70399999999999996</v>
      </c>
      <c r="D167" s="4" t="s">
        <v>190</v>
      </c>
      <c r="E167" s="3" t="str">
        <f t="shared" si="2"/>
        <v>ok</v>
      </c>
    </row>
    <row r="168" spans="1:5" x14ac:dyDescent="0.25">
      <c r="A168" s="2" t="s">
        <v>191</v>
      </c>
      <c r="B168">
        <v>311530</v>
      </c>
      <c r="C168">
        <v>0.751</v>
      </c>
      <c r="D168" s="4" t="s">
        <v>191</v>
      </c>
      <c r="E168" s="3" t="str">
        <f t="shared" si="2"/>
        <v>ok</v>
      </c>
    </row>
    <row r="169" spans="1:5" x14ac:dyDescent="0.25">
      <c r="A169" s="2" t="s">
        <v>192</v>
      </c>
      <c r="B169">
        <v>311535</v>
      </c>
      <c r="C169">
        <v>0.68400000000000005</v>
      </c>
      <c r="D169" s="4" t="s">
        <v>192</v>
      </c>
      <c r="E169" s="3" t="str">
        <f t="shared" si="2"/>
        <v>ok</v>
      </c>
    </row>
    <row r="170" spans="1:5" x14ac:dyDescent="0.25">
      <c r="A170" s="2" t="s">
        <v>193</v>
      </c>
      <c r="B170">
        <v>311540</v>
      </c>
      <c r="C170">
        <v>0.6</v>
      </c>
      <c r="D170" s="4" t="s">
        <v>193</v>
      </c>
      <c r="E170" s="3" t="str">
        <f t="shared" si="2"/>
        <v>ok</v>
      </c>
    </row>
    <row r="171" spans="1:5" x14ac:dyDescent="0.25">
      <c r="A171" s="2" t="s">
        <v>194</v>
      </c>
      <c r="B171">
        <v>311545</v>
      </c>
      <c r="C171">
        <v>0.54</v>
      </c>
      <c r="D171" s="4" t="s">
        <v>194</v>
      </c>
      <c r="E171" s="3" t="str">
        <f t="shared" si="2"/>
        <v>ok</v>
      </c>
    </row>
    <row r="172" spans="1:5" x14ac:dyDescent="0.25">
      <c r="A172" s="2" t="s">
        <v>195</v>
      </c>
      <c r="B172">
        <v>311547</v>
      </c>
      <c r="C172">
        <v>0.621</v>
      </c>
      <c r="D172" s="4" t="s">
        <v>195</v>
      </c>
      <c r="E172" s="3" t="str">
        <f t="shared" si="2"/>
        <v>ok</v>
      </c>
    </row>
    <row r="173" spans="1:5" x14ac:dyDescent="0.25">
      <c r="A173" s="2" t="s">
        <v>196</v>
      </c>
      <c r="B173">
        <v>311550</v>
      </c>
      <c r="C173">
        <v>0.74299999999999999</v>
      </c>
      <c r="D173" s="4" t="s">
        <v>196</v>
      </c>
      <c r="E173" s="3" t="str">
        <f t="shared" si="2"/>
        <v>ok</v>
      </c>
    </row>
    <row r="174" spans="1:5" x14ac:dyDescent="0.25">
      <c r="A174" s="2" t="s">
        <v>197</v>
      </c>
      <c r="B174">
        <v>311560</v>
      </c>
      <c r="C174">
        <v>0.67800000000000005</v>
      </c>
      <c r="D174" s="4" t="s">
        <v>197</v>
      </c>
      <c r="E174" s="3" t="str">
        <f t="shared" si="2"/>
        <v>ok</v>
      </c>
    </row>
    <row r="175" spans="1:5" x14ac:dyDescent="0.25">
      <c r="A175" s="2" t="s">
        <v>198</v>
      </c>
      <c r="B175">
        <v>311570</v>
      </c>
      <c r="C175">
        <v>0.66500000000000004</v>
      </c>
      <c r="D175" s="4" t="s">
        <v>198</v>
      </c>
      <c r="E175" s="3" t="str">
        <f t="shared" si="2"/>
        <v>ok</v>
      </c>
    </row>
    <row r="176" spans="1:5" x14ac:dyDescent="0.25">
      <c r="A176" s="2" t="s">
        <v>199</v>
      </c>
      <c r="B176">
        <v>311580</v>
      </c>
      <c r="C176">
        <v>0.67800000000000005</v>
      </c>
      <c r="D176" s="4" t="s">
        <v>199</v>
      </c>
      <c r="E176" s="3" t="str">
        <f t="shared" si="2"/>
        <v>ok</v>
      </c>
    </row>
    <row r="177" spans="1:5" x14ac:dyDescent="0.25">
      <c r="A177" s="2" t="s">
        <v>200</v>
      </c>
      <c r="B177">
        <v>311590</v>
      </c>
      <c r="C177">
        <v>0.66400000000000003</v>
      </c>
      <c r="D177" s="4" t="s">
        <v>200</v>
      </c>
      <c r="E177" s="3" t="str">
        <f t="shared" si="2"/>
        <v>ok</v>
      </c>
    </row>
    <row r="178" spans="1:5" x14ac:dyDescent="0.25">
      <c r="A178" s="2" t="s">
        <v>201</v>
      </c>
      <c r="B178">
        <v>311600</v>
      </c>
      <c r="C178">
        <v>0.65500000000000003</v>
      </c>
      <c r="D178" s="4" t="s">
        <v>201</v>
      </c>
      <c r="E178" s="3" t="str">
        <f t="shared" si="2"/>
        <v>ok</v>
      </c>
    </row>
    <row r="179" spans="1:5" x14ac:dyDescent="0.25">
      <c r="A179" s="2" t="s">
        <v>202</v>
      </c>
      <c r="B179">
        <v>311610</v>
      </c>
      <c r="C179">
        <v>0.59799999999999998</v>
      </c>
      <c r="D179" s="4" t="s">
        <v>202</v>
      </c>
      <c r="E179" s="3" t="str">
        <f t="shared" si="2"/>
        <v>ok</v>
      </c>
    </row>
    <row r="180" spans="1:5" x14ac:dyDescent="0.25">
      <c r="A180" s="2" t="s">
        <v>203</v>
      </c>
      <c r="B180">
        <v>311615</v>
      </c>
      <c r="C180">
        <v>0.63500000000000001</v>
      </c>
      <c r="D180" s="4" t="s">
        <v>203</v>
      </c>
      <c r="E180" s="3" t="str">
        <f t="shared" si="2"/>
        <v>ok</v>
      </c>
    </row>
    <row r="181" spans="1:5" x14ac:dyDescent="0.25">
      <c r="A181" s="2" t="s">
        <v>204</v>
      </c>
      <c r="B181">
        <v>311620</v>
      </c>
      <c r="C181">
        <v>0.71099999999999997</v>
      </c>
      <c r="D181" s="4" t="s">
        <v>204</v>
      </c>
      <c r="E181" s="3" t="str">
        <f t="shared" si="2"/>
        <v>ok</v>
      </c>
    </row>
    <row r="182" spans="1:5" x14ac:dyDescent="0.25">
      <c r="A182" s="2" t="s">
        <v>205</v>
      </c>
      <c r="B182">
        <v>311630</v>
      </c>
      <c r="C182">
        <v>0.57899999999999996</v>
      </c>
      <c r="D182" s="4" t="s">
        <v>205</v>
      </c>
      <c r="E182" s="3" t="str">
        <f t="shared" si="2"/>
        <v>ok</v>
      </c>
    </row>
    <row r="183" spans="1:5" x14ac:dyDescent="0.25">
      <c r="A183" s="2" t="s">
        <v>206</v>
      </c>
      <c r="B183">
        <v>311640</v>
      </c>
      <c r="C183">
        <v>0.69799999999999995</v>
      </c>
      <c r="D183" s="4" t="s">
        <v>206</v>
      </c>
      <c r="E183" s="3" t="str">
        <f t="shared" si="2"/>
        <v>ok</v>
      </c>
    </row>
    <row r="184" spans="1:5" x14ac:dyDescent="0.25">
      <c r="A184" s="2" t="s">
        <v>207</v>
      </c>
      <c r="B184">
        <v>311650</v>
      </c>
      <c r="C184">
        <v>0.67</v>
      </c>
      <c r="D184" s="4" t="s">
        <v>207</v>
      </c>
      <c r="E184" s="3" t="str">
        <f t="shared" si="2"/>
        <v>ok</v>
      </c>
    </row>
    <row r="185" spans="1:5" x14ac:dyDescent="0.25">
      <c r="A185" s="2" t="s">
        <v>208</v>
      </c>
      <c r="B185">
        <v>311660</v>
      </c>
      <c r="C185">
        <v>0.70899999999999996</v>
      </c>
      <c r="D185" s="4" t="s">
        <v>208</v>
      </c>
      <c r="E185" s="3" t="str">
        <f t="shared" si="2"/>
        <v>ok</v>
      </c>
    </row>
    <row r="186" spans="1:5" x14ac:dyDescent="0.25">
      <c r="A186" s="2" t="s">
        <v>209</v>
      </c>
      <c r="B186">
        <v>311670</v>
      </c>
      <c r="C186">
        <v>0.66900000000000004</v>
      </c>
      <c r="D186" s="4" t="s">
        <v>209</v>
      </c>
      <c r="E186" s="3" t="str">
        <f t="shared" si="2"/>
        <v>ok</v>
      </c>
    </row>
    <row r="187" spans="1:5" x14ac:dyDescent="0.25">
      <c r="A187" s="2" t="s">
        <v>210</v>
      </c>
      <c r="B187">
        <v>311680</v>
      </c>
      <c r="C187">
        <v>0.58299999999999996</v>
      </c>
      <c r="D187" s="4" t="s">
        <v>210</v>
      </c>
      <c r="E187" s="3" t="str">
        <f t="shared" si="2"/>
        <v>ok</v>
      </c>
    </row>
    <row r="188" spans="1:5" x14ac:dyDescent="0.25">
      <c r="A188" s="2" t="s">
        <v>211</v>
      </c>
      <c r="B188">
        <v>311690</v>
      </c>
      <c r="C188">
        <v>0.69699999999999995</v>
      </c>
      <c r="D188" s="4" t="s">
        <v>211</v>
      </c>
      <c r="E188" s="3" t="str">
        <f t="shared" si="2"/>
        <v>ok</v>
      </c>
    </row>
    <row r="189" spans="1:5" x14ac:dyDescent="0.25">
      <c r="A189" s="2" t="s">
        <v>212</v>
      </c>
      <c r="B189">
        <v>311700</v>
      </c>
      <c r="C189">
        <v>0.59299999999999997</v>
      </c>
      <c r="D189" s="4" t="s">
        <v>212</v>
      </c>
      <c r="E189" s="3" t="str">
        <f t="shared" si="2"/>
        <v>ok</v>
      </c>
    </row>
    <row r="190" spans="1:5" x14ac:dyDescent="0.25">
      <c r="A190" s="2" t="s">
        <v>213</v>
      </c>
      <c r="B190">
        <v>311710</v>
      </c>
      <c r="C190">
        <v>0.69099999999999995</v>
      </c>
      <c r="D190" s="4" t="s">
        <v>213</v>
      </c>
      <c r="E190" s="3" t="str">
        <f t="shared" si="2"/>
        <v>ok</v>
      </c>
    </row>
    <row r="191" spans="1:5" x14ac:dyDescent="0.25">
      <c r="A191" s="2" t="s">
        <v>214</v>
      </c>
      <c r="B191">
        <v>311520</v>
      </c>
      <c r="C191">
        <v>0.68500000000000005</v>
      </c>
      <c r="D191" s="4" t="s">
        <v>214</v>
      </c>
      <c r="E191" s="3" t="str">
        <f t="shared" si="2"/>
        <v>ok</v>
      </c>
    </row>
    <row r="192" spans="1:5" x14ac:dyDescent="0.25">
      <c r="A192" s="2" t="s">
        <v>215</v>
      </c>
      <c r="B192">
        <v>311730</v>
      </c>
      <c r="C192">
        <v>0.71199999999999997</v>
      </c>
      <c r="D192" s="4" t="s">
        <v>215</v>
      </c>
      <c r="E192" s="3" t="str">
        <f t="shared" si="2"/>
        <v>ok</v>
      </c>
    </row>
    <row r="193" spans="1:5" x14ac:dyDescent="0.25">
      <c r="A193" s="2" t="s">
        <v>216</v>
      </c>
      <c r="B193">
        <v>311720</v>
      </c>
      <c r="C193">
        <v>0.66800000000000004</v>
      </c>
      <c r="D193" s="4" t="s">
        <v>216</v>
      </c>
      <c r="E193" s="3" t="str">
        <f t="shared" si="2"/>
        <v>ok</v>
      </c>
    </row>
    <row r="194" spans="1:5" x14ac:dyDescent="0.25">
      <c r="A194" s="2" t="s">
        <v>217</v>
      </c>
      <c r="B194">
        <v>311740</v>
      </c>
      <c r="C194">
        <v>0.67600000000000005</v>
      </c>
      <c r="D194" s="4" t="s">
        <v>217</v>
      </c>
      <c r="E194" s="3" t="str">
        <f t="shared" si="2"/>
        <v>ok</v>
      </c>
    </row>
    <row r="195" spans="1:5" x14ac:dyDescent="0.25">
      <c r="A195" s="2" t="s">
        <v>218</v>
      </c>
      <c r="B195">
        <v>311750</v>
      </c>
      <c r="C195">
        <v>0.63400000000000001</v>
      </c>
      <c r="D195" s="4" t="s">
        <v>218</v>
      </c>
      <c r="E195" s="3" t="str">
        <f t="shared" ref="E195:E258" si="3">IF(A195=D195,"ok","erro")</f>
        <v>ok</v>
      </c>
    </row>
    <row r="196" spans="1:5" x14ac:dyDescent="0.25">
      <c r="A196" s="2" t="s">
        <v>219</v>
      </c>
      <c r="B196">
        <v>311760</v>
      </c>
      <c r="C196">
        <v>0.7</v>
      </c>
      <c r="D196" s="4" t="s">
        <v>219</v>
      </c>
      <c r="E196" s="3" t="str">
        <f t="shared" si="3"/>
        <v>ok</v>
      </c>
    </row>
    <row r="197" spans="1:5" x14ac:dyDescent="0.25">
      <c r="A197" s="2" t="s">
        <v>220</v>
      </c>
      <c r="B197">
        <v>311770</v>
      </c>
      <c r="C197">
        <v>0.66500000000000004</v>
      </c>
      <c r="D197" s="4" t="s">
        <v>220</v>
      </c>
      <c r="E197" s="3" t="str">
        <f t="shared" si="3"/>
        <v>ok</v>
      </c>
    </row>
    <row r="198" spans="1:5" x14ac:dyDescent="0.25">
      <c r="A198" s="2" t="s">
        <v>221</v>
      </c>
      <c r="B198">
        <v>311780</v>
      </c>
      <c r="C198">
        <v>0.70299999999999996</v>
      </c>
      <c r="D198" s="4" t="s">
        <v>221</v>
      </c>
      <c r="E198" s="3" t="str">
        <f t="shared" si="3"/>
        <v>ok</v>
      </c>
    </row>
    <row r="199" spans="1:5" x14ac:dyDescent="0.25">
      <c r="A199" s="2" t="s">
        <v>222</v>
      </c>
      <c r="B199">
        <v>311783</v>
      </c>
      <c r="C199">
        <v>0.621</v>
      </c>
      <c r="D199" s="4" t="s">
        <v>222</v>
      </c>
      <c r="E199" s="3" t="str">
        <f t="shared" si="3"/>
        <v>ok</v>
      </c>
    </row>
    <row r="200" spans="1:5" x14ac:dyDescent="0.25">
      <c r="A200" s="2" t="s">
        <v>223</v>
      </c>
      <c r="B200">
        <v>311787</v>
      </c>
      <c r="C200">
        <v>0.747</v>
      </c>
      <c r="D200" s="4" t="s">
        <v>223</v>
      </c>
      <c r="E200" s="3" t="str">
        <f t="shared" si="3"/>
        <v>ok</v>
      </c>
    </row>
    <row r="201" spans="1:5" x14ac:dyDescent="0.25">
      <c r="A201" s="2" t="s">
        <v>224</v>
      </c>
      <c r="B201">
        <v>311790</v>
      </c>
      <c r="C201">
        <v>0.71199999999999997</v>
      </c>
      <c r="D201" s="4" t="s">
        <v>224</v>
      </c>
      <c r="E201" s="3" t="str">
        <f t="shared" si="3"/>
        <v>ok</v>
      </c>
    </row>
    <row r="202" spans="1:5" x14ac:dyDescent="0.25">
      <c r="A202" s="2" t="s">
        <v>225</v>
      </c>
      <c r="B202">
        <v>311800</v>
      </c>
      <c r="C202">
        <v>0.753</v>
      </c>
      <c r="D202" s="4" t="s">
        <v>225</v>
      </c>
      <c r="E202" s="3" t="str">
        <f t="shared" si="3"/>
        <v>ok</v>
      </c>
    </row>
    <row r="203" spans="1:5" x14ac:dyDescent="0.25">
      <c r="A203" s="2" t="s">
        <v>226</v>
      </c>
      <c r="B203">
        <v>311810</v>
      </c>
      <c r="C203">
        <v>0.56799999999999995</v>
      </c>
      <c r="D203" s="4" t="s">
        <v>226</v>
      </c>
      <c r="E203" s="3" t="str">
        <f t="shared" si="3"/>
        <v>ok</v>
      </c>
    </row>
    <row r="204" spans="1:5" x14ac:dyDescent="0.25">
      <c r="A204" s="2" t="s">
        <v>227</v>
      </c>
      <c r="B204">
        <v>311820</v>
      </c>
      <c r="C204">
        <v>0.72899999999999998</v>
      </c>
      <c r="D204" s="4" t="s">
        <v>227</v>
      </c>
      <c r="E204" s="3" t="str">
        <f t="shared" si="3"/>
        <v>ok</v>
      </c>
    </row>
    <row r="205" spans="1:5" x14ac:dyDescent="0.25">
      <c r="A205" s="2" t="s">
        <v>228</v>
      </c>
      <c r="B205">
        <v>311830</v>
      </c>
      <c r="C205">
        <v>0.76100000000000001</v>
      </c>
      <c r="D205" s="4" t="s">
        <v>228</v>
      </c>
      <c r="E205" s="3" t="str">
        <f t="shared" si="3"/>
        <v>ok</v>
      </c>
    </row>
    <row r="206" spans="1:5" x14ac:dyDescent="0.25">
      <c r="A206" s="2" t="s">
        <v>229</v>
      </c>
      <c r="B206">
        <v>311840</v>
      </c>
      <c r="C206">
        <v>0.66200000000000003</v>
      </c>
      <c r="D206" s="4" t="s">
        <v>229</v>
      </c>
      <c r="E206" s="3" t="str">
        <f t="shared" si="3"/>
        <v>ok</v>
      </c>
    </row>
    <row r="207" spans="1:5" x14ac:dyDescent="0.25">
      <c r="A207" s="2" t="s">
        <v>230</v>
      </c>
      <c r="B207">
        <v>311850</v>
      </c>
      <c r="C207">
        <v>0.67300000000000004</v>
      </c>
      <c r="D207" s="4" t="s">
        <v>230</v>
      </c>
      <c r="E207" s="3" t="str">
        <f t="shared" si="3"/>
        <v>ok</v>
      </c>
    </row>
    <row r="208" spans="1:5" x14ac:dyDescent="0.25">
      <c r="A208" s="2" t="s">
        <v>231</v>
      </c>
      <c r="B208">
        <v>311860</v>
      </c>
      <c r="C208">
        <v>0.75600000000000001</v>
      </c>
      <c r="D208" s="4" t="s">
        <v>231</v>
      </c>
      <c r="E208" s="3" t="str">
        <f t="shared" si="3"/>
        <v>ok</v>
      </c>
    </row>
    <row r="209" spans="1:5" x14ac:dyDescent="0.25">
      <c r="A209" s="2" t="s">
        <v>232</v>
      </c>
      <c r="B209">
        <v>311870</v>
      </c>
      <c r="C209">
        <v>0.69399999999999995</v>
      </c>
      <c r="D209" s="4" t="s">
        <v>232</v>
      </c>
      <c r="E209" s="3" t="str">
        <f t="shared" si="3"/>
        <v>ok</v>
      </c>
    </row>
    <row r="210" spans="1:5" x14ac:dyDescent="0.25">
      <c r="A210" s="2" t="s">
        <v>233</v>
      </c>
      <c r="B210">
        <v>311880</v>
      </c>
      <c r="C210">
        <v>0.64200000000000002</v>
      </c>
      <c r="D210" s="4" t="s">
        <v>233</v>
      </c>
      <c r="E210" s="3" t="str">
        <f t="shared" si="3"/>
        <v>ok</v>
      </c>
    </row>
    <row r="211" spans="1:5" x14ac:dyDescent="0.25">
      <c r="A211" s="2" t="s">
        <v>234</v>
      </c>
      <c r="B211">
        <v>311890</v>
      </c>
      <c r="C211">
        <v>0.65600000000000003</v>
      </c>
      <c r="D211" s="4" t="s">
        <v>234</v>
      </c>
      <c r="E211" s="3" t="str">
        <f t="shared" si="3"/>
        <v>ok</v>
      </c>
    </row>
    <row r="212" spans="1:5" x14ac:dyDescent="0.25">
      <c r="A212" s="2" t="s">
        <v>235</v>
      </c>
      <c r="B212">
        <v>311900</v>
      </c>
      <c r="C212">
        <v>0.66</v>
      </c>
      <c r="D212" s="4" t="s">
        <v>235</v>
      </c>
      <c r="E212" s="3" t="str">
        <f t="shared" si="3"/>
        <v>ok</v>
      </c>
    </row>
    <row r="213" spans="1:5" x14ac:dyDescent="0.25">
      <c r="A213" s="2" t="s">
        <v>236</v>
      </c>
      <c r="B213">
        <v>311910</v>
      </c>
      <c r="C213">
        <v>0.68</v>
      </c>
      <c r="D213" s="4" t="s">
        <v>236</v>
      </c>
      <c r="E213" s="3" t="str">
        <f t="shared" si="3"/>
        <v>ok</v>
      </c>
    </row>
    <row r="214" spans="1:5" x14ac:dyDescent="0.25">
      <c r="A214" s="2" t="s">
        <v>237</v>
      </c>
      <c r="B214">
        <v>311920</v>
      </c>
      <c r="C214">
        <v>0.626</v>
      </c>
      <c r="D214" s="4" t="s">
        <v>237</v>
      </c>
      <c r="E214" s="3" t="str">
        <f t="shared" si="3"/>
        <v>ok</v>
      </c>
    </row>
    <row r="215" spans="1:5" x14ac:dyDescent="0.25">
      <c r="A215" s="2" t="s">
        <v>238</v>
      </c>
      <c r="B215">
        <v>311930</v>
      </c>
      <c r="C215">
        <v>0.70799999999999996</v>
      </c>
      <c r="D215" s="4" t="s">
        <v>238</v>
      </c>
      <c r="E215" s="3" t="str">
        <f t="shared" si="3"/>
        <v>ok</v>
      </c>
    </row>
    <row r="216" spans="1:5" x14ac:dyDescent="0.25">
      <c r="A216" s="2" t="s">
        <v>239</v>
      </c>
      <c r="B216">
        <v>311940</v>
      </c>
      <c r="C216">
        <v>0.755</v>
      </c>
      <c r="D216" s="4" t="s">
        <v>239</v>
      </c>
      <c r="E216" s="3" t="str">
        <f t="shared" si="3"/>
        <v>ok</v>
      </c>
    </row>
    <row r="217" spans="1:5" x14ac:dyDescent="0.25">
      <c r="A217" s="2" t="s">
        <v>240</v>
      </c>
      <c r="B217">
        <v>311950</v>
      </c>
      <c r="C217">
        <v>0.627</v>
      </c>
      <c r="D217" s="4" t="s">
        <v>240</v>
      </c>
      <c r="E217" s="3" t="str">
        <f t="shared" si="3"/>
        <v>ok</v>
      </c>
    </row>
    <row r="218" spans="1:5" x14ac:dyDescent="0.25">
      <c r="A218" s="2" t="s">
        <v>241</v>
      </c>
      <c r="B218">
        <v>311960</v>
      </c>
      <c r="C218">
        <v>0.66900000000000004</v>
      </c>
      <c r="D218" s="4" t="s">
        <v>241</v>
      </c>
      <c r="E218" s="3" t="str">
        <f t="shared" si="3"/>
        <v>ok</v>
      </c>
    </row>
    <row r="219" spans="1:5" x14ac:dyDescent="0.25">
      <c r="A219" s="2" t="s">
        <v>242</v>
      </c>
      <c r="B219">
        <v>311970</v>
      </c>
      <c r="C219">
        <v>0.67700000000000005</v>
      </c>
      <c r="D219" s="4" t="s">
        <v>242</v>
      </c>
      <c r="E219" s="3" t="str">
        <f t="shared" si="3"/>
        <v>ok</v>
      </c>
    </row>
    <row r="220" spans="1:5" x14ac:dyDescent="0.25">
      <c r="A220" s="2" t="s">
        <v>243</v>
      </c>
      <c r="B220">
        <v>311980</v>
      </c>
      <c r="C220">
        <v>0.69199999999999995</v>
      </c>
      <c r="D220" s="4" t="s">
        <v>243</v>
      </c>
      <c r="E220" s="3" t="str">
        <f t="shared" si="3"/>
        <v>ok</v>
      </c>
    </row>
    <row r="221" spans="1:5" x14ac:dyDescent="0.25">
      <c r="A221" s="2" t="s">
        <v>244</v>
      </c>
      <c r="B221">
        <v>311990</v>
      </c>
      <c r="C221">
        <v>0.69199999999999995</v>
      </c>
      <c r="D221" s="4" t="s">
        <v>244</v>
      </c>
      <c r="E221" s="3" t="str">
        <f t="shared" si="3"/>
        <v>ok</v>
      </c>
    </row>
    <row r="222" spans="1:5" x14ac:dyDescent="0.25">
      <c r="A222" s="2" t="s">
        <v>245</v>
      </c>
      <c r="B222">
        <v>311995</v>
      </c>
      <c r="C222">
        <v>0.67800000000000005</v>
      </c>
      <c r="D222" s="4" t="s">
        <v>245</v>
      </c>
      <c r="E222" s="3" t="str">
        <f t="shared" si="3"/>
        <v>ok</v>
      </c>
    </row>
    <row r="223" spans="1:5" x14ac:dyDescent="0.25">
      <c r="A223" s="2" t="s">
        <v>246</v>
      </c>
      <c r="B223">
        <v>312000</v>
      </c>
      <c r="C223">
        <v>0.63200000000000001</v>
      </c>
      <c r="D223" s="4" t="s">
        <v>246</v>
      </c>
      <c r="E223" s="3" t="str">
        <f t="shared" si="3"/>
        <v>ok</v>
      </c>
    </row>
    <row r="224" spans="1:5" x14ac:dyDescent="0.25">
      <c r="A224" s="2" t="s">
        <v>247</v>
      </c>
      <c r="B224">
        <v>312010</v>
      </c>
      <c r="C224">
        <v>0.65900000000000003</v>
      </c>
      <c r="D224" s="4" t="s">
        <v>247</v>
      </c>
      <c r="E224" s="3" t="str">
        <f t="shared" si="3"/>
        <v>ok</v>
      </c>
    </row>
    <row r="225" spans="1:5" x14ac:dyDescent="0.25">
      <c r="A225" s="2" t="s">
        <v>248</v>
      </c>
      <c r="B225">
        <v>312015</v>
      </c>
      <c r="C225">
        <v>0.58499999999999996</v>
      </c>
      <c r="D225" s="4" t="s">
        <v>248</v>
      </c>
      <c r="E225" s="3" t="str">
        <f t="shared" si="3"/>
        <v>ok</v>
      </c>
    </row>
    <row r="226" spans="1:5" x14ac:dyDescent="0.25">
      <c r="A226" s="2" t="s">
        <v>249</v>
      </c>
      <c r="B226">
        <v>312020</v>
      </c>
      <c r="C226">
        <v>0.69199999999999995</v>
      </c>
      <c r="D226" s="4" t="s">
        <v>249</v>
      </c>
      <c r="E226" s="3" t="str">
        <f t="shared" si="3"/>
        <v>ok</v>
      </c>
    </row>
    <row r="227" spans="1:5" x14ac:dyDescent="0.25">
      <c r="A227" s="2" t="s">
        <v>250</v>
      </c>
      <c r="B227">
        <v>312030</v>
      </c>
      <c r="C227">
        <v>0.58299999999999996</v>
      </c>
      <c r="D227" s="4" t="s">
        <v>250</v>
      </c>
      <c r="E227" s="3" t="str">
        <f t="shared" si="3"/>
        <v>ok</v>
      </c>
    </row>
    <row r="228" spans="1:5" x14ac:dyDescent="0.25">
      <c r="A228" s="2" t="s">
        <v>251</v>
      </c>
      <c r="B228">
        <v>312040</v>
      </c>
      <c r="C228">
        <v>0.69499999999999995</v>
      </c>
      <c r="D228" s="4" t="s">
        <v>251</v>
      </c>
      <c r="E228" s="3" t="str">
        <f t="shared" si="3"/>
        <v>ok</v>
      </c>
    </row>
    <row r="229" spans="1:5" x14ac:dyDescent="0.25">
      <c r="A229" s="2" t="s">
        <v>252</v>
      </c>
      <c r="B229">
        <v>312050</v>
      </c>
      <c r="C229">
        <v>0.66800000000000004</v>
      </c>
      <c r="D229" s="4" t="s">
        <v>252</v>
      </c>
      <c r="E229" s="3" t="str">
        <f t="shared" si="3"/>
        <v>ok</v>
      </c>
    </row>
    <row r="230" spans="1:5" x14ac:dyDescent="0.25">
      <c r="A230" s="2" t="s">
        <v>253</v>
      </c>
      <c r="B230">
        <v>312060</v>
      </c>
      <c r="C230">
        <v>0.65100000000000002</v>
      </c>
      <c r="D230" s="4" t="s">
        <v>253</v>
      </c>
      <c r="E230" s="3" t="str">
        <f t="shared" si="3"/>
        <v>ok</v>
      </c>
    </row>
    <row r="231" spans="1:5" x14ac:dyDescent="0.25">
      <c r="A231" s="2" t="s">
        <v>254</v>
      </c>
      <c r="B231">
        <v>312070</v>
      </c>
      <c r="C231">
        <v>0.69599999999999995</v>
      </c>
      <c r="D231" s="4" t="s">
        <v>254</v>
      </c>
      <c r="E231" s="3" t="str">
        <f t="shared" si="3"/>
        <v>ok</v>
      </c>
    </row>
    <row r="232" spans="1:5" x14ac:dyDescent="0.25">
      <c r="A232" s="2" t="s">
        <v>255</v>
      </c>
      <c r="B232">
        <v>312080</v>
      </c>
      <c r="C232">
        <v>0.69499999999999995</v>
      </c>
      <c r="D232" s="4" t="s">
        <v>255</v>
      </c>
      <c r="E232" s="3" t="str">
        <f t="shared" si="3"/>
        <v>ok</v>
      </c>
    </row>
    <row r="233" spans="1:5" x14ac:dyDescent="0.25">
      <c r="A233" s="2" t="s">
        <v>256</v>
      </c>
      <c r="B233">
        <v>312083</v>
      </c>
      <c r="C233">
        <v>0.627</v>
      </c>
      <c r="D233" s="4" t="s">
        <v>256</v>
      </c>
      <c r="E233" s="3" t="str">
        <f t="shared" si="3"/>
        <v>ok</v>
      </c>
    </row>
    <row r="234" spans="1:5" x14ac:dyDescent="0.25">
      <c r="A234" s="2" t="s">
        <v>257</v>
      </c>
      <c r="B234">
        <v>312087</v>
      </c>
      <c r="C234">
        <v>0.58499999999999996</v>
      </c>
      <c r="D234" s="4" t="s">
        <v>257</v>
      </c>
      <c r="E234" s="3" t="str">
        <f t="shared" si="3"/>
        <v>ok</v>
      </c>
    </row>
    <row r="235" spans="1:5" x14ac:dyDescent="0.25">
      <c r="A235" s="2" t="s">
        <v>258</v>
      </c>
      <c r="B235">
        <v>312090</v>
      </c>
      <c r="C235">
        <v>0.71299999999999997</v>
      </c>
      <c r="D235" s="4" t="s">
        <v>258</v>
      </c>
      <c r="E235" s="3" t="str">
        <f t="shared" si="3"/>
        <v>ok</v>
      </c>
    </row>
    <row r="236" spans="1:5" x14ac:dyDescent="0.25">
      <c r="A236" s="2" t="s">
        <v>259</v>
      </c>
      <c r="B236">
        <v>312100</v>
      </c>
      <c r="C236">
        <v>0.61599999999999999</v>
      </c>
      <c r="D236" s="4" t="s">
        <v>259</v>
      </c>
      <c r="E236" s="3" t="str">
        <f t="shared" si="3"/>
        <v>ok</v>
      </c>
    </row>
    <row r="237" spans="1:5" x14ac:dyDescent="0.25">
      <c r="A237" s="2" t="s">
        <v>260</v>
      </c>
      <c r="B237">
        <v>312110</v>
      </c>
      <c r="C237">
        <v>0.66900000000000004</v>
      </c>
      <c r="D237" s="4" t="s">
        <v>260</v>
      </c>
      <c r="E237" s="3" t="str">
        <f t="shared" si="3"/>
        <v>ok</v>
      </c>
    </row>
    <row r="238" spans="1:5" x14ac:dyDescent="0.25">
      <c r="A238" s="2" t="s">
        <v>261</v>
      </c>
      <c r="B238">
        <v>312120</v>
      </c>
      <c r="C238">
        <v>0.74</v>
      </c>
      <c r="D238" s="4" t="s">
        <v>261</v>
      </c>
      <c r="E238" s="3" t="str">
        <f t="shared" si="3"/>
        <v>ok</v>
      </c>
    </row>
    <row r="239" spans="1:5" x14ac:dyDescent="0.25">
      <c r="A239" s="2" t="s">
        <v>262</v>
      </c>
      <c r="B239">
        <v>312125</v>
      </c>
      <c r="C239">
        <v>0.63900000000000001</v>
      </c>
      <c r="D239" s="4" t="s">
        <v>262</v>
      </c>
      <c r="E239" s="3" t="str">
        <f t="shared" si="3"/>
        <v>ok</v>
      </c>
    </row>
    <row r="240" spans="1:5" x14ac:dyDescent="0.25">
      <c r="A240" s="2" t="s">
        <v>263</v>
      </c>
      <c r="B240">
        <v>312130</v>
      </c>
      <c r="C240">
        <v>0.68</v>
      </c>
      <c r="D240" s="4" t="s">
        <v>263</v>
      </c>
      <c r="E240" s="3" t="str">
        <f t="shared" si="3"/>
        <v>ok</v>
      </c>
    </row>
    <row r="241" spans="1:5" x14ac:dyDescent="0.25">
      <c r="A241" s="2" t="s">
        <v>264</v>
      </c>
      <c r="B241">
        <v>312140</v>
      </c>
      <c r="C241">
        <v>0.63900000000000001</v>
      </c>
      <c r="D241" s="4" t="s">
        <v>264</v>
      </c>
      <c r="E241" s="3" t="str">
        <f t="shared" si="3"/>
        <v>ok</v>
      </c>
    </row>
    <row r="242" spans="1:5" x14ac:dyDescent="0.25">
      <c r="A242" s="2" t="s">
        <v>265</v>
      </c>
      <c r="B242">
        <v>312150</v>
      </c>
      <c r="C242">
        <v>0.63100000000000001</v>
      </c>
      <c r="D242" s="4" t="s">
        <v>265</v>
      </c>
      <c r="E242" s="3" t="str">
        <f t="shared" si="3"/>
        <v>ok</v>
      </c>
    </row>
    <row r="243" spans="1:5" x14ac:dyDescent="0.25">
      <c r="A243" s="2" t="s">
        <v>266</v>
      </c>
      <c r="B243">
        <v>312160</v>
      </c>
      <c r="C243">
        <v>0.71599999999999997</v>
      </c>
      <c r="D243" s="4" t="s">
        <v>266</v>
      </c>
      <c r="E243" s="3" t="str">
        <f t="shared" si="3"/>
        <v>ok</v>
      </c>
    </row>
    <row r="244" spans="1:5" x14ac:dyDescent="0.25">
      <c r="A244" s="2" t="s">
        <v>267</v>
      </c>
      <c r="B244">
        <v>312170</v>
      </c>
      <c r="C244">
        <v>0.60099999999999998</v>
      </c>
      <c r="D244" s="4" t="s">
        <v>267</v>
      </c>
      <c r="E244" s="3" t="str">
        <f t="shared" si="3"/>
        <v>ok</v>
      </c>
    </row>
    <row r="245" spans="1:5" x14ac:dyDescent="0.25">
      <c r="A245" s="2" t="s">
        <v>268</v>
      </c>
      <c r="B245">
        <v>312180</v>
      </c>
      <c r="C245">
        <v>0.70199999999999996</v>
      </c>
      <c r="D245" s="4" t="s">
        <v>268</v>
      </c>
      <c r="E245" s="3" t="str">
        <f t="shared" si="3"/>
        <v>ok</v>
      </c>
    </row>
    <row r="246" spans="1:5" x14ac:dyDescent="0.25">
      <c r="A246" s="2" t="s">
        <v>269</v>
      </c>
      <c r="B246">
        <v>312190</v>
      </c>
      <c r="C246">
        <v>0.65700000000000003</v>
      </c>
      <c r="D246" s="4" t="s">
        <v>269</v>
      </c>
      <c r="E246" s="3" t="str">
        <f t="shared" si="3"/>
        <v>ok</v>
      </c>
    </row>
    <row r="247" spans="1:5" x14ac:dyDescent="0.25">
      <c r="A247" s="2" t="s">
        <v>270</v>
      </c>
      <c r="B247">
        <v>312200</v>
      </c>
      <c r="C247">
        <v>0.60499999999999998</v>
      </c>
      <c r="D247" s="4" t="s">
        <v>270</v>
      </c>
      <c r="E247" s="3" t="str">
        <f t="shared" si="3"/>
        <v>ok</v>
      </c>
    </row>
    <row r="248" spans="1:5" x14ac:dyDescent="0.25">
      <c r="A248" s="2" t="s">
        <v>271</v>
      </c>
      <c r="B248">
        <v>312210</v>
      </c>
      <c r="C248">
        <v>0.66100000000000003</v>
      </c>
      <c r="D248" s="4" t="s">
        <v>271</v>
      </c>
      <c r="E248" s="3" t="str">
        <f t="shared" si="3"/>
        <v>ok</v>
      </c>
    </row>
    <row r="249" spans="1:5" x14ac:dyDescent="0.25">
      <c r="A249" s="2" t="s">
        <v>272</v>
      </c>
      <c r="B249">
        <v>312220</v>
      </c>
      <c r="C249">
        <v>0.623</v>
      </c>
      <c r="D249" s="4" t="s">
        <v>272</v>
      </c>
      <c r="E249" s="3" t="str">
        <f t="shared" si="3"/>
        <v>ok</v>
      </c>
    </row>
    <row r="250" spans="1:5" x14ac:dyDescent="0.25">
      <c r="A250" s="2" t="s">
        <v>273</v>
      </c>
      <c r="B250">
        <v>312230</v>
      </c>
      <c r="C250">
        <v>0.76400000000000001</v>
      </c>
      <c r="D250" s="4" t="s">
        <v>273</v>
      </c>
      <c r="E250" s="3" t="str">
        <f t="shared" si="3"/>
        <v>ok</v>
      </c>
    </row>
    <row r="251" spans="1:5" x14ac:dyDescent="0.25">
      <c r="A251" s="2" t="s">
        <v>274</v>
      </c>
      <c r="B251">
        <v>312235</v>
      </c>
      <c r="C251">
        <v>0.60799999999999998</v>
      </c>
      <c r="D251" s="4" t="s">
        <v>274</v>
      </c>
      <c r="E251" s="3" t="str">
        <f t="shared" si="3"/>
        <v>ok</v>
      </c>
    </row>
    <row r="252" spans="1:5" x14ac:dyDescent="0.25">
      <c r="A252" s="2" t="s">
        <v>275</v>
      </c>
      <c r="B252">
        <v>312240</v>
      </c>
      <c r="C252">
        <v>0.67</v>
      </c>
      <c r="D252" s="4" t="s">
        <v>275</v>
      </c>
      <c r="E252" s="3" t="str">
        <f t="shared" si="3"/>
        <v>ok</v>
      </c>
    </row>
    <row r="253" spans="1:5" x14ac:dyDescent="0.25">
      <c r="A253" s="2" t="s">
        <v>276</v>
      </c>
      <c r="B253">
        <v>312245</v>
      </c>
      <c r="C253">
        <v>0.60899999999999999</v>
      </c>
      <c r="D253" s="4" t="s">
        <v>276</v>
      </c>
      <c r="E253" s="3" t="str">
        <f t="shared" si="3"/>
        <v>ok</v>
      </c>
    </row>
    <row r="254" spans="1:5" x14ac:dyDescent="0.25">
      <c r="A254" s="2" t="s">
        <v>277</v>
      </c>
      <c r="B254">
        <v>312247</v>
      </c>
      <c r="C254">
        <v>0.67300000000000004</v>
      </c>
      <c r="D254" s="4" t="s">
        <v>277</v>
      </c>
      <c r="E254" s="3" t="str">
        <f t="shared" si="3"/>
        <v>ok</v>
      </c>
    </row>
    <row r="255" spans="1:5" x14ac:dyDescent="0.25">
      <c r="A255" s="2" t="s">
        <v>278</v>
      </c>
      <c r="B255">
        <v>312250</v>
      </c>
      <c r="C255">
        <v>0.68799999999999994</v>
      </c>
      <c r="D255" s="4" t="s">
        <v>278</v>
      </c>
      <c r="E255" s="3" t="str">
        <f t="shared" si="3"/>
        <v>ok</v>
      </c>
    </row>
    <row r="256" spans="1:5" x14ac:dyDescent="0.25">
      <c r="A256" s="2" t="s">
        <v>279</v>
      </c>
      <c r="B256">
        <v>312260</v>
      </c>
      <c r="C256">
        <v>0.622</v>
      </c>
      <c r="D256" s="4" t="s">
        <v>279</v>
      </c>
      <c r="E256" s="3" t="str">
        <f t="shared" si="3"/>
        <v>ok</v>
      </c>
    </row>
    <row r="257" spans="1:5" x14ac:dyDescent="0.25">
      <c r="A257" s="2" t="s">
        <v>280</v>
      </c>
      <c r="B257">
        <v>312270</v>
      </c>
      <c r="C257">
        <v>0.70899999999999996</v>
      </c>
      <c r="D257" s="4" t="s">
        <v>280</v>
      </c>
      <c r="E257" s="3" t="str">
        <f t="shared" si="3"/>
        <v>ok</v>
      </c>
    </row>
    <row r="258" spans="1:5" x14ac:dyDescent="0.25">
      <c r="A258" s="2" t="s">
        <v>281</v>
      </c>
      <c r="B258">
        <v>312280</v>
      </c>
      <c r="C258">
        <v>0.68700000000000006</v>
      </c>
      <c r="D258" s="4" t="s">
        <v>281</v>
      </c>
      <c r="E258" s="3" t="str">
        <f t="shared" si="3"/>
        <v>ok</v>
      </c>
    </row>
    <row r="259" spans="1:5" x14ac:dyDescent="0.25">
      <c r="A259" s="2" t="s">
        <v>282</v>
      </c>
      <c r="B259">
        <v>312290</v>
      </c>
      <c r="C259">
        <v>0.70099999999999996</v>
      </c>
      <c r="D259" s="4" t="s">
        <v>282</v>
      </c>
      <c r="E259" s="3" t="str">
        <f t="shared" ref="E259:E322" si="4">IF(A259=D259,"ok","erro")</f>
        <v>ok</v>
      </c>
    </row>
    <row r="260" spans="1:5" x14ac:dyDescent="0.25">
      <c r="A260" s="2" t="s">
        <v>283</v>
      </c>
      <c r="B260">
        <v>312300</v>
      </c>
      <c r="C260">
        <v>0.68600000000000005</v>
      </c>
      <c r="D260" s="4" t="s">
        <v>283</v>
      </c>
      <c r="E260" s="3" t="str">
        <f t="shared" si="4"/>
        <v>ok</v>
      </c>
    </row>
    <row r="261" spans="1:5" x14ac:dyDescent="0.25">
      <c r="A261" s="2" t="s">
        <v>284</v>
      </c>
      <c r="B261">
        <v>312310</v>
      </c>
      <c r="C261">
        <v>0.63600000000000001</v>
      </c>
      <c r="D261" s="4" t="s">
        <v>284</v>
      </c>
      <c r="E261" s="3" t="str">
        <f t="shared" si="4"/>
        <v>ok</v>
      </c>
    </row>
    <row r="262" spans="1:5" x14ac:dyDescent="0.25">
      <c r="A262" s="2" t="s">
        <v>285</v>
      </c>
      <c r="B262">
        <v>312320</v>
      </c>
      <c r="C262">
        <v>0.71899999999999997</v>
      </c>
      <c r="D262" s="4" t="s">
        <v>285</v>
      </c>
      <c r="E262" s="3" t="str">
        <f t="shared" si="4"/>
        <v>ok</v>
      </c>
    </row>
    <row r="263" spans="1:5" x14ac:dyDescent="0.25">
      <c r="A263" s="2" t="s">
        <v>286</v>
      </c>
      <c r="B263">
        <v>312330</v>
      </c>
      <c r="C263">
        <v>0.629</v>
      </c>
      <c r="D263" s="4" t="s">
        <v>286</v>
      </c>
      <c r="E263" s="3" t="str">
        <f t="shared" si="4"/>
        <v>ok</v>
      </c>
    </row>
    <row r="264" spans="1:5" x14ac:dyDescent="0.25">
      <c r="A264" s="2" t="s">
        <v>287</v>
      </c>
      <c r="B264">
        <v>312340</v>
      </c>
      <c r="C264">
        <v>0.69199999999999995</v>
      </c>
      <c r="D264" s="4" t="s">
        <v>287</v>
      </c>
      <c r="E264" s="3" t="str">
        <f t="shared" si="4"/>
        <v>ok</v>
      </c>
    </row>
    <row r="265" spans="1:5" x14ac:dyDescent="0.25">
      <c r="A265" s="2" t="s">
        <v>288</v>
      </c>
      <c r="B265">
        <v>312350</v>
      </c>
      <c r="C265">
        <v>0.70599999999999996</v>
      </c>
      <c r="D265" s="4" t="s">
        <v>288</v>
      </c>
      <c r="E265" s="3" t="str">
        <f t="shared" si="4"/>
        <v>ok</v>
      </c>
    </row>
    <row r="266" spans="1:5" x14ac:dyDescent="0.25">
      <c r="A266" s="2" t="s">
        <v>289</v>
      </c>
      <c r="B266">
        <v>312352</v>
      </c>
      <c r="C266">
        <v>0.64500000000000002</v>
      </c>
      <c r="D266" s="4" t="s">
        <v>289</v>
      </c>
      <c r="E266" s="3" t="str">
        <f t="shared" si="4"/>
        <v>ok</v>
      </c>
    </row>
    <row r="267" spans="1:5" x14ac:dyDescent="0.25">
      <c r="A267" s="2" t="s">
        <v>290</v>
      </c>
      <c r="B267">
        <v>312360</v>
      </c>
      <c r="C267">
        <v>0.68500000000000005</v>
      </c>
      <c r="D267" s="4" t="s">
        <v>290</v>
      </c>
      <c r="E267" s="3" t="str">
        <f t="shared" si="4"/>
        <v>ok</v>
      </c>
    </row>
    <row r="268" spans="1:5" x14ac:dyDescent="0.25">
      <c r="A268" s="2" t="s">
        <v>291</v>
      </c>
      <c r="B268">
        <v>312370</v>
      </c>
      <c r="C268">
        <v>0.64400000000000002</v>
      </c>
      <c r="D268" s="4" t="s">
        <v>291</v>
      </c>
      <c r="E268" s="3" t="str">
        <f t="shared" si="4"/>
        <v>ok</v>
      </c>
    </row>
    <row r="269" spans="1:5" x14ac:dyDescent="0.25">
      <c r="A269" s="2" t="s">
        <v>292</v>
      </c>
      <c r="B269">
        <v>312380</v>
      </c>
      <c r="C269">
        <v>0.65500000000000003</v>
      </c>
      <c r="D269" s="4" t="s">
        <v>292</v>
      </c>
      <c r="E269" s="3" t="str">
        <f t="shared" si="4"/>
        <v>ok</v>
      </c>
    </row>
    <row r="270" spans="1:5" x14ac:dyDescent="0.25">
      <c r="A270" s="2" t="s">
        <v>293</v>
      </c>
      <c r="B270">
        <v>312385</v>
      </c>
      <c r="C270">
        <v>0.63400000000000001</v>
      </c>
      <c r="D270" s="4" t="s">
        <v>293</v>
      </c>
      <c r="E270" s="3" t="str">
        <f t="shared" si="4"/>
        <v>ok</v>
      </c>
    </row>
    <row r="271" spans="1:5" x14ac:dyDescent="0.25">
      <c r="A271" s="2" t="s">
        <v>294</v>
      </c>
      <c r="B271">
        <v>312390</v>
      </c>
      <c r="C271">
        <v>0.67200000000000004</v>
      </c>
      <c r="D271" s="4" t="s">
        <v>294</v>
      </c>
      <c r="E271" s="3" t="str">
        <f t="shared" si="4"/>
        <v>ok</v>
      </c>
    </row>
    <row r="272" spans="1:5" x14ac:dyDescent="0.25">
      <c r="A272" s="2" t="s">
        <v>295</v>
      </c>
      <c r="B272">
        <v>312400</v>
      </c>
      <c r="C272">
        <v>0.625</v>
      </c>
      <c r="D272" s="4" t="s">
        <v>295</v>
      </c>
      <c r="E272" s="3" t="str">
        <f t="shared" si="4"/>
        <v>ok</v>
      </c>
    </row>
    <row r="273" spans="1:5" x14ac:dyDescent="0.25">
      <c r="A273" s="2" t="s">
        <v>296</v>
      </c>
      <c r="B273">
        <v>312410</v>
      </c>
      <c r="C273">
        <v>0.67100000000000004</v>
      </c>
      <c r="D273" s="4" t="s">
        <v>296</v>
      </c>
      <c r="E273" s="3" t="str">
        <f t="shared" si="4"/>
        <v>ok</v>
      </c>
    </row>
    <row r="274" spans="1:5" x14ac:dyDescent="0.25">
      <c r="A274" s="2" t="s">
        <v>297</v>
      </c>
      <c r="B274">
        <v>312420</v>
      </c>
      <c r="C274">
        <v>0.66300000000000003</v>
      </c>
      <c r="D274" s="4" t="s">
        <v>297</v>
      </c>
      <c r="E274" s="3" t="str">
        <f t="shared" si="4"/>
        <v>ok</v>
      </c>
    </row>
    <row r="275" spans="1:5" x14ac:dyDescent="0.25">
      <c r="A275" s="2" t="s">
        <v>298</v>
      </c>
      <c r="B275">
        <v>312430</v>
      </c>
      <c r="C275">
        <v>0.627</v>
      </c>
      <c r="D275" s="4" t="s">
        <v>298</v>
      </c>
      <c r="E275" s="3" t="str">
        <f t="shared" si="4"/>
        <v>ok</v>
      </c>
    </row>
    <row r="276" spans="1:5" x14ac:dyDescent="0.25">
      <c r="A276" s="2" t="s">
        <v>299</v>
      </c>
      <c r="B276">
        <v>312440</v>
      </c>
      <c r="C276">
        <v>0.68500000000000005</v>
      </c>
      <c r="D276" s="4" t="s">
        <v>299</v>
      </c>
      <c r="E276" s="3" t="str">
        <f t="shared" si="4"/>
        <v>ok</v>
      </c>
    </row>
    <row r="277" spans="1:5" x14ac:dyDescent="0.25">
      <c r="A277" s="2" t="s">
        <v>301</v>
      </c>
      <c r="B277">
        <v>312450</v>
      </c>
      <c r="C277">
        <v>0.69099999999999995</v>
      </c>
      <c r="D277" s="4" t="s">
        <v>301</v>
      </c>
      <c r="E277" s="3" t="str">
        <f t="shared" si="4"/>
        <v>ok</v>
      </c>
    </row>
    <row r="278" spans="1:5" x14ac:dyDescent="0.25">
      <c r="A278" s="2" t="s">
        <v>302</v>
      </c>
      <c r="B278">
        <v>312460</v>
      </c>
      <c r="C278">
        <v>0.71</v>
      </c>
      <c r="D278" s="4" t="s">
        <v>302</v>
      </c>
      <c r="E278" s="3" t="str">
        <f t="shared" si="4"/>
        <v>ok</v>
      </c>
    </row>
    <row r="279" spans="1:5" x14ac:dyDescent="0.25">
      <c r="A279" s="2" t="s">
        <v>303</v>
      </c>
      <c r="B279">
        <v>312470</v>
      </c>
      <c r="C279">
        <v>0.67600000000000005</v>
      </c>
      <c r="D279" s="4" t="s">
        <v>303</v>
      </c>
      <c r="E279" s="3" t="str">
        <f t="shared" si="4"/>
        <v>ok</v>
      </c>
    </row>
    <row r="280" spans="1:5" x14ac:dyDescent="0.25">
      <c r="A280" s="2" t="s">
        <v>304</v>
      </c>
      <c r="B280">
        <v>312480</v>
      </c>
      <c r="C280">
        <v>0.69599999999999995</v>
      </c>
      <c r="D280" s="4" t="s">
        <v>304</v>
      </c>
      <c r="E280" s="3" t="str">
        <f t="shared" si="4"/>
        <v>ok</v>
      </c>
    </row>
    <row r="281" spans="1:5" x14ac:dyDescent="0.25">
      <c r="A281" s="2" t="s">
        <v>305</v>
      </c>
      <c r="B281">
        <v>312490</v>
      </c>
      <c r="C281">
        <v>0.67500000000000004</v>
      </c>
      <c r="D281" s="4" t="s">
        <v>305</v>
      </c>
      <c r="E281" s="3" t="str">
        <f t="shared" si="4"/>
        <v>ok</v>
      </c>
    </row>
    <row r="282" spans="1:5" x14ac:dyDescent="0.25">
      <c r="A282" s="2" t="s">
        <v>306</v>
      </c>
      <c r="B282">
        <v>312500</v>
      </c>
      <c r="C282">
        <v>0.67600000000000005</v>
      </c>
      <c r="D282" s="4" t="s">
        <v>306</v>
      </c>
      <c r="E282" s="3" t="str">
        <f t="shared" si="4"/>
        <v>ok</v>
      </c>
    </row>
    <row r="283" spans="1:5" x14ac:dyDescent="0.25">
      <c r="A283" s="2" t="s">
        <v>307</v>
      </c>
      <c r="B283">
        <v>312510</v>
      </c>
      <c r="C283">
        <v>0.73199999999999998</v>
      </c>
      <c r="D283" s="4" t="s">
        <v>307</v>
      </c>
      <c r="E283" s="3" t="str">
        <f t="shared" si="4"/>
        <v>ok</v>
      </c>
    </row>
    <row r="284" spans="1:5" x14ac:dyDescent="0.25">
      <c r="A284" s="2" t="s">
        <v>308</v>
      </c>
      <c r="B284">
        <v>312520</v>
      </c>
      <c r="C284">
        <v>0.71699999999999997</v>
      </c>
      <c r="D284" s="4" t="s">
        <v>308</v>
      </c>
      <c r="E284" s="3" t="str">
        <f t="shared" si="4"/>
        <v>ok</v>
      </c>
    </row>
    <row r="285" spans="1:5" x14ac:dyDescent="0.25">
      <c r="A285" s="2" t="s">
        <v>309</v>
      </c>
      <c r="B285">
        <v>312530</v>
      </c>
      <c r="C285">
        <v>0.68700000000000006</v>
      </c>
      <c r="D285" s="4" t="s">
        <v>309</v>
      </c>
      <c r="E285" s="3" t="str">
        <f t="shared" si="4"/>
        <v>ok</v>
      </c>
    </row>
    <row r="286" spans="1:5" x14ac:dyDescent="0.25">
      <c r="A286" s="2" t="s">
        <v>310</v>
      </c>
      <c r="B286">
        <v>312540</v>
      </c>
      <c r="C286">
        <v>0.60599999999999998</v>
      </c>
      <c r="D286" s="4" t="s">
        <v>310</v>
      </c>
      <c r="E286" s="3" t="str">
        <f t="shared" si="4"/>
        <v>ok</v>
      </c>
    </row>
    <row r="287" spans="1:5" x14ac:dyDescent="0.25">
      <c r="A287" s="2" t="s">
        <v>311</v>
      </c>
      <c r="B287">
        <v>312560</v>
      </c>
      <c r="C287">
        <v>0.58299999999999996</v>
      </c>
      <c r="D287" s="4" t="s">
        <v>311</v>
      </c>
      <c r="E287" s="3" t="str">
        <f t="shared" si="4"/>
        <v>ok</v>
      </c>
    </row>
    <row r="288" spans="1:5" x14ac:dyDescent="0.25">
      <c r="A288" s="2" t="s">
        <v>312</v>
      </c>
      <c r="B288">
        <v>312570</v>
      </c>
      <c r="C288">
        <v>0.64800000000000002</v>
      </c>
      <c r="D288" s="4" t="s">
        <v>312</v>
      </c>
      <c r="E288" s="3" t="str">
        <f t="shared" si="4"/>
        <v>ok</v>
      </c>
    </row>
    <row r="289" spans="1:5" x14ac:dyDescent="0.25">
      <c r="A289" s="2" t="s">
        <v>313</v>
      </c>
      <c r="B289">
        <v>312580</v>
      </c>
      <c r="C289">
        <v>0.64600000000000002</v>
      </c>
      <c r="D289" s="4" t="s">
        <v>313</v>
      </c>
      <c r="E289" s="3" t="str">
        <f t="shared" si="4"/>
        <v>ok</v>
      </c>
    </row>
    <row r="290" spans="1:5" x14ac:dyDescent="0.25">
      <c r="A290" s="2" t="s">
        <v>314</v>
      </c>
      <c r="B290">
        <v>312590</v>
      </c>
      <c r="C290">
        <v>0.60299999999999998</v>
      </c>
      <c r="D290" s="4" t="s">
        <v>314</v>
      </c>
      <c r="E290" s="3" t="str">
        <f t="shared" si="4"/>
        <v>ok</v>
      </c>
    </row>
    <row r="291" spans="1:5" x14ac:dyDescent="0.25">
      <c r="A291" s="2" t="s">
        <v>315</v>
      </c>
      <c r="B291">
        <v>312595</v>
      </c>
      <c r="C291">
        <v>0.57999999999999996</v>
      </c>
      <c r="D291" s="4" t="s">
        <v>315</v>
      </c>
      <c r="E291" s="3" t="str">
        <f t="shared" si="4"/>
        <v>ok</v>
      </c>
    </row>
    <row r="292" spans="1:5" x14ac:dyDescent="0.25">
      <c r="A292" s="2" t="s">
        <v>316</v>
      </c>
      <c r="B292">
        <v>312600</v>
      </c>
      <c r="C292">
        <v>0.72399999999999998</v>
      </c>
      <c r="D292" s="4" t="s">
        <v>316</v>
      </c>
      <c r="E292" s="3" t="str">
        <f t="shared" si="4"/>
        <v>ok</v>
      </c>
    </row>
    <row r="293" spans="1:5" x14ac:dyDescent="0.25">
      <c r="A293" s="2" t="s">
        <v>317</v>
      </c>
      <c r="B293">
        <v>312610</v>
      </c>
      <c r="C293">
        <v>0.755</v>
      </c>
      <c r="D293" s="4" t="s">
        <v>317</v>
      </c>
      <c r="E293" s="3" t="str">
        <f t="shared" si="4"/>
        <v>ok</v>
      </c>
    </row>
    <row r="294" spans="1:5" x14ac:dyDescent="0.25">
      <c r="A294" s="2" t="s">
        <v>318</v>
      </c>
      <c r="B294">
        <v>312620</v>
      </c>
      <c r="C294">
        <v>0.64</v>
      </c>
      <c r="D294" s="4" t="s">
        <v>318</v>
      </c>
      <c r="E294" s="3" t="str">
        <f t="shared" si="4"/>
        <v>ok</v>
      </c>
    </row>
    <row r="295" spans="1:5" x14ac:dyDescent="0.25">
      <c r="A295" s="2" t="s">
        <v>319</v>
      </c>
      <c r="B295">
        <v>312630</v>
      </c>
      <c r="C295">
        <v>0.67</v>
      </c>
      <c r="D295" s="4" t="s">
        <v>319</v>
      </c>
      <c r="E295" s="3" t="str">
        <f t="shared" si="4"/>
        <v>ok</v>
      </c>
    </row>
    <row r="296" spans="1:5" x14ac:dyDescent="0.25">
      <c r="A296" s="2" t="s">
        <v>320</v>
      </c>
      <c r="B296">
        <v>312640</v>
      </c>
      <c r="C296">
        <v>0.69599999999999995</v>
      </c>
      <c r="D296" s="4" t="s">
        <v>320</v>
      </c>
      <c r="E296" s="3" t="str">
        <f t="shared" si="4"/>
        <v>ok</v>
      </c>
    </row>
    <row r="297" spans="1:5" x14ac:dyDescent="0.25">
      <c r="A297" s="2" t="s">
        <v>321</v>
      </c>
      <c r="B297">
        <v>312650</v>
      </c>
      <c r="C297">
        <v>0.622</v>
      </c>
      <c r="D297" s="4" t="s">
        <v>321</v>
      </c>
      <c r="E297" s="3" t="str">
        <f t="shared" si="4"/>
        <v>ok</v>
      </c>
    </row>
    <row r="298" spans="1:5" x14ac:dyDescent="0.25">
      <c r="A298" s="2" t="s">
        <v>322</v>
      </c>
      <c r="B298">
        <v>312660</v>
      </c>
      <c r="C298">
        <v>0.625</v>
      </c>
      <c r="D298" s="4" t="s">
        <v>322</v>
      </c>
      <c r="E298" s="3" t="str">
        <f t="shared" si="4"/>
        <v>ok</v>
      </c>
    </row>
    <row r="299" spans="1:5" x14ac:dyDescent="0.25">
      <c r="A299" s="2" t="s">
        <v>323</v>
      </c>
      <c r="B299">
        <v>312675</v>
      </c>
      <c r="C299">
        <v>0.60299999999999998</v>
      </c>
      <c r="D299" s="4" t="s">
        <v>323</v>
      </c>
      <c r="E299" s="3" t="str">
        <f t="shared" si="4"/>
        <v>ok</v>
      </c>
    </row>
    <row r="300" spans="1:5" x14ac:dyDescent="0.25">
      <c r="A300" s="2" t="s">
        <v>324</v>
      </c>
      <c r="B300">
        <v>312670</v>
      </c>
      <c r="C300">
        <v>0.65400000000000003</v>
      </c>
      <c r="D300" s="4" t="s">
        <v>324</v>
      </c>
      <c r="E300" s="3" t="str">
        <f t="shared" si="4"/>
        <v>ok</v>
      </c>
    </row>
    <row r="301" spans="1:5" x14ac:dyDescent="0.25">
      <c r="A301" s="2" t="s">
        <v>325</v>
      </c>
      <c r="B301">
        <v>312680</v>
      </c>
      <c r="C301">
        <v>0.59</v>
      </c>
      <c r="D301" s="4" t="s">
        <v>325</v>
      </c>
      <c r="E301" s="3" t="str">
        <f t="shared" si="4"/>
        <v>ok</v>
      </c>
    </row>
    <row r="302" spans="1:5" x14ac:dyDescent="0.25">
      <c r="A302" s="2" t="s">
        <v>326</v>
      </c>
      <c r="B302">
        <v>312690</v>
      </c>
      <c r="C302">
        <v>0.64800000000000002</v>
      </c>
      <c r="D302" s="4" t="s">
        <v>326</v>
      </c>
      <c r="E302" s="3" t="str">
        <f t="shared" si="4"/>
        <v>ok</v>
      </c>
    </row>
    <row r="303" spans="1:5" x14ac:dyDescent="0.25">
      <c r="A303" s="2" t="s">
        <v>327</v>
      </c>
      <c r="B303">
        <v>312695</v>
      </c>
      <c r="C303">
        <v>0.54300000000000004</v>
      </c>
      <c r="D303" s="4" t="s">
        <v>327</v>
      </c>
      <c r="E303" s="3" t="str">
        <f t="shared" si="4"/>
        <v>ok</v>
      </c>
    </row>
    <row r="304" spans="1:5" x14ac:dyDescent="0.25">
      <c r="A304" s="2" t="s">
        <v>328</v>
      </c>
      <c r="B304">
        <v>312700</v>
      </c>
      <c r="C304">
        <v>0.68400000000000005</v>
      </c>
      <c r="D304" s="4" t="s">
        <v>328</v>
      </c>
      <c r="E304" s="3" t="str">
        <f t="shared" si="4"/>
        <v>ok</v>
      </c>
    </row>
    <row r="305" spans="1:5" x14ac:dyDescent="0.25">
      <c r="A305" s="2" t="s">
        <v>329</v>
      </c>
      <c r="B305">
        <v>312705</v>
      </c>
      <c r="C305">
        <v>0.59199999999999997</v>
      </c>
      <c r="D305" s="4" t="s">
        <v>329</v>
      </c>
      <c r="E305" s="3" t="str">
        <f t="shared" si="4"/>
        <v>ok</v>
      </c>
    </row>
    <row r="306" spans="1:5" x14ac:dyDescent="0.25">
      <c r="A306" s="2" t="s">
        <v>330</v>
      </c>
      <c r="B306">
        <v>312707</v>
      </c>
      <c r="C306">
        <v>0.54400000000000004</v>
      </c>
      <c r="D306" s="4" t="s">
        <v>330</v>
      </c>
      <c r="E306" s="3" t="str">
        <f t="shared" si="4"/>
        <v>ok</v>
      </c>
    </row>
    <row r="307" spans="1:5" x14ac:dyDescent="0.25">
      <c r="A307" s="2" t="s">
        <v>331</v>
      </c>
      <c r="B307">
        <v>312710</v>
      </c>
      <c r="C307">
        <v>0.73</v>
      </c>
      <c r="D307" s="4" t="s">
        <v>331</v>
      </c>
      <c r="E307" s="3" t="str">
        <f t="shared" si="4"/>
        <v>ok</v>
      </c>
    </row>
    <row r="308" spans="1:5" x14ac:dyDescent="0.25">
      <c r="A308" s="2" t="s">
        <v>332</v>
      </c>
      <c r="B308">
        <v>312720</v>
      </c>
      <c r="C308">
        <v>0.65500000000000003</v>
      </c>
      <c r="D308" s="4" t="s">
        <v>332</v>
      </c>
      <c r="E308" s="3" t="str">
        <f t="shared" si="4"/>
        <v>ok</v>
      </c>
    </row>
    <row r="309" spans="1:5" x14ac:dyDescent="0.25">
      <c r="A309" s="2" t="s">
        <v>333</v>
      </c>
      <c r="B309">
        <v>312730</v>
      </c>
      <c r="C309">
        <v>0.65400000000000003</v>
      </c>
      <c r="D309" s="4" t="s">
        <v>333</v>
      </c>
      <c r="E309" s="3" t="str">
        <f t="shared" si="4"/>
        <v>ok</v>
      </c>
    </row>
    <row r="310" spans="1:5" x14ac:dyDescent="0.25">
      <c r="A310" s="2" t="s">
        <v>334</v>
      </c>
      <c r="B310">
        <v>312733</v>
      </c>
      <c r="C310">
        <v>0.65</v>
      </c>
      <c r="D310" s="4" t="s">
        <v>334</v>
      </c>
      <c r="E310" s="3" t="str">
        <f t="shared" si="4"/>
        <v>ok</v>
      </c>
    </row>
    <row r="311" spans="1:5" x14ac:dyDescent="0.25">
      <c r="A311" s="2" t="s">
        <v>335</v>
      </c>
      <c r="B311">
        <v>312735</v>
      </c>
      <c r="C311">
        <v>0.67900000000000005</v>
      </c>
      <c r="D311" s="4" t="s">
        <v>335</v>
      </c>
      <c r="E311" s="3" t="str">
        <f t="shared" si="4"/>
        <v>ok</v>
      </c>
    </row>
    <row r="312" spans="1:5" x14ac:dyDescent="0.25">
      <c r="A312" s="2" t="s">
        <v>336</v>
      </c>
      <c r="B312">
        <v>312737</v>
      </c>
      <c r="C312">
        <v>0.64700000000000002</v>
      </c>
      <c r="D312" s="4" t="s">
        <v>336</v>
      </c>
      <c r="E312" s="3" t="str">
        <f t="shared" si="4"/>
        <v>ok</v>
      </c>
    </row>
    <row r="313" spans="1:5" x14ac:dyDescent="0.25">
      <c r="A313" s="2" t="s">
        <v>337</v>
      </c>
      <c r="B313">
        <v>312738</v>
      </c>
      <c r="C313">
        <v>0.71599999999999997</v>
      </c>
      <c r="D313" s="4" t="s">
        <v>337</v>
      </c>
      <c r="E313" s="3" t="str">
        <f t="shared" si="4"/>
        <v>ok</v>
      </c>
    </row>
    <row r="314" spans="1:5" x14ac:dyDescent="0.25">
      <c r="A314" s="2" t="s">
        <v>338</v>
      </c>
      <c r="B314">
        <v>312740</v>
      </c>
      <c r="C314">
        <v>0.68300000000000005</v>
      </c>
      <c r="D314" s="4" t="s">
        <v>338</v>
      </c>
      <c r="E314" s="3" t="str">
        <f t="shared" si="4"/>
        <v>ok</v>
      </c>
    </row>
    <row r="315" spans="1:5" x14ac:dyDescent="0.25">
      <c r="A315" s="2" t="s">
        <v>339</v>
      </c>
      <c r="B315">
        <v>312750</v>
      </c>
      <c r="C315">
        <v>0.60599999999999998</v>
      </c>
      <c r="D315" s="4" t="s">
        <v>339</v>
      </c>
      <c r="E315" s="3" t="str">
        <f t="shared" si="4"/>
        <v>ok</v>
      </c>
    </row>
    <row r="316" spans="1:5" x14ac:dyDescent="0.25">
      <c r="A316" s="2" t="s">
        <v>340</v>
      </c>
      <c r="B316">
        <v>312760</v>
      </c>
      <c r="C316">
        <v>0.68100000000000005</v>
      </c>
      <c r="D316" s="4" t="s">
        <v>340</v>
      </c>
      <c r="E316" s="3" t="str">
        <f t="shared" si="4"/>
        <v>ok</v>
      </c>
    </row>
    <row r="317" spans="1:5" x14ac:dyDescent="0.25">
      <c r="A317" s="2" t="s">
        <v>341</v>
      </c>
      <c r="B317">
        <v>312770</v>
      </c>
      <c r="C317">
        <v>0.72699999999999998</v>
      </c>
      <c r="D317" s="4" t="s">
        <v>341</v>
      </c>
      <c r="E317" s="3" t="str">
        <f t="shared" si="4"/>
        <v>ok</v>
      </c>
    </row>
    <row r="318" spans="1:5" x14ac:dyDescent="0.25">
      <c r="A318" s="2" t="s">
        <v>342</v>
      </c>
      <c r="B318">
        <v>312780</v>
      </c>
      <c r="C318">
        <v>0.60399999999999998</v>
      </c>
      <c r="D318" s="4" t="s">
        <v>342</v>
      </c>
      <c r="E318" s="3" t="str">
        <f t="shared" si="4"/>
        <v>ok</v>
      </c>
    </row>
    <row r="319" spans="1:5" x14ac:dyDescent="0.25">
      <c r="A319" s="2" t="s">
        <v>343</v>
      </c>
      <c r="B319">
        <v>312790</v>
      </c>
      <c r="C319">
        <v>0.73099999999999998</v>
      </c>
      <c r="D319" s="4" t="s">
        <v>343</v>
      </c>
      <c r="E319" s="3" t="str">
        <f t="shared" si="4"/>
        <v>ok</v>
      </c>
    </row>
    <row r="320" spans="1:5" x14ac:dyDescent="0.25">
      <c r="A320" s="2" t="s">
        <v>344</v>
      </c>
      <c r="B320">
        <v>312800</v>
      </c>
      <c r="C320">
        <v>0.68600000000000005</v>
      </c>
      <c r="D320" s="4" t="s">
        <v>344</v>
      </c>
      <c r="E320" s="3" t="str">
        <f t="shared" si="4"/>
        <v>ok</v>
      </c>
    </row>
    <row r="321" spans="1:5" x14ac:dyDescent="0.25">
      <c r="A321" s="2" t="s">
        <v>345</v>
      </c>
      <c r="B321">
        <v>312810</v>
      </c>
      <c r="C321">
        <v>0.67900000000000005</v>
      </c>
      <c r="D321" s="4" t="s">
        <v>345</v>
      </c>
      <c r="E321" s="3" t="str">
        <f t="shared" si="4"/>
        <v>ok</v>
      </c>
    </row>
    <row r="322" spans="1:5" x14ac:dyDescent="0.25">
      <c r="A322" s="2" t="s">
        <v>346</v>
      </c>
      <c r="B322">
        <v>312820</v>
      </c>
      <c r="C322">
        <v>0.623</v>
      </c>
      <c r="D322" s="4" t="s">
        <v>346</v>
      </c>
      <c r="E322" s="3" t="str">
        <f t="shared" si="4"/>
        <v>ok</v>
      </c>
    </row>
    <row r="323" spans="1:5" x14ac:dyDescent="0.25">
      <c r="A323" s="2" t="s">
        <v>347</v>
      </c>
      <c r="B323">
        <v>312825</v>
      </c>
      <c r="C323">
        <v>0.67700000000000005</v>
      </c>
      <c r="D323" s="4" t="s">
        <v>347</v>
      </c>
      <c r="E323" s="3" t="str">
        <f t="shared" ref="E323:E386" si="5">IF(A323=D323,"ok","erro")</f>
        <v>ok</v>
      </c>
    </row>
    <row r="324" spans="1:5" x14ac:dyDescent="0.25">
      <c r="A324" s="2" t="s">
        <v>348</v>
      </c>
      <c r="B324">
        <v>312830</v>
      </c>
      <c r="C324">
        <v>0.70099999999999996</v>
      </c>
      <c r="D324" s="4" t="s">
        <v>348</v>
      </c>
      <c r="E324" s="3" t="str">
        <f t="shared" si="5"/>
        <v>ok</v>
      </c>
    </row>
    <row r="325" spans="1:5" x14ac:dyDescent="0.25">
      <c r="A325" s="2" t="s">
        <v>349</v>
      </c>
      <c r="B325">
        <v>312840</v>
      </c>
      <c r="C325">
        <v>0.67700000000000005</v>
      </c>
      <c r="D325" s="4" t="s">
        <v>349</v>
      </c>
      <c r="E325" s="3" t="str">
        <f t="shared" si="5"/>
        <v>ok</v>
      </c>
    </row>
    <row r="326" spans="1:5" x14ac:dyDescent="0.25">
      <c r="A326" s="2" t="s">
        <v>350</v>
      </c>
      <c r="B326">
        <v>312850</v>
      </c>
      <c r="C326">
        <v>0.65200000000000002</v>
      </c>
      <c r="D326" s="4" t="s">
        <v>350</v>
      </c>
      <c r="E326" s="3" t="str">
        <f t="shared" si="5"/>
        <v>ok</v>
      </c>
    </row>
    <row r="327" spans="1:5" x14ac:dyDescent="0.25">
      <c r="A327" s="2" t="s">
        <v>351</v>
      </c>
      <c r="B327">
        <v>312860</v>
      </c>
      <c r="C327">
        <v>0.69</v>
      </c>
      <c r="D327" s="4" t="s">
        <v>351</v>
      </c>
      <c r="E327" s="3" t="str">
        <f t="shared" si="5"/>
        <v>ok</v>
      </c>
    </row>
    <row r="328" spans="1:5" x14ac:dyDescent="0.25">
      <c r="A328" s="2" t="s">
        <v>352</v>
      </c>
      <c r="B328">
        <v>312870</v>
      </c>
      <c r="C328">
        <v>0.751</v>
      </c>
      <c r="D328" s="4" t="s">
        <v>352</v>
      </c>
      <c r="E328" s="3" t="str">
        <f t="shared" si="5"/>
        <v>ok</v>
      </c>
    </row>
    <row r="329" spans="1:5" x14ac:dyDescent="0.25">
      <c r="A329" s="2" t="s">
        <v>353</v>
      </c>
      <c r="B329">
        <v>312880</v>
      </c>
      <c r="C329">
        <v>0.68300000000000005</v>
      </c>
      <c r="D329" s="4" t="s">
        <v>353</v>
      </c>
      <c r="E329" s="3" t="str">
        <f t="shared" si="5"/>
        <v>ok</v>
      </c>
    </row>
    <row r="330" spans="1:5" x14ac:dyDescent="0.25">
      <c r="A330" s="2" t="s">
        <v>354</v>
      </c>
      <c r="B330">
        <v>312890</v>
      </c>
      <c r="C330">
        <v>0.69299999999999995</v>
      </c>
      <c r="D330" s="4" t="s">
        <v>354</v>
      </c>
      <c r="E330" s="3" t="str">
        <f t="shared" si="5"/>
        <v>ok</v>
      </c>
    </row>
    <row r="331" spans="1:5" x14ac:dyDescent="0.25">
      <c r="A331" s="2" t="s">
        <v>355</v>
      </c>
      <c r="B331">
        <v>312900</v>
      </c>
      <c r="C331">
        <v>0.67400000000000004</v>
      </c>
      <c r="D331" s="4" t="s">
        <v>355</v>
      </c>
      <c r="E331" s="3" t="str">
        <f t="shared" si="5"/>
        <v>ok</v>
      </c>
    </row>
    <row r="332" spans="1:5" x14ac:dyDescent="0.25">
      <c r="A332" s="2" t="s">
        <v>356</v>
      </c>
      <c r="B332">
        <v>312910</v>
      </c>
      <c r="C332">
        <v>0.68</v>
      </c>
      <c r="D332" s="4" t="s">
        <v>356</v>
      </c>
      <c r="E332" s="3" t="str">
        <f t="shared" si="5"/>
        <v>ok</v>
      </c>
    </row>
    <row r="333" spans="1:5" x14ac:dyDescent="0.25">
      <c r="A333" s="2" t="s">
        <v>357</v>
      </c>
      <c r="B333">
        <v>312920</v>
      </c>
      <c r="C333">
        <v>0.65700000000000003</v>
      </c>
      <c r="D333" s="4" t="s">
        <v>357</v>
      </c>
      <c r="E333" s="3" t="str">
        <f t="shared" si="5"/>
        <v>ok</v>
      </c>
    </row>
    <row r="334" spans="1:5" x14ac:dyDescent="0.25">
      <c r="A334" s="2" t="s">
        <v>358</v>
      </c>
      <c r="B334">
        <v>312930</v>
      </c>
      <c r="C334">
        <v>0.65400000000000003</v>
      </c>
      <c r="D334" s="4" t="s">
        <v>358</v>
      </c>
      <c r="E334" s="3" t="str">
        <f t="shared" si="5"/>
        <v>ok</v>
      </c>
    </row>
    <row r="335" spans="1:5" x14ac:dyDescent="0.25">
      <c r="A335" s="2" t="s">
        <v>359</v>
      </c>
      <c r="B335">
        <v>312940</v>
      </c>
      <c r="C335">
        <v>0.65700000000000003</v>
      </c>
      <c r="D335" s="4" t="s">
        <v>359</v>
      </c>
      <c r="E335" s="3" t="str">
        <f t="shared" si="5"/>
        <v>ok</v>
      </c>
    </row>
    <row r="336" spans="1:5" x14ac:dyDescent="0.25">
      <c r="A336" s="2" t="s">
        <v>360</v>
      </c>
      <c r="B336">
        <v>312950</v>
      </c>
      <c r="C336">
        <v>0.71799999999999997</v>
      </c>
      <c r="D336" s="4" t="s">
        <v>360</v>
      </c>
      <c r="E336" s="3" t="str">
        <f t="shared" si="5"/>
        <v>ok</v>
      </c>
    </row>
    <row r="337" spans="1:5" x14ac:dyDescent="0.25">
      <c r="A337" s="2" t="s">
        <v>361</v>
      </c>
      <c r="B337">
        <v>312960</v>
      </c>
      <c r="C337">
        <v>0.61399999999999999</v>
      </c>
      <c r="D337" s="4" t="s">
        <v>361</v>
      </c>
      <c r="E337" s="3" t="str">
        <f t="shared" si="5"/>
        <v>ok</v>
      </c>
    </row>
    <row r="338" spans="1:5" x14ac:dyDescent="0.25">
      <c r="A338" s="2" t="s">
        <v>362</v>
      </c>
      <c r="B338">
        <v>312965</v>
      </c>
      <c r="C338">
        <v>0.59099999999999997</v>
      </c>
      <c r="D338" s="4" t="s">
        <v>362</v>
      </c>
      <c r="E338" s="3" t="str">
        <f t="shared" si="5"/>
        <v>ok</v>
      </c>
    </row>
    <row r="339" spans="1:5" x14ac:dyDescent="0.25">
      <c r="A339" s="2" t="s">
        <v>363</v>
      </c>
      <c r="B339">
        <v>312970</v>
      </c>
      <c r="C339">
        <v>0.70599999999999996</v>
      </c>
      <c r="D339" s="4" t="s">
        <v>363</v>
      </c>
      <c r="E339" s="3" t="str">
        <f t="shared" si="5"/>
        <v>ok</v>
      </c>
    </row>
    <row r="340" spans="1:5" x14ac:dyDescent="0.25">
      <c r="A340" s="2" t="s">
        <v>364</v>
      </c>
      <c r="B340">
        <v>312980</v>
      </c>
      <c r="C340">
        <v>0.70399999999999996</v>
      </c>
      <c r="D340" s="4" t="s">
        <v>364</v>
      </c>
      <c r="E340" s="3" t="str">
        <f t="shared" si="5"/>
        <v>ok</v>
      </c>
    </row>
    <row r="341" spans="1:5" x14ac:dyDescent="0.25">
      <c r="A341" s="2" t="s">
        <v>365</v>
      </c>
      <c r="B341">
        <v>312990</v>
      </c>
      <c r="C341">
        <v>0.67400000000000004</v>
      </c>
      <c r="D341" s="4" t="s">
        <v>365</v>
      </c>
      <c r="E341" s="3" t="str">
        <f t="shared" si="5"/>
        <v>ok</v>
      </c>
    </row>
    <row r="342" spans="1:5" x14ac:dyDescent="0.25">
      <c r="A342" s="2" t="s">
        <v>366</v>
      </c>
      <c r="B342">
        <v>313000</v>
      </c>
      <c r="C342">
        <v>0.67500000000000004</v>
      </c>
      <c r="D342" s="4" t="s">
        <v>366</v>
      </c>
      <c r="E342" s="3" t="str">
        <f t="shared" si="5"/>
        <v>ok</v>
      </c>
    </row>
    <row r="343" spans="1:5" x14ac:dyDescent="0.25">
      <c r="A343" s="2" t="s">
        <v>367</v>
      </c>
      <c r="B343">
        <v>313005</v>
      </c>
      <c r="C343">
        <v>0.624</v>
      </c>
      <c r="D343" s="4" t="s">
        <v>367</v>
      </c>
      <c r="E343" s="3" t="str">
        <f t="shared" si="5"/>
        <v>ok</v>
      </c>
    </row>
    <row r="344" spans="1:5" x14ac:dyDescent="0.25">
      <c r="A344" s="2" t="s">
        <v>368</v>
      </c>
      <c r="B344">
        <v>313010</v>
      </c>
      <c r="C344">
        <v>0.69799999999999995</v>
      </c>
      <c r="D344" s="4" t="s">
        <v>368</v>
      </c>
      <c r="E344" s="3" t="str">
        <f t="shared" si="5"/>
        <v>ok</v>
      </c>
    </row>
    <row r="345" spans="1:5" x14ac:dyDescent="0.25">
      <c r="A345" s="2" t="s">
        <v>369</v>
      </c>
      <c r="B345">
        <v>313020</v>
      </c>
      <c r="C345">
        <v>0.65100000000000002</v>
      </c>
      <c r="D345" s="4" t="s">
        <v>369</v>
      </c>
      <c r="E345" s="3" t="str">
        <f t="shared" si="5"/>
        <v>ok</v>
      </c>
    </row>
    <row r="346" spans="1:5" x14ac:dyDescent="0.25">
      <c r="A346" s="2" t="s">
        <v>370</v>
      </c>
      <c r="B346">
        <v>313030</v>
      </c>
      <c r="C346">
        <v>0.70699999999999996</v>
      </c>
      <c r="D346" s="4" t="s">
        <v>370</v>
      </c>
      <c r="E346" s="3" t="str">
        <f t="shared" si="5"/>
        <v>ok</v>
      </c>
    </row>
    <row r="347" spans="1:5" x14ac:dyDescent="0.25">
      <c r="A347" s="2" t="s">
        <v>371</v>
      </c>
      <c r="B347">
        <v>313040</v>
      </c>
      <c r="C347">
        <v>0.71399999999999997</v>
      </c>
      <c r="D347" s="4" t="s">
        <v>371</v>
      </c>
      <c r="E347" s="3" t="str">
        <f t="shared" si="5"/>
        <v>ok</v>
      </c>
    </row>
    <row r="348" spans="1:5" x14ac:dyDescent="0.25">
      <c r="A348" s="2" t="s">
        <v>372</v>
      </c>
      <c r="B348">
        <v>313050</v>
      </c>
      <c r="C348">
        <v>0.68</v>
      </c>
      <c r="D348" s="4" t="s">
        <v>372</v>
      </c>
      <c r="E348" s="3" t="str">
        <f t="shared" si="5"/>
        <v>ok</v>
      </c>
    </row>
    <row r="349" spans="1:5" x14ac:dyDescent="0.25">
      <c r="A349" s="2" t="s">
        <v>373</v>
      </c>
      <c r="B349">
        <v>313055</v>
      </c>
      <c r="C349">
        <v>0.55300000000000005</v>
      </c>
      <c r="D349" s="4" t="s">
        <v>373</v>
      </c>
      <c r="E349" s="3" t="str">
        <f t="shared" si="5"/>
        <v>ok</v>
      </c>
    </row>
    <row r="350" spans="1:5" x14ac:dyDescent="0.25">
      <c r="A350" s="2" t="s">
        <v>374</v>
      </c>
      <c r="B350">
        <v>313060</v>
      </c>
      <c r="C350">
        <v>0.69199999999999995</v>
      </c>
      <c r="D350" s="4" t="s">
        <v>374</v>
      </c>
      <c r="E350" s="3" t="str">
        <f t="shared" si="5"/>
        <v>ok</v>
      </c>
    </row>
    <row r="351" spans="1:5" x14ac:dyDescent="0.25">
      <c r="A351" s="2" t="s">
        <v>375</v>
      </c>
      <c r="B351">
        <v>313065</v>
      </c>
      <c r="C351">
        <v>0.61</v>
      </c>
      <c r="D351" s="4" t="s">
        <v>375</v>
      </c>
      <c r="E351" s="3" t="str">
        <f t="shared" si="5"/>
        <v>ok</v>
      </c>
    </row>
    <row r="352" spans="1:5" x14ac:dyDescent="0.25">
      <c r="A352" s="2" t="s">
        <v>376</v>
      </c>
      <c r="B352">
        <v>313070</v>
      </c>
      <c r="C352">
        <v>0.67400000000000004</v>
      </c>
      <c r="D352" s="4" t="s">
        <v>376</v>
      </c>
      <c r="E352" s="3" t="str">
        <f t="shared" si="5"/>
        <v>ok</v>
      </c>
    </row>
    <row r="353" spans="1:5" x14ac:dyDescent="0.25">
      <c r="A353" s="2" t="s">
        <v>377</v>
      </c>
      <c r="B353">
        <v>313080</v>
      </c>
      <c r="C353">
        <v>0.69699999999999995</v>
      </c>
      <c r="D353" s="4" t="s">
        <v>377</v>
      </c>
      <c r="E353" s="3" t="str">
        <f t="shared" si="5"/>
        <v>ok</v>
      </c>
    </row>
    <row r="354" spans="1:5" x14ac:dyDescent="0.25">
      <c r="A354" s="2" t="s">
        <v>378</v>
      </c>
      <c r="B354">
        <v>313090</v>
      </c>
      <c r="C354">
        <v>0.65800000000000003</v>
      </c>
      <c r="D354" s="4" t="s">
        <v>378</v>
      </c>
      <c r="E354" s="3" t="str">
        <f t="shared" si="5"/>
        <v>ok</v>
      </c>
    </row>
    <row r="355" spans="1:5" x14ac:dyDescent="0.25">
      <c r="A355" s="2" t="s">
        <v>379</v>
      </c>
      <c r="B355">
        <v>313100</v>
      </c>
      <c r="C355">
        <v>0.70199999999999996</v>
      </c>
      <c r="D355" s="4" t="s">
        <v>379</v>
      </c>
      <c r="E355" s="3" t="str">
        <f t="shared" si="5"/>
        <v>ok</v>
      </c>
    </row>
    <row r="356" spans="1:5" x14ac:dyDescent="0.25">
      <c r="A356" s="2" t="s">
        <v>380</v>
      </c>
      <c r="B356">
        <v>313110</v>
      </c>
      <c r="C356">
        <v>0.66400000000000003</v>
      </c>
      <c r="D356" s="4" t="s">
        <v>380</v>
      </c>
      <c r="E356" s="3" t="str">
        <f t="shared" si="5"/>
        <v>ok</v>
      </c>
    </row>
    <row r="357" spans="1:5" x14ac:dyDescent="0.25">
      <c r="A357" s="2" t="s">
        <v>381</v>
      </c>
      <c r="B357">
        <v>313115</v>
      </c>
      <c r="C357">
        <v>0.66500000000000004</v>
      </c>
      <c r="D357" s="4" t="s">
        <v>381</v>
      </c>
      <c r="E357" s="3" t="str">
        <f t="shared" si="5"/>
        <v>ok</v>
      </c>
    </row>
    <row r="358" spans="1:5" x14ac:dyDescent="0.25">
      <c r="A358" s="2" t="s">
        <v>382</v>
      </c>
      <c r="B358">
        <v>313120</v>
      </c>
      <c r="C358">
        <v>0.69299999999999995</v>
      </c>
      <c r="D358" s="4" t="s">
        <v>382</v>
      </c>
      <c r="E358" s="3" t="str">
        <f t="shared" si="5"/>
        <v>ok</v>
      </c>
    </row>
    <row r="359" spans="1:5" x14ac:dyDescent="0.25">
      <c r="A359" s="2" t="s">
        <v>383</v>
      </c>
      <c r="B359">
        <v>313130</v>
      </c>
      <c r="C359">
        <v>0.77100000000000002</v>
      </c>
      <c r="D359" s="4" t="s">
        <v>383</v>
      </c>
      <c r="E359" s="3" t="str">
        <f t="shared" si="5"/>
        <v>ok</v>
      </c>
    </row>
    <row r="360" spans="1:5" x14ac:dyDescent="0.25">
      <c r="A360" s="2" t="s">
        <v>384</v>
      </c>
      <c r="B360">
        <v>313140</v>
      </c>
      <c r="C360">
        <v>0.69599999999999995</v>
      </c>
      <c r="D360" s="4" t="s">
        <v>384</v>
      </c>
      <c r="E360" s="3" t="str">
        <f t="shared" si="5"/>
        <v>ok</v>
      </c>
    </row>
    <row r="361" spans="1:5" x14ac:dyDescent="0.25">
      <c r="A361" s="2" t="s">
        <v>385</v>
      </c>
      <c r="B361">
        <v>313150</v>
      </c>
      <c r="C361">
        <v>0.68600000000000005</v>
      </c>
      <c r="D361" s="4" t="s">
        <v>385</v>
      </c>
      <c r="E361" s="3" t="str">
        <f t="shared" si="5"/>
        <v>ok</v>
      </c>
    </row>
    <row r="362" spans="1:5" x14ac:dyDescent="0.25">
      <c r="A362" s="2" t="s">
        <v>386</v>
      </c>
      <c r="B362">
        <v>313160</v>
      </c>
      <c r="C362">
        <v>0.69499999999999995</v>
      </c>
      <c r="D362" s="4" t="s">
        <v>386</v>
      </c>
      <c r="E362" s="3" t="str">
        <f t="shared" si="5"/>
        <v>ok</v>
      </c>
    </row>
    <row r="363" spans="1:5" x14ac:dyDescent="0.25">
      <c r="A363" s="2" t="s">
        <v>387</v>
      </c>
      <c r="B363">
        <v>313170</v>
      </c>
      <c r="C363">
        <v>0.75600000000000001</v>
      </c>
      <c r="D363" s="4" t="s">
        <v>387</v>
      </c>
      <c r="E363" s="3" t="str">
        <f t="shared" si="5"/>
        <v>ok</v>
      </c>
    </row>
    <row r="364" spans="1:5" x14ac:dyDescent="0.25">
      <c r="A364" s="2" t="s">
        <v>388</v>
      </c>
      <c r="B364">
        <v>313180</v>
      </c>
      <c r="C364">
        <v>0.65300000000000002</v>
      </c>
      <c r="D364" s="4" t="s">
        <v>884</v>
      </c>
      <c r="E364" s="3" t="str">
        <f t="shared" si="5"/>
        <v>erro</v>
      </c>
    </row>
    <row r="365" spans="1:5" x14ac:dyDescent="0.25">
      <c r="A365" s="2" t="s">
        <v>389</v>
      </c>
      <c r="B365">
        <v>313190</v>
      </c>
      <c r="C365">
        <v>0.73</v>
      </c>
      <c r="D365" s="4" t="s">
        <v>389</v>
      </c>
      <c r="E365" s="3" t="str">
        <f t="shared" si="5"/>
        <v>ok</v>
      </c>
    </row>
    <row r="366" spans="1:5" x14ac:dyDescent="0.25">
      <c r="A366" s="2" t="s">
        <v>390</v>
      </c>
      <c r="B366">
        <v>313200</v>
      </c>
      <c r="C366">
        <v>0.628</v>
      </c>
      <c r="D366" s="4" t="s">
        <v>390</v>
      </c>
      <c r="E366" s="3" t="str">
        <f t="shared" si="5"/>
        <v>ok</v>
      </c>
    </row>
    <row r="367" spans="1:5" x14ac:dyDescent="0.25">
      <c r="A367" s="2" t="s">
        <v>391</v>
      </c>
      <c r="B367">
        <v>313210</v>
      </c>
      <c r="C367">
        <v>0.64100000000000001</v>
      </c>
      <c r="D367" s="4" t="s">
        <v>391</v>
      </c>
      <c r="E367" s="3" t="str">
        <f t="shared" si="5"/>
        <v>ok</v>
      </c>
    </row>
    <row r="368" spans="1:5" x14ac:dyDescent="0.25">
      <c r="A368" s="2" t="s">
        <v>392</v>
      </c>
      <c r="B368">
        <v>313220</v>
      </c>
      <c r="C368">
        <v>0.69099999999999995</v>
      </c>
      <c r="D368" s="4" t="s">
        <v>392</v>
      </c>
      <c r="E368" s="3" t="str">
        <f t="shared" si="5"/>
        <v>ok</v>
      </c>
    </row>
    <row r="369" spans="1:5" x14ac:dyDescent="0.25">
      <c r="A369" s="2" t="s">
        <v>393</v>
      </c>
      <c r="B369">
        <v>313230</v>
      </c>
      <c r="C369">
        <v>0.55200000000000005</v>
      </c>
      <c r="D369" s="4" t="s">
        <v>393</v>
      </c>
      <c r="E369" s="3" t="str">
        <f t="shared" si="5"/>
        <v>ok</v>
      </c>
    </row>
    <row r="370" spans="1:5" x14ac:dyDescent="0.25">
      <c r="A370" s="2" t="s">
        <v>394</v>
      </c>
      <c r="B370">
        <v>313240</v>
      </c>
      <c r="C370">
        <v>0.78700000000000003</v>
      </c>
      <c r="D370" s="4" t="s">
        <v>394</v>
      </c>
      <c r="E370" s="3" t="str">
        <f t="shared" si="5"/>
        <v>ok</v>
      </c>
    </row>
    <row r="371" spans="1:5" x14ac:dyDescent="0.25">
      <c r="A371" s="2" t="s">
        <v>395</v>
      </c>
      <c r="B371">
        <v>313250</v>
      </c>
      <c r="C371">
        <v>0.64600000000000002</v>
      </c>
      <c r="D371" s="4" t="s">
        <v>395</v>
      </c>
      <c r="E371" s="3" t="str">
        <f t="shared" si="5"/>
        <v>ok</v>
      </c>
    </row>
    <row r="372" spans="1:5" x14ac:dyDescent="0.25">
      <c r="A372" s="2" t="s">
        <v>396</v>
      </c>
      <c r="B372">
        <v>313260</v>
      </c>
      <c r="C372">
        <v>0.68799999999999994</v>
      </c>
      <c r="D372" s="4" t="s">
        <v>396</v>
      </c>
      <c r="E372" s="3" t="str">
        <f t="shared" si="5"/>
        <v>ok</v>
      </c>
    </row>
    <row r="373" spans="1:5" x14ac:dyDescent="0.25">
      <c r="A373" s="2" t="s">
        <v>397</v>
      </c>
      <c r="B373">
        <v>313270</v>
      </c>
      <c r="C373">
        <v>0.63400000000000001</v>
      </c>
      <c r="D373" s="4" t="s">
        <v>397</v>
      </c>
      <c r="E373" s="3" t="str">
        <f t="shared" si="5"/>
        <v>ok</v>
      </c>
    </row>
    <row r="374" spans="1:5" x14ac:dyDescent="0.25">
      <c r="A374" s="2" t="s">
        <v>398</v>
      </c>
      <c r="B374">
        <v>313280</v>
      </c>
      <c r="C374">
        <v>0.63400000000000001</v>
      </c>
      <c r="D374" s="4" t="s">
        <v>398</v>
      </c>
      <c r="E374" s="3" t="str">
        <f t="shared" si="5"/>
        <v>ok</v>
      </c>
    </row>
    <row r="375" spans="1:5" x14ac:dyDescent="0.25">
      <c r="A375" s="2" t="s">
        <v>399</v>
      </c>
      <c r="B375">
        <v>313290</v>
      </c>
      <c r="C375">
        <v>0.67400000000000004</v>
      </c>
      <c r="D375" s="4" t="s">
        <v>399</v>
      </c>
      <c r="E375" s="3" t="str">
        <f t="shared" si="5"/>
        <v>ok</v>
      </c>
    </row>
    <row r="376" spans="1:5" x14ac:dyDescent="0.25">
      <c r="A376" s="2" t="s">
        <v>400</v>
      </c>
      <c r="B376">
        <v>313300</v>
      </c>
      <c r="C376">
        <v>0.70499999999999996</v>
      </c>
      <c r="D376" s="4" t="s">
        <v>400</v>
      </c>
      <c r="E376" s="3" t="str">
        <f t="shared" si="5"/>
        <v>ok</v>
      </c>
    </row>
    <row r="377" spans="1:5" x14ac:dyDescent="0.25">
      <c r="A377" s="2" t="s">
        <v>401</v>
      </c>
      <c r="B377">
        <v>313310</v>
      </c>
      <c r="C377">
        <v>0.73899999999999999</v>
      </c>
      <c r="D377" s="4" t="s">
        <v>401</v>
      </c>
      <c r="E377" s="3" t="str">
        <f t="shared" si="5"/>
        <v>ok</v>
      </c>
    </row>
    <row r="378" spans="1:5" x14ac:dyDescent="0.25">
      <c r="A378" s="2" t="s">
        <v>402</v>
      </c>
      <c r="B378">
        <v>313320</v>
      </c>
      <c r="C378">
        <v>0.65</v>
      </c>
      <c r="D378" s="4" t="s">
        <v>402</v>
      </c>
      <c r="E378" s="3" t="str">
        <f t="shared" si="5"/>
        <v>ok</v>
      </c>
    </row>
    <row r="379" spans="1:5" x14ac:dyDescent="0.25">
      <c r="A379" s="2" t="s">
        <v>403</v>
      </c>
      <c r="B379">
        <v>313330</v>
      </c>
      <c r="C379">
        <v>0.629</v>
      </c>
      <c r="D379" s="4" t="s">
        <v>403</v>
      </c>
      <c r="E379" s="3" t="str">
        <f t="shared" si="5"/>
        <v>ok</v>
      </c>
    </row>
    <row r="380" spans="1:5" x14ac:dyDescent="0.25">
      <c r="A380" s="2" t="s">
        <v>404</v>
      </c>
      <c r="B380">
        <v>313340</v>
      </c>
      <c r="C380">
        <v>0.72299999999999998</v>
      </c>
      <c r="D380" s="4" t="s">
        <v>404</v>
      </c>
      <c r="E380" s="3" t="str">
        <f t="shared" si="5"/>
        <v>ok</v>
      </c>
    </row>
    <row r="381" spans="1:5" x14ac:dyDescent="0.25">
      <c r="A381" s="2" t="s">
        <v>405</v>
      </c>
      <c r="B381">
        <v>313350</v>
      </c>
      <c r="C381">
        <v>0.71299999999999997</v>
      </c>
      <c r="D381" s="4" t="s">
        <v>405</v>
      </c>
      <c r="E381" s="3" t="str">
        <f t="shared" si="5"/>
        <v>ok</v>
      </c>
    </row>
    <row r="382" spans="1:5" x14ac:dyDescent="0.25">
      <c r="A382" s="2" t="s">
        <v>406</v>
      </c>
      <c r="B382">
        <v>313360</v>
      </c>
      <c r="C382">
        <v>0.72</v>
      </c>
      <c r="D382" s="4" t="s">
        <v>406</v>
      </c>
      <c r="E382" s="3" t="str">
        <f t="shared" si="5"/>
        <v>ok</v>
      </c>
    </row>
    <row r="383" spans="1:5" x14ac:dyDescent="0.25">
      <c r="A383" s="2" t="s">
        <v>407</v>
      </c>
      <c r="B383">
        <v>313370</v>
      </c>
      <c r="C383">
        <v>0.67700000000000005</v>
      </c>
      <c r="D383" s="4" t="s">
        <v>407</v>
      </c>
      <c r="E383" s="3" t="str">
        <f t="shared" si="5"/>
        <v>ok</v>
      </c>
    </row>
    <row r="384" spans="1:5" x14ac:dyDescent="0.25">
      <c r="A384" s="2" t="s">
        <v>408</v>
      </c>
      <c r="B384">
        <v>313375</v>
      </c>
      <c r="C384">
        <v>0.77600000000000002</v>
      </c>
      <c r="D384" s="4" t="s">
        <v>408</v>
      </c>
      <c r="E384" s="3" t="str">
        <f t="shared" si="5"/>
        <v>ok</v>
      </c>
    </row>
    <row r="385" spans="1:5" x14ac:dyDescent="0.25">
      <c r="A385" s="2" t="s">
        <v>409</v>
      </c>
      <c r="B385">
        <v>313380</v>
      </c>
      <c r="C385">
        <v>0.75800000000000001</v>
      </c>
      <c r="D385" s="4" t="s">
        <v>409</v>
      </c>
      <c r="E385" s="3" t="str">
        <f t="shared" si="5"/>
        <v>ok</v>
      </c>
    </row>
    <row r="386" spans="1:5" x14ac:dyDescent="0.25">
      <c r="A386" s="2" t="s">
        <v>410</v>
      </c>
      <c r="B386">
        <v>313390</v>
      </c>
      <c r="C386">
        <v>0.627</v>
      </c>
      <c r="D386" s="4" t="s">
        <v>410</v>
      </c>
      <c r="E386" s="3" t="str">
        <f t="shared" si="5"/>
        <v>ok</v>
      </c>
    </row>
    <row r="387" spans="1:5" x14ac:dyDescent="0.25">
      <c r="A387" s="2" t="s">
        <v>411</v>
      </c>
      <c r="B387">
        <v>313400</v>
      </c>
      <c r="C387">
        <v>0.6</v>
      </c>
      <c r="D387" s="4" t="s">
        <v>411</v>
      </c>
      <c r="E387" s="3" t="str">
        <f t="shared" ref="E387:E450" si="6">IF(A387=D387,"ok","erro")</f>
        <v>ok</v>
      </c>
    </row>
    <row r="388" spans="1:5" x14ac:dyDescent="0.25">
      <c r="A388" s="2" t="s">
        <v>412</v>
      </c>
      <c r="B388">
        <v>313410</v>
      </c>
      <c r="C388">
        <v>0.63500000000000001</v>
      </c>
      <c r="D388" s="4" t="s">
        <v>412</v>
      </c>
      <c r="E388" s="3" t="str">
        <f t="shared" si="6"/>
        <v>ok</v>
      </c>
    </row>
    <row r="389" spans="1:5" x14ac:dyDescent="0.25">
      <c r="A389" s="2" t="s">
        <v>413</v>
      </c>
      <c r="B389">
        <v>313420</v>
      </c>
      <c r="C389">
        <v>0.73899999999999999</v>
      </c>
      <c r="D389" s="4" t="s">
        <v>413</v>
      </c>
      <c r="E389" s="3" t="str">
        <f t="shared" si="6"/>
        <v>ok</v>
      </c>
    </row>
    <row r="390" spans="1:5" x14ac:dyDescent="0.25">
      <c r="A390" s="2" t="s">
        <v>414</v>
      </c>
      <c r="B390">
        <v>313430</v>
      </c>
      <c r="C390">
        <v>0.72599999999999998</v>
      </c>
      <c r="D390" s="4" t="s">
        <v>414</v>
      </c>
      <c r="E390" s="3" t="str">
        <f t="shared" si="6"/>
        <v>ok</v>
      </c>
    </row>
    <row r="391" spans="1:5" x14ac:dyDescent="0.25">
      <c r="A391" s="2" t="s">
        <v>415</v>
      </c>
      <c r="B391">
        <v>313440</v>
      </c>
      <c r="C391">
        <v>0.747</v>
      </c>
      <c r="D391" s="4" t="s">
        <v>415</v>
      </c>
      <c r="E391" s="3" t="str">
        <f t="shared" si="6"/>
        <v>ok</v>
      </c>
    </row>
    <row r="392" spans="1:5" x14ac:dyDescent="0.25">
      <c r="A392" s="2" t="s">
        <v>416</v>
      </c>
      <c r="B392">
        <v>313450</v>
      </c>
      <c r="C392">
        <v>0.72699999999999998</v>
      </c>
      <c r="D392" s="4" t="s">
        <v>416</v>
      </c>
      <c r="E392" s="3" t="str">
        <f t="shared" si="6"/>
        <v>ok</v>
      </c>
    </row>
    <row r="393" spans="1:5" x14ac:dyDescent="0.25">
      <c r="A393" s="2" t="s">
        <v>417</v>
      </c>
      <c r="B393">
        <v>313460</v>
      </c>
      <c r="C393">
        <v>0.68100000000000005</v>
      </c>
      <c r="D393" s="4" t="s">
        <v>417</v>
      </c>
      <c r="E393" s="3" t="str">
        <f t="shared" si="6"/>
        <v>ok</v>
      </c>
    </row>
    <row r="394" spans="1:5" x14ac:dyDescent="0.25">
      <c r="A394" s="2" t="s">
        <v>418</v>
      </c>
      <c r="B394">
        <v>313470</v>
      </c>
      <c r="C394">
        <v>0.62</v>
      </c>
      <c r="D394" s="4" t="s">
        <v>418</v>
      </c>
      <c r="E394" s="3" t="str">
        <f t="shared" si="6"/>
        <v>ok</v>
      </c>
    </row>
    <row r="395" spans="1:5" x14ac:dyDescent="0.25">
      <c r="A395" s="2" t="s">
        <v>419</v>
      </c>
      <c r="B395">
        <v>313480</v>
      </c>
      <c r="C395">
        <v>0.66800000000000004</v>
      </c>
      <c r="D395" s="4" t="s">
        <v>419</v>
      </c>
      <c r="E395" s="3" t="str">
        <f t="shared" si="6"/>
        <v>ok</v>
      </c>
    </row>
    <row r="396" spans="1:5" x14ac:dyDescent="0.25">
      <c r="A396" s="2" t="s">
        <v>420</v>
      </c>
      <c r="B396">
        <v>313490</v>
      </c>
      <c r="C396">
        <v>0.71499999999999997</v>
      </c>
      <c r="D396" s="4" t="s">
        <v>420</v>
      </c>
      <c r="E396" s="3" t="str">
        <f t="shared" si="6"/>
        <v>ok</v>
      </c>
    </row>
    <row r="397" spans="1:5" x14ac:dyDescent="0.25">
      <c r="A397" s="2" t="s">
        <v>421</v>
      </c>
      <c r="B397">
        <v>313500</v>
      </c>
      <c r="C397">
        <v>0.67900000000000005</v>
      </c>
      <c r="D397" s="4" t="s">
        <v>421</v>
      </c>
      <c r="E397" s="3" t="str">
        <f t="shared" si="6"/>
        <v>ok</v>
      </c>
    </row>
    <row r="398" spans="1:5" x14ac:dyDescent="0.25">
      <c r="A398" s="2" t="s">
        <v>422</v>
      </c>
      <c r="B398">
        <v>313505</v>
      </c>
      <c r="C398">
        <v>0.63800000000000001</v>
      </c>
      <c r="D398" s="4" t="s">
        <v>422</v>
      </c>
      <c r="E398" s="3" t="str">
        <f t="shared" si="6"/>
        <v>ok</v>
      </c>
    </row>
    <row r="399" spans="1:5" x14ac:dyDescent="0.25">
      <c r="A399" s="2" t="s">
        <v>423</v>
      </c>
      <c r="B399">
        <v>313507</v>
      </c>
      <c r="C399">
        <v>0.60899999999999999</v>
      </c>
      <c r="D399" s="4" t="s">
        <v>423</v>
      </c>
      <c r="E399" s="3" t="str">
        <f t="shared" si="6"/>
        <v>ok</v>
      </c>
    </row>
    <row r="400" spans="1:5" x14ac:dyDescent="0.25">
      <c r="A400" s="2" t="s">
        <v>424</v>
      </c>
      <c r="B400">
        <v>313510</v>
      </c>
      <c r="C400">
        <v>0.69599999999999995</v>
      </c>
      <c r="D400" s="4" t="s">
        <v>424</v>
      </c>
      <c r="E400" s="3" t="str">
        <f t="shared" si="6"/>
        <v>ok</v>
      </c>
    </row>
    <row r="401" spans="1:5" x14ac:dyDescent="0.25">
      <c r="A401" s="2" t="s">
        <v>425</v>
      </c>
      <c r="B401">
        <v>313520</v>
      </c>
      <c r="C401">
        <v>0.65800000000000003</v>
      </c>
      <c r="D401" s="4" t="s">
        <v>425</v>
      </c>
      <c r="E401" s="3" t="str">
        <f t="shared" si="6"/>
        <v>ok</v>
      </c>
    </row>
    <row r="402" spans="1:5" x14ac:dyDescent="0.25">
      <c r="A402" s="2" t="s">
        <v>426</v>
      </c>
      <c r="B402">
        <v>313530</v>
      </c>
      <c r="C402">
        <v>0.72099999999999997</v>
      </c>
      <c r="D402" s="4" t="s">
        <v>426</v>
      </c>
      <c r="E402" s="3" t="str">
        <f t="shared" si="6"/>
        <v>ok</v>
      </c>
    </row>
    <row r="403" spans="1:5" x14ac:dyDescent="0.25">
      <c r="A403" s="2" t="s">
        <v>427</v>
      </c>
      <c r="B403">
        <v>313535</v>
      </c>
      <c r="C403">
        <v>0.60799999999999998</v>
      </c>
      <c r="D403" s="4" t="s">
        <v>427</v>
      </c>
      <c r="E403" s="3" t="str">
        <f t="shared" si="6"/>
        <v>ok</v>
      </c>
    </row>
    <row r="404" spans="1:5" x14ac:dyDescent="0.25">
      <c r="A404" s="2" t="s">
        <v>428</v>
      </c>
      <c r="B404">
        <v>313540</v>
      </c>
      <c r="C404">
        <v>0.66100000000000003</v>
      </c>
      <c r="D404" s="4" t="s">
        <v>428</v>
      </c>
      <c r="E404" s="3" t="str">
        <f t="shared" si="6"/>
        <v>ok</v>
      </c>
    </row>
    <row r="405" spans="1:5" x14ac:dyDescent="0.25">
      <c r="A405" s="2" t="s">
        <v>429</v>
      </c>
      <c r="B405">
        <v>313545</v>
      </c>
      <c r="C405">
        <v>0.624</v>
      </c>
      <c r="D405" s="4" t="s">
        <v>429</v>
      </c>
      <c r="E405" s="3" t="str">
        <f t="shared" si="6"/>
        <v>ok</v>
      </c>
    </row>
    <row r="406" spans="1:5" x14ac:dyDescent="0.25">
      <c r="A406" s="2" t="s">
        <v>430</v>
      </c>
      <c r="B406">
        <v>313550</v>
      </c>
      <c r="C406">
        <v>0.60099999999999998</v>
      </c>
      <c r="D406" s="4" t="s">
        <v>430</v>
      </c>
      <c r="E406" s="3" t="str">
        <f t="shared" si="6"/>
        <v>ok</v>
      </c>
    </row>
    <row r="407" spans="1:5" x14ac:dyDescent="0.25">
      <c r="A407" s="2" t="s">
        <v>431</v>
      </c>
      <c r="B407">
        <v>313560</v>
      </c>
      <c r="C407">
        <v>0.64300000000000002</v>
      </c>
      <c r="D407" s="4" t="s">
        <v>431</v>
      </c>
      <c r="E407" s="3" t="str">
        <f t="shared" si="6"/>
        <v>ok</v>
      </c>
    </row>
    <row r="408" spans="1:5" x14ac:dyDescent="0.25">
      <c r="A408" s="2" t="s">
        <v>432</v>
      </c>
      <c r="B408">
        <v>313570</v>
      </c>
      <c r="C408">
        <v>0.68899999999999995</v>
      </c>
      <c r="D408" s="4" t="s">
        <v>432</v>
      </c>
      <c r="E408" s="3" t="str">
        <f t="shared" si="6"/>
        <v>ok</v>
      </c>
    </row>
    <row r="409" spans="1:5" x14ac:dyDescent="0.25">
      <c r="A409" s="2" t="s">
        <v>433</v>
      </c>
      <c r="B409">
        <v>313580</v>
      </c>
      <c r="C409">
        <v>0.61499999999999999</v>
      </c>
      <c r="D409" s="4" t="s">
        <v>433</v>
      </c>
      <c r="E409" s="3" t="str">
        <f t="shared" si="6"/>
        <v>ok</v>
      </c>
    </row>
    <row r="410" spans="1:5" x14ac:dyDescent="0.25">
      <c r="A410" s="2" t="s">
        <v>434</v>
      </c>
      <c r="B410">
        <v>313590</v>
      </c>
      <c r="C410">
        <v>0.65800000000000003</v>
      </c>
      <c r="D410" s="4" t="s">
        <v>434</v>
      </c>
      <c r="E410" s="3" t="str">
        <f t="shared" si="6"/>
        <v>ok</v>
      </c>
    </row>
    <row r="411" spans="1:5" x14ac:dyDescent="0.25">
      <c r="A411" s="2" t="s">
        <v>435</v>
      </c>
      <c r="B411">
        <v>313600</v>
      </c>
      <c r="C411">
        <v>0.58699999999999997</v>
      </c>
      <c r="D411" s="4" t="s">
        <v>435</v>
      </c>
      <c r="E411" s="3" t="str">
        <f t="shared" si="6"/>
        <v>ok</v>
      </c>
    </row>
    <row r="412" spans="1:5" x14ac:dyDescent="0.25">
      <c r="A412" s="2" t="s">
        <v>436</v>
      </c>
      <c r="B412">
        <v>313610</v>
      </c>
      <c r="C412">
        <v>0.626</v>
      </c>
      <c r="D412" s="4" t="s">
        <v>436</v>
      </c>
      <c r="E412" s="3" t="str">
        <f t="shared" si="6"/>
        <v>ok</v>
      </c>
    </row>
    <row r="413" spans="1:5" x14ac:dyDescent="0.25">
      <c r="A413" s="2" t="s">
        <v>437</v>
      </c>
      <c r="B413">
        <v>313620</v>
      </c>
      <c r="C413">
        <v>0.75800000000000001</v>
      </c>
      <c r="D413" s="4" t="s">
        <v>437</v>
      </c>
      <c r="E413" s="3" t="str">
        <f t="shared" si="6"/>
        <v>ok</v>
      </c>
    </row>
    <row r="414" spans="1:5" x14ac:dyDescent="0.25">
      <c r="A414" s="2" t="s">
        <v>438</v>
      </c>
      <c r="B414">
        <v>313630</v>
      </c>
      <c r="C414">
        <v>0.69699999999999995</v>
      </c>
      <c r="D414" s="4" t="s">
        <v>438</v>
      </c>
      <c r="E414" s="3" t="str">
        <f t="shared" si="6"/>
        <v>ok</v>
      </c>
    </row>
    <row r="415" spans="1:5" x14ac:dyDescent="0.25">
      <c r="A415" s="2" t="s">
        <v>439</v>
      </c>
      <c r="B415">
        <v>313640</v>
      </c>
      <c r="C415">
        <v>0.63700000000000001</v>
      </c>
      <c r="D415" s="4" t="s">
        <v>439</v>
      </c>
      <c r="E415" s="3" t="str">
        <f t="shared" si="6"/>
        <v>ok</v>
      </c>
    </row>
    <row r="416" spans="1:5" x14ac:dyDescent="0.25">
      <c r="A416" s="2" t="s">
        <v>440</v>
      </c>
      <c r="B416">
        <v>313650</v>
      </c>
      <c r="C416">
        <v>0.628</v>
      </c>
      <c r="D416" s="4" t="s">
        <v>440</v>
      </c>
      <c r="E416" s="3" t="str">
        <f t="shared" si="6"/>
        <v>ok</v>
      </c>
    </row>
    <row r="417" spans="1:5" x14ac:dyDescent="0.25">
      <c r="A417" s="2" t="s">
        <v>441</v>
      </c>
      <c r="B417">
        <v>313652</v>
      </c>
      <c r="C417">
        <v>0.63200000000000001</v>
      </c>
      <c r="D417" s="4" t="s">
        <v>441</v>
      </c>
      <c r="E417" s="3" t="str">
        <f t="shared" si="6"/>
        <v>ok</v>
      </c>
    </row>
    <row r="418" spans="1:5" x14ac:dyDescent="0.25">
      <c r="A418" s="2" t="s">
        <v>442</v>
      </c>
      <c r="B418">
        <v>313657</v>
      </c>
      <c r="C418">
        <v>0.56399999999999995</v>
      </c>
      <c r="D418" s="4" t="s">
        <v>442</v>
      </c>
      <c r="E418" s="3" t="str">
        <f t="shared" si="6"/>
        <v>ok</v>
      </c>
    </row>
    <row r="419" spans="1:5" x14ac:dyDescent="0.25">
      <c r="A419" s="2" t="s">
        <v>443</v>
      </c>
      <c r="B419">
        <v>313655</v>
      </c>
      <c r="C419">
        <v>0.61699999999999999</v>
      </c>
      <c r="D419" s="4" t="s">
        <v>443</v>
      </c>
      <c r="E419" s="3" t="str">
        <f t="shared" si="6"/>
        <v>ok</v>
      </c>
    </row>
    <row r="420" spans="1:5" x14ac:dyDescent="0.25">
      <c r="A420" s="2" t="s">
        <v>444</v>
      </c>
      <c r="B420">
        <v>313665</v>
      </c>
      <c r="C420">
        <v>0.71699999999999997</v>
      </c>
      <c r="D420" s="4" t="s">
        <v>444</v>
      </c>
      <c r="E420" s="3" t="str">
        <f t="shared" si="6"/>
        <v>ok</v>
      </c>
    </row>
    <row r="421" spans="1:5" x14ac:dyDescent="0.25">
      <c r="A421" s="2" t="s">
        <v>445</v>
      </c>
      <c r="B421">
        <v>313670</v>
      </c>
      <c r="C421">
        <v>0.77800000000000002</v>
      </c>
      <c r="D421" s="4" t="s">
        <v>445</v>
      </c>
      <c r="E421" s="3" t="str">
        <f t="shared" si="6"/>
        <v>ok</v>
      </c>
    </row>
    <row r="422" spans="1:5" x14ac:dyDescent="0.25">
      <c r="A422" s="2" t="s">
        <v>446</v>
      </c>
      <c r="B422">
        <v>313680</v>
      </c>
      <c r="C422">
        <v>0.66900000000000004</v>
      </c>
      <c r="D422" s="4" t="s">
        <v>446</v>
      </c>
      <c r="E422" s="3" t="str">
        <f t="shared" si="6"/>
        <v>ok</v>
      </c>
    </row>
    <row r="423" spans="1:5" x14ac:dyDescent="0.25">
      <c r="A423" s="2" t="s">
        <v>447</v>
      </c>
      <c r="B423">
        <v>313690</v>
      </c>
      <c r="C423">
        <v>0.72299999999999998</v>
      </c>
      <c r="D423" s="4" t="s">
        <v>447</v>
      </c>
      <c r="E423" s="3" t="str">
        <f t="shared" si="6"/>
        <v>ok</v>
      </c>
    </row>
    <row r="424" spans="1:5" x14ac:dyDescent="0.25">
      <c r="A424" s="2" t="s">
        <v>448</v>
      </c>
      <c r="B424">
        <v>313695</v>
      </c>
      <c r="C424">
        <v>0.59199999999999997</v>
      </c>
      <c r="D424" s="4" t="s">
        <v>448</v>
      </c>
      <c r="E424" s="3" t="str">
        <f t="shared" si="6"/>
        <v>ok</v>
      </c>
    </row>
    <row r="425" spans="1:5" x14ac:dyDescent="0.25">
      <c r="A425" s="2" t="s">
        <v>449</v>
      </c>
      <c r="B425">
        <v>313700</v>
      </c>
      <c r="C425">
        <v>0.54100000000000004</v>
      </c>
      <c r="D425" s="4" t="s">
        <v>449</v>
      </c>
      <c r="E425" s="3" t="str">
        <f t="shared" si="6"/>
        <v>ok</v>
      </c>
    </row>
    <row r="426" spans="1:5" x14ac:dyDescent="0.25">
      <c r="A426" s="2" t="s">
        <v>450</v>
      </c>
      <c r="B426">
        <v>313710</v>
      </c>
      <c r="C426">
        <v>0.71799999999999997</v>
      </c>
      <c r="D426" s="4" t="s">
        <v>450</v>
      </c>
      <c r="E426" s="3" t="str">
        <f t="shared" si="6"/>
        <v>ok</v>
      </c>
    </row>
    <row r="427" spans="1:5" x14ac:dyDescent="0.25">
      <c r="A427" s="2" t="s">
        <v>451</v>
      </c>
      <c r="B427">
        <v>313720</v>
      </c>
      <c r="C427">
        <v>0.73199999999999998</v>
      </c>
      <c r="D427" s="4" t="s">
        <v>451</v>
      </c>
      <c r="E427" s="3" t="str">
        <f t="shared" si="6"/>
        <v>ok</v>
      </c>
    </row>
    <row r="428" spans="1:5" x14ac:dyDescent="0.25">
      <c r="A428" s="2" t="s">
        <v>452</v>
      </c>
      <c r="B428">
        <v>313730</v>
      </c>
      <c r="C428">
        <v>0.63400000000000001</v>
      </c>
      <c r="D428" s="4" t="s">
        <v>452</v>
      </c>
      <c r="E428" s="3" t="str">
        <f t="shared" si="6"/>
        <v>ok</v>
      </c>
    </row>
    <row r="429" spans="1:5" x14ac:dyDescent="0.25">
      <c r="A429" s="2" t="s">
        <v>453</v>
      </c>
      <c r="B429">
        <v>313740</v>
      </c>
      <c r="C429">
        <v>0.67600000000000005</v>
      </c>
      <c r="D429" s="4" t="s">
        <v>453</v>
      </c>
      <c r="E429" s="3" t="str">
        <f t="shared" si="6"/>
        <v>ok</v>
      </c>
    </row>
    <row r="430" spans="1:5" x14ac:dyDescent="0.25">
      <c r="A430" s="2" t="s">
        <v>454</v>
      </c>
      <c r="B430">
        <v>313750</v>
      </c>
      <c r="C430">
        <v>0.70299999999999996</v>
      </c>
      <c r="D430" s="4" t="s">
        <v>454</v>
      </c>
      <c r="E430" s="3" t="str">
        <f t="shared" si="6"/>
        <v>ok</v>
      </c>
    </row>
    <row r="431" spans="1:5" x14ac:dyDescent="0.25">
      <c r="A431" s="2" t="s">
        <v>455</v>
      </c>
      <c r="B431">
        <v>313753</v>
      </c>
      <c r="C431">
        <v>0.67900000000000005</v>
      </c>
      <c r="D431" s="4" t="s">
        <v>455</v>
      </c>
      <c r="E431" s="3" t="str">
        <f t="shared" si="6"/>
        <v>ok</v>
      </c>
    </row>
    <row r="432" spans="1:5" x14ac:dyDescent="0.25">
      <c r="A432" s="2" t="s">
        <v>456</v>
      </c>
      <c r="B432">
        <v>313760</v>
      </c>
      <c r="C432">
        <v>0.77700000000000002</v>
      </c>
      <c r="D432" s="4" t="s">
        <v>456</v>
      </c>
      <c r="E432" s="3" t="str">
        <f t="shared" si="6"/>
        <v>ok</v>
      </c>
    </row>
    <row r="433" spans="1:5" x14ac:dyDescent="0.25">
      <c r="A433" s="2" t="s">
        <v>457</v>
      </c>
      <c r="B433">
        <v>313770</v>
      </c>
      <c r="C433">
        <v>0.66100000000000003</v>
      </c>
      <c r="D433" s="4" t="s">
        <v>457</v>
      </c>
      <c r="E433" s="3" t="str">
        <f t="shared" si="6"/>
        <v>ok</v>
      </c>
    </row>
    <row r="434" spans="1:5" x14ac:dyDescent="0.25">
      <c r="A434" s="2" t="s">
        <v>458</v>
      </c>
      <c r="B434">
        <v>313780</v>
      </c>
      <c r="C434">
        <v>0.71099999999999997</v>
      </c>
      <c r="D434" s="4" t="s">
        <v>458</v>
      </c>
      <c r="E434" s="3" t="str">
        <f t="shared" si="6"/>
        <v>ok</v>
      </c>
    </row>
    <row r="435" spans="1:5" x14ac:dyDescent="0.25">
      <c r="A435" s="2" t="s">
        <v>459</v>
      </c>
      <c r="B435">
        <v>313790</v>
      </c>
      <c r="C435">
        <v>0.65500000000000003</v>
      </c>
      <c r="D435" s="4" t="s">
        <v>459</v>
      </c>
      <c r="E435" s="3" t="str">
        <f t="shared" si="6"/>
        <v>ok</v>
      </c>
    </row>
    <row r="436" spans="1:5" x14ac:dyDescent="0.25">
      <c r="A436" s="2" t="s">
        <v>460</v>
      </c>
      <c r="B436">
        <v>313800</v>
      </c>
      <c r="C436">
        <v>0.71399999999999997</v>
      </c>
      <c r="D436" s="4" t="s">
        <v>460</v>
      </c>
      <c r="E436" s="3" t="str">
        <f t="shared" si="6"/>
        <v>ok</v>
      </c>
    </row>
    <row r="437" spans="1:5" x14ac:dyDescent="0.25">
      <c r="A437" s="2" t="s">
        <v>461</v>
      </c>
      <c r="B437">
        <v>313810</v>
      </c>
      <c r="C437">
        <v>0.629</v>
      </c>
      <c r="D437" s="4" t="s">
        <v>461</v>
      </c>
      <c r="E437" s="3" t="str">
        <f t="shared" si="6"/>
        <v>ok</v>
      </c>
    </row>
    <row r="438" spans="1:5" x14ac:dyDescent="0.25">
      <c r="A438" s="2" t="s">
        <v>462</v>
      </c>
      <c r="B438">
        <v>313820</v>
      </c>
      <c r="C438">
        <v>0.78200000000000003</v>
      </c>
      <c r="D438" s="4" t="s">
        <v>462</v>
      </c>
      <c r="E438" s="3" t="str">
        <f t="shared" si="6"/>
        <v>ok</v>
      </c>
    </row>
    <row r="439" spans="1:5" x14ac:dyDescent="0.25">
      <c r="A439" s="2" t="s">
        <v>463</v>
      </c>
      <c r="B439">
        <v>313830</v>
      </c>
      <c r="C439">
        <v>0.71</v>
      </c>
      <c r="D439" s="4" t="s">
        <v>463</v>
      </c>
      <c r="E439" s="3" t="str">
        <f t="shared" si="6"/>
        <v>ok</v>
      </c>
    </row>
    <row r="440" spans="1:5" x14ac:dyDescent="0.25">
      <c r="A440" s="2" t="s">
        <v>464</v>
      </c>
      <c r="B440">
        <v>313835</v>
      </c>
      <c r="C440">
        <v>0.67</v>
      </c>
      <c r="D440" s="4" t="s">
        <v>464</v>
      </c>
      <c r="E440" s="3" t="str">
        <f t="shared" si="6"/>
        <v>ok</v>
      </c>
    </row>
    <row r="441" spans="1:5" x14ac:dyDescent="0.25">
      <c r="A441" s="2" t="s">
        <v>465</v>
      </c>
      <c r="B441">
        <v>313840</v>
      </c>
      <c r="C441">
        <v>0.72599999999999998</v>
      </c>
      <c r="D441" s="4" t="s">
        <v>465</v>
      </c>
      <c r="E441" s="3" t="str">
        <f t="shared" si="6"/>
        <v>ok</v>
      </c>
    </row>
    <row r="442" spans="1:5" x14ac:dyDescent="0.25">
      <c r="A442" s="2" t="s">
        <v>466</v>
      </c>
      <c r="B442">
        <v>313850</v>
      </c>
      <c r="C442">
        <v>0.67200000000000004</v>
      </c>
      <c r="D442" s="4" t="s">
        <v>466</v>
      </c>
      <c r="E442" s="3" t="str">
        <f t="shared" si="6"/>
        <v>ok</v>
      </c>
    </row>
    <row r="443" spans="1:5" x14ac:dyDescent="0.25">
      <c r="A443" s="2" t="s">
        <v>467</v>
      </c>
      <c r="B443">
        <v>313860</v>
      </c>
      <c r="C443">
        <v>0.71</v>
      </c>
      <c r="D443" s="4" t="s">
        <v>467</v>
      </c>
      <c r="E443" s="3" t="str">
        <f t="shared" si="6"/>
        <v>ok</v>
      </c>
    </row>
    <row r="444" spans="1:5" x14ac:dyDescent="0.25">
      <c r="A444" s="2" t="s">
        <v>468</v>
      </c>
      <c r="B444">
        <v>313862</v>
      </c>
      <c r="C444">
        <v>0.71</v>
      </c>
      <c r="D444" s="4" t="s">
        <v>468</v>
      </c>
      <c r="E444" s="3" t="str">
        <f t="shared" si="6"/>
        <v>ok</v>
      </c>
    </row>
    <row r="445" spans="1:5" x14ac:dyDescent="0.25">
      <c r="A445" s="2" t="s">
        <v>469</v>
      </c>
      <c r="B445">
        <v>313865</v>
      </c>
      <c r="C445">
        <v>0.64600000000000002</v>
      </c>
      <c r="D445" s="4" t="s">
        <v>469</v>
      </c>
      <c r="E445" s="3" t="str">
        <f t="shared" si="6"/>
        <v>ok</v>
      </c>
    </row>
    <row r="446" spans="1:5" x14ac:dyDescent="0.25">
      <c r="A446" s="2" t="s">
        <v>470</v>
      </c>
      <c r="B446">
        <v>313867</v>
      </c>
      <c r="C446">
        <v>0.60799999999999998</v>
      </c>
      <c r="D446" s="4" t="s">
        <v>470</v>
      </c>
      <c r="E446" s="3" t="str">
        <f t="shared" si="6"/>
        <v>ok</v>
      </c>
    </row>
    <row r="447" spans="1:5" x14ac:dyDescent="0.25">
      <c r="A447" s="2" t="s">
        <v>471</v>
      </c>
      <c r="B447">
        <v>313868</v>
      </c>
      <c r="C447">
        <v>0.61399999999999999</v>
      </c>
      <c r="D447" s="4" t="s">
        <v>471</v>
      </c>
      <c r="E447" s="3" t="str">
        <f t="shared" si="6"/>
        <v>ok</v>
      </c>
    </row>
    <row r="448" spans="1:5" x14ac:dyDescent="0.25">
      <c r="A448" s="2" t="s">
        <v>472</v>
      </c>
      <c r="B448">
        <v>313870</v>
      </c>
      <c r="C448">
        <v>0.67800000000000005</v>
      </c>
      <c r="D448" s="4" t="s">
        <v>472</v>
      </c>
      <c r="E448" s="3" t="str">
        <f t="shared" si="6"/>
        <v>ok</v>
      </c>
    </row>
    <row r="449" spans="1:5" x14ac:dyDescent="0.25">
      <c r="A449" s="2" t="s">
        <v>473</v>
      </c>
      <c r="B449">
        <v>313880</v>
      </c>
      <c r="C449">
        <v>0.72399999999999998</v>
      </c>
      <c r="D449" s="4" t="s">
        <v>473</v>
      </c>
      <c r="E449" s="3" t="str">
        <f t="shared" si="6"/>
        <v>ok</v>
      </c>
    </row>
    <row r="450" spans="1:5" x14ac:dyDescent="0.25">
      <c r="A450" s="2" t="s">
        <v>474</v>
      </c>
      <c r="B450">
        <v>313890</v>
      </c>
      <c r="C450">
        <v>0.64</v>
      </c>
      <c r="D450" s="4" t="s">
        <v>474</v>
      </c>
      <c r="E450" s="3" t="str">
        <f t="shared" si="6"/>
        <v>ok</v>
      </c>
    </row>
    <row r="451" spans="1:5" x14ac:dyDescent="0.25">
      <c r="A451" s="2" t="s">
        <v>475</v>
      </c>
      <c r="B451">
        <v>313900</v>
      </c>
      <c r="C451">
        <v>0.71499999999999997</v>
      </c>
      <c r="D451" s="4" t="s">
        <v>475</v>
      </c>
      <c r="E451" s="3" t="str">
        <f t="shared" ref="E451:E514" si="7">IF(A451=D451,"ok","erro")</f>
        <v>ok</v>
      </c>
    </row>
    <row r="452" spans="1:5" x14ac:dyDescent="0.25">
      <c r="A452" s="2" t="s">
        <v>476</v>
      </c>
      <c r="B452">
        <v>313910</v>
      </c>
      <c r="C452">
        <v>0.69899999999999995</v>
      </c>
      <c r="D452" s="4" t="s">
        <v>476</v>
      </c>
      <c r="E452" s="3" t="str">
        <f t="shared" si="7"/>
        <v>ok</v>
      </c>
    </row>
    <row r="453" spans="1:5" x14ac:dyDescent="0.25">
      <c r="A453" s="2" t="s">
        <v>477</v>
      </c>
      <c r="B453">
        <v>313920</v>
      </c>
      <c r="C453">
        <v>0.61799999999999999</v>
      </c>
      <c r="D453" s="4" t="s">
        <v>477</v>
      </c>
      <c r="E453" s="3" t="str">
        <f t="shared" si="7"/>
        <v>ok</v>
      </c>
    </row>
    <row r="454" spans="1:5" x14ac:dyDescent="0.25">
      <c r="A454" s="2" t="s">
        <v>478</v>
      </c>
      <c r="B454">
        <v>313925</v>
      </c>
      <c r="C454">
        <v>0.61799999999999999</v>
      </c>
      <c r="D454" s="4" t="s">
        <v>478</v>
      </c>
      <c r="E454" s="3" t="str">
        <f t="shared" si="7"/>
        <v>ok</v>
      </c>
    </row>
    <row r="455" spans="1:5" x14ac:dyDescent="0.25">
      <c r="A455" s="2" t="s">
        <v>479</v>
      </c>
      <c r="B455">
        <v>313930</v>
      </c>
      <c r="C455">
        <v>0.64200000000000002</v>
      </c>
      <c r="D455" s="4" t="s">
        <v>479</v>
      </c>
      <c r="E455" s="3" t="str">
        <f t="shared" si="7"/>
        <v>ok</v>
      </c>
    </row>
    <row r="456" spans="1:5" x14ac:dyDescent="0.25">
      <c r="A456" s="2" t="s">
        <v>480</v>
      </c>
      <c r="B456">
        <v>313940</v>
      </c>
      <c r="C456">
        <v>0.68899999999999995</v>
      </c>
      <c r="D456" s="4" t="s">
        <v>480</v>
      </c>
      <c r="E456" s="3" t="str">
        <f t="shared" si="7"/>
        <v>ok</v>
      </c>
    </row>
    <row r="457" spans="1:5" x14ac:dyDescent="0.25">
      <c r="A457" s="2" t="s">
        <v>481</v>
      </c>
      <c r="B457">
        <v>313950</v>
      </c>
      <c r="C457">
        <v>0.69699999999999995</v>
      </c>
      <c r="D457" s="4" t="s">
        <v>481</v>
      </c>
      <c r="E457" s="3" t="str">
        <f t="shared" si="7"/>
        <v>ok</v>
      </c>
    </row>
    <row r="458" spans="1:5" x14ac:dyDescent="0.25">
      <c r="A458" s="2" t="s">
        <v>482</v>
      </c>
      <c r="B458">
        <v>313960</v>
      </c>
      <c r="C458">
        <v>0.67500000000000004</v>
      </c>
      <c r="D458" s="4" t="s">
        <v>482</v>
      </c>
      <c r="E458" s="3" t="str">
        <f t="shared" si="7"/>
        <v>ok</v>
      </c>
    </row>
    <row r="459" spans="1:5" x14ac:dyDescent="0.25">
      <c r="A459" s="2" t="s">
        <v>483</v>
      </c>
      <c r="B459">
        <v>313970</v>
      </c>
      <c r="C459">
        <v>0.67200000000000004</v>
      </c>
      <c r="D459" s="4" t="s">
        <v>483</v>
      </c>
      <c r="E459" s="3" t="str">
        <f t="shared" si="7"/>
        <v>ok</v>
      </c>
    </row>
    <row r="460" spans="1:5" x14ac:dyDescent="0.25">
      <c r="A460" s="2" t="s">
        <v>484</v>
      </c>
      <c r="B460">
        <v>313980</v>
      </c>
      <c r="C460">
        <v>0.68400000000000005</v>
      </c>
      <c r="D460" s="4" t="s">
        <v>484</v>
      </c>
      <c r="E460" s="3" t="str">
        <f t="shared" si="7"/>
        <v>ok</v>
      </c>
    </row>
    <row r="461" spans="1:5" x14ac:dyDescent="0.25">
      <c r="A461" s="2" t="s">
        <v>485</v>
      </c>
      <c r="B461">
        <v>313990</v>
      </c>
      <c r="C461">
        <v>0.70199999999999996</v>
      </c>
      <c r="D461" s="4" t="s">
        <v>485</v>
      </c>
      <c r="E461" s="3" t="str">
        <f t="shared" si="7"/>
        <v>ok</v>
      </c>
    </row>
    <row r="462" spans="1:5" x14ac:dyDescent="0.25">
      <c r="A462" s="2" t="s">
        <v>486</v>
      </c>
      <c r="B462">
        <v>314000</v>
      </c>
      <c r="C462">
        <v>0.74199999999999999</v>
      </c>
      <c r="D462" s="4" t="s">
        <v>486</v>
      </c>
      <c r="E462" s="3" t="str">
        <f t="shared" si="7"/>
        <v>ok</v>
      </c>
    </row>
    <row r="463" spans="1:5" x14ac:dyDescent="0.25">
      <c r="A463" s="2" t="s">
        <v>487</v>
      </c>
      <c r="B463">
        <v>314010</v>
      </c>
      <c r="C463">
        <v>0.61499999999999999</v>
      </c>
      <c r="D463" s="4" t="s">
        <v>487</v>
      </c>
      <c r="E463" s="3" t="str">
        <f t="shared" si="7"/>
        <v>ok</v>
      </c>
    </row>
    <row r="464" spans="1:5" x14ac:dyDescent="0.25">
      <c r="A464" s="2" t="s">
        <v>488</v>
      </c>
      <c r="B464">
        <v>314015</v>
      </c>
      <c r="C464">
        <v>0.69899999999999995</v>
      </c>
      <c r="D464" s="4" t="s">
        <v>488</v>
      </c>
      <c r="E464" s="3" t="str">
        <f t="shared" si="7"/>
        <v>ok</v>
      </c>
    </row>
    <row r="465" spans="1:5" x14ac:dyDescent="0.25">
      <c r="A465" s="2" t="s">
        <v>489</v>
      </c>
      <c r="B465">
        <v>314020</v>
      </c>
      <c r="C465">
        <v>0.68</v>
      </c>
      <c r="D465" s="4" t="s">
        <v>489</v>
      </c>
      <c r="E465" s="3" t="str">
        <f t="shared" si="7"/>
        <v>ok</v>
      </c>
    </row>
    <row r="466" spans="1:5" x14ac:dyDescent="0.25">
      <c r="A466" s="2" t="s">
        <v>490</v>
      </c>
      <c r="B466">
        <v>314030</v>
      </c>
      <c r="C466">
        <v>0.65700000000000003</v>
      </c>
      <c r="D466" s="4" t="s">
        <v>490</v>
      </c>
      <c r="E466" s="3" t="str">
        <f t="shared" si="7"/>
        <v>ok</v>
      </c>
    </row>
    <row r="467" spans="1:5" x14ac:dyDescent="0.25">
      <c r="A467" s="2" t="s">
        <v>491</v>
      </c>
      <c r="B467">
        <v>314040</v>
      </c>
      <c r="C467">
        <v>0.65</v>
      </c>
      <c r="D467" s="4" t="s">
        <v>491</v>
      </c>
      <c r="E467" s="3" t="str">
        <f t="shared" si="7"/>
        <v>ok</v>
      </c>
    </row>
    <row r="468" spans="1:5" x14ac:dyDescent="0.25">
      <c r="A468" s="2" t="s">
        <v>492</v>
      </c>
      <c r="B468">
        <v>314050</v>
      </c>
      <c r="C468">
        <v>0.66900000000000004</v>
      </c>
      <c r="D468" s="4" t="s">
        <v>492</v>
      </c>
      <c r="E468" s="3" t="str">
        <f t="shared" si="7"/>
        <v>ok</v>
      </c>
    </row>
    <row r="469" spans="1:5" x14ac:dyDescent="0.25">
      <c r="A469" s="2" t="s">
        <v>493</v>
      </c>
      <c r="B469">
        <v>314053</v>
      </c>
      <c r="C469">
        <v>0.63500000000000001</v>
      </c>
      <c r="D469" s="4" t="s">
        <v>493</v>
      </c>
      <c r="E469" s="3" t="str">
        <f t="shared" si="7"/>
        <v>ok</v>
      </c>
    </row>
    <row r="470" spans="1:5" x14ac:dyDescent="0.25">
      <c r="A470" s="2" t="s">
        <v>494</v>
      </c>
      <c r="B470">
        <v>314055</v>
      </c>
      <c r="C470">
        <v>0.58099999999999996</v>
      </c>
      <c r="D470" s="4" t="s">
        <v>494</v>
      </c>
      <c r="E470" s="3" t="str">
        <f t="shared" si="7"/>
        <v>ok</v>
      </c>
    </row>
    <row r="471" spans="1:5" x14ac:dyDescent="0.25">
      <c r="A471" s="2" t="s">
        <v>495</v>
      </c>
      <c r="B471">
        <v>314060</v>
      </c>
      <c r="C471">
        <v>0.59699999999999998</v>
      </c>
      <c r="D471" s="4" t="s">
        <v>495</v>
      </c>
      <c r="E471" s="3" t="str">
        <f t="shared" si="7"/>
        <v>ok</v>
      </c>
    </row>
    <row r="472" spans="1:5" x14ac:dyDescent="0.25">
      <c r="A472" s="2" t="s">
        <v>496</v>
      </c>
      <c r="B472">
        <v>314070</v>
      </c>
      <c r="C472">
        <v>0.70399999999999996</v>
      </c>
      <c r="D472" s="4" t="s">
        <v>496</v>
      </c>
      <c r="E472" s="3" t="str">
        <f t="shared" si="7"/>
        <v>ok</v>
      </c>
    </row>
    <row r="473" spans="1:5" x14ac:dyDescent="0.25">
      <c r="A473" s="2" t="s">
        <v>497</v>
      </c>
      <c r="B473">
        <v>317150</v>
      </c>
      <c r="C473">
        <v>0.61199999999999999</v>
      </c>
      <c r="D473" s="4" t="s">
        <v>497</v>
      </c>
      <c r="E473" s="3" t="str">
        <f t="shared" si="7"/>
        <v>ok</v>
      </c>
    </row>
    <row r="474" spans="1:5" x14ac:dyDescent="0.25">
      <c r="A474" s="2" t="s">
        <v>498</v>
      </c>
      <c r="B474">
        <v>314080</v>
      </c>
      <c r="C474">
        <v>0.72</v>
      </c>
      <c r="D474" s="4" t="s">
        <v>498</v>
      </c>
      <c r="E474" s="3" t="str">
        <f t="shared" si="7"/>
        <v>ok</v>
      </c>
    </row>
    <row r="475" spans="1:5" x14ac:dyDescent="0.25">
      <c r="A475" s="2" t="s">
        <v>499</v>
      </c>
      <c r="B475">
        <v>314085</v>
      </c>
      <c r="C475">
        <v>0.61599999999999999</v>
      </c>
      <c r="D475" s="4" t="s">
        <v>499</v>
      </c>
      <c r="E475" s="3" t="str">
        <f t="shared" si="7"/>
        <v>ok</v>
      </c>
    </row>
    <row r="476" spans="1:5" x14ac:dyDescent="0.25">
      <c r="A476" s="2" t="s">
        <v>500</v>
      </c>
      <c r="B476">
        <v>314090</v>
      </c>
      <c r="C476">
        <v>0.63100000000000001</v>
      </c>
      <c r="D476" s="4" t="s">
        <v>500</v>
      </c>
      <c r="E476" s="3" t="str">
        <f t="shared" si="7"/>
        <v>ok</v>
      </c>
    </row>
    <row r="477" spans="1:5" x14ac:dyDescent="0.25">
      <c r="A477" s="2" t="s">
        <v>501</v>
      </c>
      <c r="B477">
        <v>314100</v>
      </c>
      <c r="C477">
        <v>0.66200000000000003</v>
      </c>
      <c r="D477" s="4" t="s">
        <v>501</v>
      </c>
      <c r="E477" s="3" t="str">
        <f t="shared" si="7"/>
        <v>ok</v>
      </c>
    </row>
    <row r="478" spans="1:5" x14ac:dyDescent="0.25">
      <c r="A478" s="2" t="s">
        <v>502</v>
      </c>
      <c r="B478">
        <v>314110</v>
      </c>
      <c r="C478">
        <v>0.73099999999999998</v>
      </c>
      <c r="D478" s="4" t="s">
        <v>502</v>
      </c>
      <c r="E478" s="3" t="str">
        <f t="shared" si="7"/>
        <v>ok</v>
      </c>
    </row>
    <row r="479" spans="1:5" x14ac:dyDescent="0.25">
      <c r="A479" s="2" t="s">
        <v>503</v>
      </c>
      <c r="B479">
        <v>314120</v>
      </c>
      <c r="C479">
        <v>0.70699999999999996</v>
      </c>
      <c r="D479" s="4" t="s">
        <v>503</v>
      </c>
      <c r="E479" s="3" t="str">
        <f t="shared" si="7"/>
        <v>ok</v>
      </c>
    </row>
    <row r="480" spans="1:5" x14ac:dyDescent="0.25">
      <c r="A480" s="2" t="s">
        <v>504</v>
      </c>
      <c r="B480">
        <v>314130</v>
      </c>
      <c r="C480">
        <v>0.71099999999999997</v>
      </c>
      <c r="D480" s="4" t="s">
        <v>504</v>
      </c>
      <c r="E480" s="3" t="str">
        <f t="shared" si="7"/>
        <v>ok</v>
      </c>
    </row>
    <row r="481" spans="1:5" x14ac:dyDescent="0.25">
      <c r="A481" s="2" t="s">
        <v>505</v>
      </c>
      <c r="B481">
        <v>314140</v>
      </c>
      <c r="C481">
        <v>0.624</v>
      </c>
      <c r="D481" s="4" t="s">
        <v>505</v>
      </c>
      <c r="E481" s="3" t="str">
        <f t="shared" si="7"/>
        <v>ok</v>
      </c>
    </row>
    <row r="482" spans="1:5" x14ac:dyDescent="0.25">
      <c r="A482" s="2" t="s">
        <v>506</v>
      </c>
      <c r="B482">
        <v>314150</v>
      </c>
      <c r="C482">
        <v>0.626</v>
      </c>
      <c r="D482" s="4" t="s">
        <v>506</v>
      </c>
      <c r="E482" s="3" t="str">
        <f t="shared" si="7"/>
        <v>ok</v>
      </c>
    </row>
    <row r="483" spans="1:5" x14ac:dyDescent="0.25">
      <c r="A483" s="2" t="s">
        <v>507</v>
      </c>
      <c r="B483">
        <v>314160</v>
      </c>
      <c r="C483">
        <v>0.66400000000000003</v>
      </c>
      <c r="D483" s="4" t="s">
        <v>507</v>
      </c>
      <c r="E483" s="3" t="str">
        <f t="shared" si="7"/>
        <v>ok</v>
      </c>
    </row>
    <row r="484" spans="1:5" x14ac:dyDescent="0.25">
      <c r="A484" s="2" t="s">
        <v>508</v>
      </c>
      <c r="B484">
        <v>314170</v>
      </c>
      <c r="C484">
        <v>0.65600000000000003</v>
      </c>
      <c r="D484" s="4" t="s">
        <v>508</v>
      </c>
      <c r="E484" s="3" t="str">
        <f t="shared" si="7"/>
        <v>ok</v>
      </c>
    </row>
    <row r="485" spans="1:5" x14ac:dyDescent="0.25">
      <c r="A485" s="2" t="s">
        <v>509</v>
      </c>
      <c r="B485">
        <v>314180</v>
      </c>
      <c r="C485">
        <v>0.63300000000000001</v>
      </c>
      <c r="D485" s="4" t="s">
        <v>509</v>
      </c>
      <c r="E485" s="3" t="str">
        <f t="shared" si="7"/>
        <v>ok</v>
      </c>
    </row>
    <row r="486" spans="1:5" x14ac:dyDescent="0.25">
      <c r="A486" s="2" t="s">
        <v>510</v>
      </c>
      <c r="B486">
        <v>314190</v>
      </c>
      <c r="C486">
        <v>0.65800000000000003</v>
      </c>
      <c r="D486" s="4" t="s">
        <v>510</v>
      </c>
      <c r="E486" s="3" t="str">
        <f t="shared" si="7"/>
        <v>ok</v>
      </c>
    </row>
    <row r="487" spans="1:5" x14ac:dyDescent="0.25">
      <c r="A487" s="2" t="s">
        <v>511</v>
      </c>
      <c r="B487">
        <v>314200</v>
      </c>
      <c r="C487">
        <v>0.66500000000000004</v>
      </c>
      <c r="D487" s="4" t="s">
        <v>511</v>
      </c>
      <c r="E487" s="3" t="str">
        <f t="shared" si="7"/>
        <v>ok</v>
      </c>
    </row>
    <row r="488" spans="1:5" x14ac:dyDescent="0.25">
      <c r="A488" s="2" t="s">
        <v>512</v>
      </c>
      <c r="B488">
        <v>314210</v>
      </c>
      <c r="C488">
        <v>0.66300000000000003</v>
      </c>
      <c r="D488" s="4" t="s">
        <v>512</v>
      </c>
      <c r="E488" s="3" t="str">
        <f t="shared" si="7"/>
        <v>ok</v>
      </c>
    </row>
    <row r="489" spans="1:5" x14ac:dyDescent="0.25">
      <c r="A489" s="2" t="s">
        <v>513</v>
      </c>
      <c r="B489">
        <v>314220</v>
      </c>
      <c r="C489">
        <v>0.68</v>
      </c>
      <c r="D489" s="4" t="s">
        <v>513</v>
      </c>
      <c r="E489" s="3" t="str">
        <f t="shared" si="7"/>
        <v>ok</v>
      </c>
    </row>
    <row r="490" spans="1:5" x14ac:dyDescent="0.25">
      <c r="A490" s="2" t="s">
        <v>514</v>
      </c>
      <c r="B490">
        <v>314225</v>
      </c>
      <c r="C490">
        <v>0.59299999999999997</v>
      </c>
      <c r="D490" s="4" t="s">
        <v>514</v>
      </c>
      <c r="E490" s="3" t="str">
        <f t="shared" si="7"/>
        <v>ok</v>
      </c>
    </row>
    <row r="491" spans="1:5" x14ac:dyDescent="0.25">
      <c r="A491" s="2" t="s">
        <v>515</v>
      </c>
      <c r="B491">
        <v>314230</v>
      </c>
      <c r="C491">
        <v>0.63800000000000001</v>
      </c>
      <c r="D491" s="4" t="s">
        <v>515</v>
      </c>
      <c r="E491" s="3" t="str">
        <f t="shared" si="7"/>
        <v>ok</v>
      </c>
    </row>
    <row r="492" spans="1:5" x14ac:dyDescent="0.25">
      <c r="A492" s="2" t="s">
        <v>516</v>
      </c>
      <c r="B492">
        <v>314240</v>
      </c>
      <c r="C492">
        <v>0.72099999999999997</v>
      </c>
      <c r="D492" s="4" t="s">
        <v>516</v>
      </c>
      <c r="E492" s="3" t="str">
        <f t="shared" si="7"/>
        <v>ok</v>
      </c>
    </row>
    <row r="493" spans="1:5" x14ac:dyDescent="0.25">
      <c r="A493" s="2" t="s">
        <v>517</v>
      </c>
      <c r="B493">
        <v>314250</v>
      </c>
      <c r="C493">
        <v>0.65</v>
      </c>
      <c r="D493" s="4" t="s">
        <v>517</v>
      </c>
      <c r="E493" s="3" t="str">
        <f t="shared" si="7"/>
        <v>ok</v>
      </c>
    </row>
    <row r="494" spans="1:5" x14ac:dyDescent="0.25">
      <c r="A494" s="2" t="s">
        <v>518</v>
      </c>
      <c r="B494">
        <v>314260</v>
      </c>
      <c r="C494">
        <v>0.72099999999999997</v>
      </c>
      <c r="D494" s="4" t="s">
        <v>518</v>
      </c>
      <c r="E494" s="3" t="str">
        <f t="shared" si="7"/>
        <v>ok</v>
      </c>
    </row>
    <row r="495" spans="1:5" x14ac:dyDescent="0.25">
      <c r="A495" s="2" t="s">
        <v>519</v>
      </c>
      <c r="B495">
        <v>314270</v>
      </c>
      <c r="C495">
        <v>0.61299999999999999</v>
      </c>
      <c r="D495" s="4" t="s">
        <v>519</v>
      </c>
      <c r="E495" s="3" t="str">
        <f t="shared" si="7"/>
        <v>ok</v>
      </c>
    </row>
    <row r="496" spans="1:5" x14ac:dyDescent="0.25">
      <c r="A496" s="2" t="s">
        <v>520</v>
      </c>
      <c r="B496">
        <v>314280</v>
      </c>
      <c r="C496">
        <v>0.67400000000000004</v>
      </c>
      <c r="D496" s="4" t="s">
        <v>520</v>
      </c>
      <c r="E496" s="3" t="str">
        <f t="shared" si="7"/>
        <v>ok</v>
      </c>
    </row>
    <row r="497" spans="1:5" x14ac:dyDescent="0.25">
      <c r="A497" s="2" t="s">
        <v>521</v>
      </c>
      <c r="B497">
        <v>314290</v>
      </c>
      <c r="C497">
        <v>0.65900000000000003</v>
      </c>
      <c r="D497" s="4" t="s">
        <v>521</v>
      </c>
      <c r="E497" s="3" t="str">
        <f t="shared" si="7"/>
        <v>ok</v>
      </c>
    </row>
    <row r="498" spans="1:5" x14ac:dyDescent="0.25">
      <c r="A498" s="2" t="s">
        <v>522</v>
      </c>
      <c r="B498">
        <v>314300</v>
      </c>
      <c r="C498">
        <v>0.68799999999999994</v>
      </c>
      <c r="D498" s="4" t="s">
        <v>522</v>
      </c>
      <c r="E498" s="3" t="str">
        <f t="shared" si="7"/>
        <v>ok</v>
      </c>
    </row>
    <row r="499" spans="1:5" x14ac:dyDescent="0.25">
      <c r="A499" s="2" t="s">
        <v>523</v>
      </c>
      <c r="B499">
        <v>314310</v>
      </c>
      <c r="C499">
        <v>0.72799999999999998</v>
      </c>
      <c r="D499" s="4" t="s">
        <v>523</v>
      </c>
      <c r="E499" s="3" t="str">
        <f t="shared" si="7"/>
        <v>ok</v>
      </c>
    </row>
    <row r="500" spans="1:5" x14ac:dyDescent="0.25">
      <c r="A500" s="2" t="s">
        <v>524</v>
      </c>
      <c r="B500">
        <v>314315</v>
      </c>
      <c r="C500">
        <v>0.54100000000000004</v>
      </c>
      <c r="D500" s="4" t="s">
        <v>524</v>
      </c>
      <c r="E500" s="3" t="str">
        <f t="shared" si="7"/>
        <v>ok</v>
      </c>
    </row>
    <row r="501" spans="1:5" x14ac:dyDescent="0.25">
      <c r="A501" s="2" t="s">
        <v>525</v>
      </c>
      <c r="B501">
        <v>314320</v>
      </c>
      <c r="C501">
        <v>0.71</v>
      </c>
      <c r="D501" s="4" t="s">
        <v>525</v>
      </c>
      <c r="E501" s="3" t="str">
        <f t="shared" si="7"/>
        <v>ok</v>
      </c>
    </row>
    <row r="502" spans="1:5" x14ac:dyDescent="0.25">
      <c r="A502" s="2" t="s">
        <v>526</v>
      </c>
      <c r="B502">
        <v>314330</v>
      </c>
      <c r="C502">
        <v>0.77</v>
      </c>
      <c r="D502" s="4" t="s">
        <v>526</v>
      </c>
      <c r="E502" s="3" t="str">
        <f t="shared" si="7"/>
        <v>ok</v>
      </c>
    </row>
    <row r="503" spans="1:5" x14ac:dyDescent="0.25">
      <c r="A503" s="2" t="s">
        <v>527</v>
      </c>
      <c r="B503">
        <v>314340</v>
      </c>
      <c r="C503">
        <v>0.72399999999999998</v>
      </c>
      <c r="D503" s="4" t="s">
        <v>527</v>
      </c>
      <c r="E503" s="3" t="str">
        <f t="shared" si="7"/>
        <v>ok</v>
      </c>
    </row>
    <row r="504" spans="1:5" x14ac:dyDescent="0.25">
      <c r="A504" s="2" t="s">
        <v>528</v>
      </c>
      <c r="B504">
        <v>314345</v>
      </c>
      <c r="C504">
        <v>0.58699999999999997</v>
      </c>
      <c r="D504" s="4" t="s">
        <v>528</v>
      </c>
      <c r="E504" s="3" t="str">
        <f t="shared" si="7"/>
        <v>ok</v>
      </c>
    </row>
    <row r="505" spans="1:5" x14ac:dyDescent="0.25">
      <c r="A505" s="2" t="s">
        <v>529</v>
      </c>
      <c r="B505">
        <v>314350</v>
      </c>
      <c r="C505">
        <v>0.69599999999999995</v>
      </c>
      <c r="D505" s="4" t="s">
        <v>529</v>
      </c>
      <c r="E505" s="3" t="str">
        <f t="shared" si="7"/>
        <v>ok</v>
      </c>
    </row>
    <row r="506" spans="1:5" x14ac:dyDescent="0.25">
      <c r="A506" s="2" t="s">
        <v>530</v>
      </c>
      <c r="B506">
        <v>314360</v>
      </c>
      <c r="C506">
        <v>0.64800000000000002</v>
      </c>
      <c r="D506" s="4" t="s">
        <v>530</v>
      </c>
      <c r="E506" s="3" t="str">
        <f t="shared" si="7"/>
        <v>ok</v>
      </c>
    </row>
    <row r="507" spans="1:5" x14ac:dyDescent="0.25">
      <c r="A507" s="2" t="s">
        <v>531</v>
      </c>
      <c r="B507">
        <v>314370</v>
      </c>
      <c r="C507">
        <v>0.59699999999999998</v>
      </c>
      <c r="D507" s="4" t="s">
        <v>531</v>
      </c>
      <c r="E507" s="3" t="str">
        <f t="shared" si="7"/>
        <v>ok</v>
      </c>
    </row>
    <row r="508" spans="1:5" x14ac:dyDescent="0.25">
      <c r="A508" s="2" t="s">
        <v>532</v>
      </c>
      <c r="B508">
        <v>314380</v>
      </c>
      <c r="C508">
        <v>0.64700000000000002</v>
      </c>
      <c r="D508" s="4" t="s">
        <v>532</v>
      </c>
      <c r="E508" s="3" t="str">
        <f t="shared" si="7"/>
        <v>ok</v>
      </c>
    </row>
    <row r="509" spans="1:5" x14ac:dyDescent="0.25">
      <c r="A509" s="2" t="s">
        <v>533</v>
      </c>
      <c r="B509">
        <v>314390</v>
      </c>
      <c r="C509">
        <v>0.73399999999999999</v>
      </c>
      <c r="D509" s="4" t="s">
        <v>533</v>
      </c>
      <c r="E509" s="3" t="str">
        <f t="shared" si="7"/>
        <v>ok</v>
      </c>
    </row>
    <row r="510" spans="1:5" x14ac:dyDescent="0.25">
      <c r="A510" s="2" t="s">
        <v>534</v>
      </c>
      <c r="B510">
        <v>314400</v>
      </c>
      <c r="C510">
        <v>0.64400000000000002</v>
      </c>
      <c r="D510" s="4" t="s">
        <v>534</v>
      </c>
      <c r="E510" s="3" t="str">
        <f t="shared" si="7"/>
        <v>ok</v>
      </c>
    </row>
    <row r="511" spans="1:5" x14ac:dyDescent="0.25">
      <c r="A511" s="2" t="s">
        <v>535</v>
      </c>
      <c r="B511">
        <v>314410</v>
      </c>
      <c r="C511">
        <v>0.74</v>
      </c>
      <c r="D511" s="4" t="s">
        <v>535</v>
      </c>
      <c r="E511" s="3" t="str">
        <f t="shared" si="7"/>
        <v>ok</v>
      </c>
    </row>
    <row r="512" spans="1:5" x14ac:dyDescent="0.25">
      <c r="A512" s="2" t="s">
        <v>536</v>
      </c>
      <c r="B512">
        <v>314420</v>
      </c>
      <c r="C512">
        <v>0.58499999999999996</v>
      </c>
      <c r="D512" s="4" t="s">
        <v>536</v>
      </c>
      <c r="E512" s="3" t="str">
        <f t="shared" si="7"/>
        <v>ok</v>
      </c>
    </row>
    <row r="513" spans="1:5" x14ac:dyDescent="0.25">
      <c r="A513" s="2" t="s">
        <v>537</v>
      </c>
      <c r="B513">
        <v>314430</v>
      </c>
      <c r="C513">
        <v>0.70099999999999996</v>
      </c>
      <c r="D513" s="4" t="s">
        <v>537</v>
      </c>
      <c r="E513" s="3" t="str">
        <f t="shared" si="7"/>
        <v>ok</v>
      </c>
    </row>
    <row r="514" spans="1:5" x14ac:dyDescent="0.25">
      <c r="A514" s="2" t="s">
        <v>538</v>
      </c>
      <c r="B514">
        <v>314435</v>
      </c>
      <c r="C514">
        <v>0.67500000000000004</v>
      </c>
      <c r="D514" s="4" t="s">
        <v>538</v>
      </c>
      <c r="E514" s="3" t="str">
        <f t="shared" si="7"/>
        <v>ok</v>
      </c>
    </row>
    <row r="515" spans="1:5" x14ac:dyDescent="0.25">
      <c r="A515" s="2" t="s">
        <v>539</v>
      </c>
      <c r="B515">
        <v>314437</v>
      </c>
      <c r="C515">
        <v>0.67100000000000004</v>
      </c>
      <c r="D515" s="4" t="s">
        <v>539</v>
      </c>
      <c r="E515" s="3" t="str">
        <f t="shared" ref="E515:E578" si="8">IF(A515=D515,"ok","erro")</f>
        <v>ok</v>
      </c>
    </row>
    <row r="516" spans="1:5" x14ac:dyDescent="0.25">
      <c r="A516" s="2" t="s">
        <v>540</v>
      </c>
      <c r="B516">
        <v>314440</v>
      </c>
      <c r="C516">
        <v>0.69299999999999995</v>
      </c>
      <c r="D516" s="4" t="s">
        <v>540</v>
      </c>
      <c r="E516" s="3" t="str">
        <f t="shared" si="8"/>
        <v>ok</v>
      </c>
    </row>
    <row r="517" spans="1:5" x14ac:dyDescent="0.25">
      <c r="A517" s="2" t="s">
        <v>541</v>
      </c>
      <c r="B517">
        <v>314450</v>
      </c>
      <c r="C517">
        <v>0.69</v>
      </c>
      <c r="D517" s="4" t="s">
        <v>541</v>
      </c>
      <c r="E517" s="3" t="str">
        <f t="shared" si="8"/>
        <v>ok</v>
      </c>
    </row>
    <row r="518" spans="1:5" x14ac:dyDescent="0.25">
      <c r="A518" s="2" t="s">
        <v>542</v>
      </c>
      <c r="B518">
        <v>314460</v>
      </c>
      <c r="C518">
        <v>0.66700000000000004</v>
      </c>
      <c r="D518" s="4" t="s">
        <v>542</v>
      </c>
      <c r="E518" s="3" t="str">
        <f t="shared" si="8"/>
        <v>ok</v>
      </c>
    </row>
    <row r="519" spans="1:5" x14ac:dyDescent="0.25">
      <c r="A519" s="2" t="s">
        <v>543</v>
      </c>
      <c r="B519">
        <v>314465</v>
      </c>
      <c r="C519">
        <v>0.55600000000000005</v>
      </c>
      <c r="D519" s="4" t="s">
        <v>543</v>
      </c>
      <c r="E519" s="3" t="str">
        <f t="shared" si="8"/>
        <v>ok</v>
      </c>
    </row>
    <row r="520" spans="1:5" x14ac:dyDescent="0.25">
      <c r="A520" s="2" t="s">
        <v>544</v>
      </c>
      <c r="B520">
        <v>314467</v>
      </c>
      <c r="C520">
        <v>0.59199999999999997</v>
      </c>
      <c r="D520" s="4" t="s">
        <v>544</v>
      </c>
      <c r="E520" s="3" t="str">
        <f t="shared" si="8"/>
        <v>ok</v>
      </c>
    </row>
    <row r="521" spans="1:5" x14ac:dyDescent="0.25">
      <c r="A521" s="2" t="s">
        <v>545</v>
      </c>
      <c r="B521">
        <v>314470</v>
      </c>
      <c r="C521">
        <v>0.70899999999999996</v>
      </c>
      <c r="D521" s="4" t="s">
        <v>545</v>
      </c>
      <c r="E521" s="3" t="str">
        <f t="shared" si="8"/>
        <v>ok</v>
      </c>
    </row>
    <row r="522" spans="1:5" x14ac:dyDescent="0.25">
      <c r="A522" s="2" t="s">
        <v>546</v>
      </c>
      <c r="B522">
        <v>314480</v>
      </c>
      <c r="C522">
        <v>0.81299999999999994</v>
      </c>
      <c r="D522" s="4" t="s">
        <v>546</v>
      </c>
      <c r="E522" s="3" t="str">
        <f t="shared" si="8"/>
        <v>ok</v>
      </c>
    </row>
    <row r="523" spans="1:5" x14ac:dyDescent="0.25">
      <c r="A523" s="2" t="s">
        <v>547</v>
      </c>
      <c r="B523">
        <v>314490</v>
      </c>
      <c r="C523">
        <v>0.63</v>
      </c>
      <c r="D523" s="4" t="s">
        <v>547</v>
      </c>
      <c r="E523" s="3" t="str">
        <f t="shared" si="8"/>
        <v>ok</v>
      </c>
    </row>
    <row r="524" spans="1:5" x14ac:dyDescent="0.25">
      <c r="A524" s="2" t="s">
        <v>548</v>
      </c>
      <c r="B524">
        <v>314500</v>
      </c>
      <c r="C524">
        <v>0.70099999999999996</v>
      </c>
      <c r="D524" s="4" t="s">
        <v>548</v>
      </c>
      <c r="E524" s="3" t="str">
        <f t="shared" si="8"/>
        <v>ok</v>
      </c>
    </row>
    <row r="525" spans="1:5" x14ac:dyDescent="0.25">
      <c r="A525" s="2" t="s">
        <v>549</v>
      </c>
      <c r="B525">
        <v>314505</v>
      </c>
      <c r="C525">
        <v>0.64100000000000001</v>
      </c>
      <c r="D525" s="4" t="s">
        <v>549</v>
      </c>
      <c r="E525" s="3" t="str">
        <f t="shared" si="8"/>
        <v>ok</v>
      </c>
    </row>
    <row r="526" spans="1:5" x14ac:dyDescent="0.25">
      <c r="A526" s="2" t="s">
        <v>550</v>
      </c>
      <c r="B526">
        <v>314510</v>
      </c>
      <c r="C526">
        <v>0.67100000000000004</v>
      </c>
      <c r="D526" s="4" t="s">
        <v>550</v>
      </c>
      <c r="E526" s="3" t="str">
        <f t="shared" si="8"/>
        <v>ok</v>
      </c>
    </row>
    <row r="527" spans="1:5" x14ac:dyDescent="0.25">
      <c r="A527" s="2" t="s">
        <v>551</v>
      </c>
      <c r="B527">
        <v>314520</v>
      </c>
      <c r="C527">
        <v>0.71499999999999997</v>
      </c>
      <c r="D527" s="4" t="s">
        <v>551</v>
      </c>
      <c r="E527" s="3" t="str">
        <f t="shared" si="8"/>
        <v>ok</v>
      </c>
    </row>
    <row r="528" spans="1:5" x14ac:dyDescent="0.25">
      <c r="A528" s="2" t="s">
        <v>552</v>
      </c>
      <c r="B528">
        <v>313660</v>
      </c>
      <c r="C528">
        <v>0.66200000000000003</v>
      </c>
      <c r="D528" s="4" t="s">
        <v>552</v>
      </c>
      <c r="E528" s="3" t="str">
        <f t="shared" si="8"/>
        <v>ok</v>
      </c>
    </row>
    <row r="529" spans="1:5" x14ac:dyDescent="0.25">
      <c r="A529" s="2" t="s">
        <v>553</v>
      </c>
      <c r="B529">
        <v>314530</v>
      </c>
      <c r="C529">
        <v>0.57099999999999995</v>
      </c>
      <c r="D529" s="4" t="s">
        <v>553</v>
      </c>
      <c r="E529" s="3" t="str">
        <f t="shared" si="8"/>
        <v>ok</v>
      </c>
    </row>
    <row r="530" spans="1:5" x14ac:dyDescent="0.25">
      <c r="A530" s="2" t="s">
        <v>554</v>
      </c>
      <c r="B530">
        <v>314535</v>
      </c>
      <c r="C530">
        <v>0.55500000000000005</v>
      </c>
      <c r="D530" s="4" t="s">
        <v>554</v>
      </c>
      <c r="E530" s="3" t="str">
        <f t="shared" si="8"/>
        <v>ok</v>
      </c>
    </row>
    <row r="531" spans="1:5" x14ac:dyDescent="0.25">
      <c r="A531" s="2" t="s">
        <v>555</v>
      </c>
      <c r="B531">
        <v>314537</v>
      </c>
      <c r="C531">
        <v>0.61599999999999999</v>
      </c>
      <c r="D531" s="4" t="s">
        <v>555</v>
      </c>
      <c r="E531" s="3" t="str">
        <f t="shared" si="8"/>
        <v>ok</v>
      </c>
    </row>
    <row r="532" spans="1:5" x14ac:dyDescent="0.25">
      <c r="A532" s="2" t="s">
        <v>556</v>
      </c>
      <c r="B532">
        <v>314540</v>
      </c>
      <c r="C532">
        <v>0.63600000000000001</v>
      </c>
      <c r="D532" s="4" t="s">
        <v>556</v>
      </c>
      <c r="E532" s="3" t="str">
        <f t="shared" si="8"/>
        <v>ok</v>
      </c>
    </row>
    <row r="533" spans="1:5" x14ac:dyDescent="0.25">
      <c r="A533" s="2" t="s">
        <v>557</v>
      </c>
      <c r="B533">
        <v>314545</v>
      </c>
      <c r="C533">
        <v>0.626</v>
      </c>
      <c r="D533" s="4" t="s">
        <v>557</v>
      </c>
      <c r="E533" s="3" t="str">
        <f t="shared" si="8"/>
        <v>ok</v>
      </c>
    </row>
    <row r="534" spans="1:5" x14ac:dyDescent="0.25">
      <c r="A534" s="2" t="s">
        <v>558</v>
      </c>
      <c r="B534">
        <v>314550</v>
      </c>
      <c r="C534">
        <v>0.67400000000000004</v>
      </c>
      <c r="D534" s="4" t="s">
        <v>558</v>
      </c>
      <c r="E534" s="3" t="str">
        <f t="shared" si="8"/>
        <v>ok</v>
      </c>
    </row>
    <row r="535" spans="1:5" x14ac:dyDescent="0.25">
      <c r="A535" s="2" t="s">
        <v>559</v>
      </c>
      <c r="B535">
        <v>314560</v>
      </c>
      <c r="C535">
        <v>0.69899999999999995</v>
      </c>
      <c r="D535" s="4" t="s">
        <v>559</v>
      </c>
      <c r="E535" s="3" t="str">
        <f t="shared" si="8"/>
        <v>ok</v>
      </c>
    </row>
    <row r="536" spans="1:5" x14ac:dyDescent="0.25">
      <c r="A536" s="2" t="s">
        <v>560</v>
      </c>
      <c r="B536">
        <v>314570</v>
      </c>
      <c r="C536">
        <v>0.63500000000000001</v>
      </c>
      <c r="D536" s="4" t="s">
        <v>560</v>
      </c>
      <c r="E536" s="3" t="str">
        <f t="shared" si="8"/>
        <v>ok</v>
      </c>
    </row>
    <row r="537" spans="1:5" x14ac:dyDescent="0.25">
      <c r="A537" s="2" t="s">
        <v>561</v>
      </c>
      <c r="B537">
        <v>314580</v>
      </c>
      <c r="C537">
        <v>0.66300000000000003</v>
      </c>
      <c r="D537" s="4" t="s">
        <v>561</v>
      </c>
      <c r="E537" s="3" t="str">
        <f t="shared" si="8"/>
        <v>ok</v>
      </c>
    </row>
    <row r="538" spans="1:5" x14ac:dyDescent="0.25">
      <c r="A538" s="2" t="s">
        <v>562</v>
      </c>
      <c r="B538">
        <v>314585</v>
      </c>
      <c r="C538">
        <v>0.63700000000000001</v>
      </c>
      <c r="D538" s="4" t="s">
        <v>562</v>
      </c>
      <c r="E538" s="3" t="str">
        <f t="shared" si="8"/>
        <v>ok</v>
      </c>
    </row>
    <row r="539" spans="1:5" x14ac:dyDescent="0.25">
      <c r="A539" s="2" t="s">
        <v>563</v>
      </c>
      <c r="B539">
        <v>314587</v>
      </c>
      <c r="C539">
        <v>0.56200000000000006</v>
      </c>
      <c r="D539" s="4" t="s">
        <v>563</v>
      </c>
      <c r="E539" s="3" t="str">
        <f t="shared" si="8"/>
        <v>ok</v>
      </c>
    </row>
    <row r="540" spans="1:5" x14ac:dyDescent="0.25">
      <c r="A540" s="2" t="s">
        <v>564</v>
      </c>
      <c r="B540">
        <v>314590</v>
      </c>
      <c r="C540">
        <v>0.76400000000000001</v>
      </c>
      <c r="D540" s="4" t="s">
        <v>564</v>
      </c>
      <c r="E540" s="3" t="str">
        <f t="shared" si="8"/>
        <v>ok</v>
      </c>
    </row>
    <row r="541" spans="1:5" x14ac:dyDescent="0.25">
      <c r="A541" s="2" t="s">
        <v>565</v>
      </c>
      <c r="B541">
        <v>314600</v>
      </c>
      <c r="C541">
        <v>0.72199999999999998</v>
      </c>
      <c r="D541" s="4" t="s">
        <v>565</v>
      </c>
      <c r="E541" s="3" t="str">
        <f t="shared" si="8"/>
        <v>ok</v>
      </c>
    </row>
    <row r="542" spans="1:5" x14ac:dyDescent="0.25">
      <c r="A542" s="2" t="s">
        <v>566</v>
      </c>
      <c r="B542">
        <v>314610</v>
      </c>
      <c r="C542">
        <v>0.74099999999999999</v>
      </c>
      <c r="D542" s="4" t="s">
        <v>566</v>
      </c>
      <c r="E542" s="3" t="str">
        <f t="shared" si="8"/>
        <v>ok</v>
      </c>
    </row>
    <row r="543" spans="1:5" x14ac:dyDescent="0.25">
      <c r="A543" s="2" t="s">
        <v>567</v>
      </c>
      <c r="B543">
        <v>314620</v>
      </c>
      <c r="C543">
        <v>0.59499999999999997</v>
      </c>
      <c r="D543" s="4" t="s">
        <v>567</v>
      </c>
      <c r="E543" s="3" t="str">
        <f t="shared" si="8"/>
        <v>ok</v>
      </c>
    </row>
    <row r="544" spans="1:5" x14ac:dyDescent="0.25">
      <c r="A544" s="2" t="s">
        <v>568</v>
      </c>
      <c r="B544">
        <v>314625</v>
      </c>
      <c r="C544">
        <v>0.59899999999999998</v>
      </c>
      <c r="D544" s="4" t="s">
        <v>568</v>
      </c>
      <c r="E544" s="3" t="str">
        <f t="shared" si="8"/>
        <v>ok</v>
      </c>
    </row>
    <row r="545" spans="1:5" x14ac:dyDescent="0.25">
      <c r="A545" s="2" t="s">
        <v>569</v>
      </c>
      <c r="B545">
        <v>314630</v>
      </c>
      <c r="C545">
        <v>0.59599999999999997</v>
      </c>
      <c r="D545" s="4" t="s">
        <v>569</v>
      </c>
      <c r="E545" s="3" t="str">
        <f t="shared" si="8"/>
        <v>ok</v>
      </c>
    </row>
    <row r="546" spans="1:5" x14ac:dyDescent="0.25">
      <c r="A546" s="2" t="s">
        <v>570</v>
      </c>
      <c r="B546">
        <v>314640</v>
      </c>
      <c r="C546">
        <v>0.66900000000000004</v>
      </c>
      <c r="D546" s="4" t="s">
        <v>570</v>
      </c>
      <c r="E546" s="3" t="str">
        <f t="shared" si="8"/>
        <v>ok</v>
      </c>
    </row>
    <row r="547" spans="1:5" x14ac:dyDescent="0.25">
      <c r="A547" s="2" t="s">
        <v>571</v>
      </c>
      <c r="B547">
        <v>314650</v>
      </c>
      <c r="C547">
        <v>0.72799999999999998</v>
      </c>
      <c r="D547" s="4" t="s">
        <v>571</v>
      </c>
      <c r="E547" s="3" t="str">
        <f t="shared" si="8"/>
        <v>ok</v>
      </c>
    </row>
    <row r="548" spans="1:5" x14ac:dyDescent="0.25">
      <c r="A548" s="2" t="s">
        <v>572</v>
      </c>
      <c r="B548">
        <v>314655</v>
      </c>
      <c r="C548">
        <v>0.59</v>
      </c>
      <c r="D548" s="4" t="s">
        <v>572</v>
      </c>
      <c r="E548" s="3" t="str">
        <f t="shared" si="8"/>
        <v>ok</v>
      </c>
    </row>
    <row r="549" spans="1:5" x14ac:dyDescent="0.25">
      <c r="A549" s="2" t="s">
        <v>573</v>
      </c>
      <c r="B549">
        <v>314660</v>
      </c>
      <c r="C549">
        <v>0.72</v>
      </c>
      <c r="D549" s="4" t="s">
        <v>573</v>
      </c>
      <c r="E549" s="3" t="str">
        <f t="shared" si="8"/>
        <v>ok</v>
      </c>
    </row>
    <row r="550" spans="1:5" x14ac:dyDescent="0.25">
      <c r="A550" s="2" t="s">
        <v>574</v>
      </c>
      <c r="B550">
        <v>314670</v>
      </c>
      <c r="C550">
        <v>0.70299999999999996</v>
      </c>
      <c r="D550" s="4" t="s">
        <v>574</v>
      </c>
      <c r="E550" s="3" t="str">
        <f t="shared" si="8"/>
        <v>ok</v>
      </c>
    </row>
    <row r="551" spans="1:5" x14ac:dyDescent="0.25">
      <c r="A551" s="2" t="s">
        <v>575</v>
      </c>
      <c r="B551">
        <v>314675</v>
      </c>
      <c r="C551">
        <v>0.56499999999999995</v>
      </c>
      <c r="D551" s="4" t="s">
        <v>575</v>
      </c>
      <c r="E551" s="3" t="str">
        <f t="shared" si="8"/>
        <v>ok</v>
      </c>
    </row>
    <row r="552" spans="1:5" x14ac:dyDescent="0.25">
      <c r="A552" s="2" t="s">
        <v>576</v>
      </c>
      <c r="B552">
        <v>314690</v>
      </c>
      <c r="C552">
        <v>0.66600000000000004</v>
      </c>
      <c r="D552" s="4" t="s">
        <v>576</v>
      </c>
      <c r="E552" s="3" t="str">
        <f t="shared" si="8"/>
        <v>ok</v>
      </c>
    </row>
    <row r="553" spans="1:5" x14ac:dyDescent="0.25">
      <c r="A553" s="2" t="s">
        <v>577</v>
      </c>
      <c r="B553">
        <v>314700</v>
      </c>
      <c r="C553">
        <v>0.74399999999999999</v>
      </c>
      <c r="D553" s="4" t="s">
        <v>577</v>
      </c>
      <c r="E553" s="3" t="str">
        <f t="shared" si="8"/>
        <v>ok</v>
      </c>
    </row>
    <row r="554" spans="1:5" x14ac:dyDescent="0.25">
      <c r="A554" s="2" t="s">
        <v>578</v>
      </c>
      <c r="B554">
        <v>314710</v>
      </c>
      <c r="C554">
        <v>0.72499999999999998</v>
      </c>
      <c r="D554" s="4" t="s">
        <v>578</v>
      </c>
      <c r="E554" s="3" t="str">
        <f t="shared" si="8"/>
        <v>ok</v>
      </c>
    </row>
    <row r="555" spans="1:5" x14ac:dyDescent="0.25">
      <c r="A555" s="2" t="s">
        <v>579</v>
      </c>
      <c r="B555">
        <v>314720</v>
      </c>
      <c r="C555">
        <v>0.71499999999999997</v>
      </c>
      <c r="D555" s="4" t="s">
        <v>579</v>
      </c>
      <c r="E555" s="3" t="str">
        <f t="shared" si="8"/>
        <v>ok</v>
      </c>
    </row>
    <row r="556" spans="1:5" x14ac:dyDescent="0.25">
      <c r="A556" s="2" t="s">
        <v>580</v>
      </c>
      <c r="B556">
        <v>314730</v>
      </c>
      <c r="C556">
        <v>0.72899999999999998</v>
      </c>
      <c r="D556" s="4" t="s">
        <v>580</v>
      </c>
      <c r="E556" s="3" t="str">
        <f t="shared" si="8"/>
        <v>ok</v>
      </c>
    </row>
    <row r="557" spans="1:5" x14ac:dyDescent="0.25">
      <c r="A557" s="2" t="s">
        <v>581</v>
      </c>
      <c r="B557">
        <v>314740</v>
      </c>
      <c r="C557">
        <v>0.69399999999999995</v>
      </c>
      <c r="D557" s="4" t="s">
        <v>581</v>
      </c>
      <c r="E557" s="3" t="str">
        <f t="shared" si="8"/>
        <v>ok</v>
      </c>
    </row>
    <row r="558" spans="1:5" x14ac:dyDescent="0.25">
      <c r="A558" s="2" t="s">
        <v>582</v>
      </c>
      <c r="B558">
        <v>314750</v>
      </c>
      <c r="C558">
        <v>0.64200000000000002</v>
      </c>
      <c r="D558" s="4" t="s">
        <v>582</v>
      </c>
      <c r="E558" s="3" t="str">
        <f t="shared" si="8"/>
        <v>ok</v>
      </c>
    </row>
    <row r="559" spans="1:5" x14ac:dyDescent="0.25">
      <c r="A559" s="2" t="s">
        <v>583</v>
      </c>
      <c r="B559">
        <v>314760</v>
      </c>
      <c r="C559">
        <v>0.71499999999999997</v>
      </c>
      <c r="D559" s="4" t="s">
        <v>583</v>
      </c>
      <c r="E559" s="3" t="str">
        <f t="shared" si="8"/>
        <v>ok</v>
      </c>
    </row>
    <row r="560" spans="1:5" x14ac:dyDescent="0.25">
      <c r="A560" s="2" t="s">
        <v>584</v>
      </c>
      <c r="B560">
        <v>314770</v>
      </c>
      <c r="C560">
        <v>0.68700000000000006</v>
      </c>
      <c r="D560" s="4" t="s">
        <v>584</v>
      </c>
      <c r="E560" s="3" t="str">
        <f t="shared" si="8"/>
        <v>ok</v>
      </c>
    </row>
    <row r="561" spans="1:5" x14ac:dyDescent="0.25">
      <c r="A561" s="2" t="s">
        <v>585</v>
      </c>
      <c r="B561">
        <v>314780</v>
      </c>
      <c r="C561">
        <v>0.64800000000000002</v>
      </c>
      <c r="D561" s="4" t="s">
        <v>585</v>
      </c>
      <c r="E561" s="3" t="str">
        <f t="shared" si="8"/>
        <v>ok</v>
      </c>
    </row>
    <row r="562" spans="1:5" x14ac:dyDescent="0.25">
      <c r="A562" s="2" t="s">
        <v>586</v>
      </c>
      <c r="B562">
        <v>314790</v>
      </c>
      <c r="C562">
        <v>0.75600000000000001</v>
      </c>
      <c r="D562" s="4" t="s">
        <v>586</v>
      </c>
      <c r="E562" s="3" t="str">
        <f t="shared" si="8"/>
        <v>ok</v>
      </c>
    </row>
    <row r="563" spans="1:5" x14ac:dyDescent="0.25">
      <c r="A563" s="2" t="s">
        <v>587</v>
      </c>
      <c r="B563">
        <v>314795</v>
      </c>
      <c r="C563">
        <v>0.61399999999999999</v>
      </c>
      <c r="D563" s="4" t="s">
        <v>587</v>
      </c>
      <c r="E563" s="3" t="str">
        <f t="shared" si="8"/>
        <v>ok</v>
      </c>
    </row>
    <row r="564" spans="1:5" x14ac:dyDescent="0.25">
      <c r="A564" s="2" t="s">
        <v>588</v>
      </c>
      <c r="B564">
        <v>314800</v>
      </c>
      <c r="C564">
        <v>0.76500000000000001</v>
      </c>
      <c r="D564" s="4" t="s">
        <v>588</v>
      </c>
      <c r="E564" s="3" t="str">
        <f t="shared" si="8"/>
        <v>ok</v>
      </c>
    </row>
    <row r="565" spans="1:5" x14ac:dyDescent="0.25">
      <c r="A565" s="2" t="s">
        <v>589</v>
      </c>
      <c r="B565">
        <v>314810</v>
      </c>
      <c r="C565">
        <v>0.72899999999999998</v>
      </c>
      <c r="D565" s="4" t="s">
        <v>589</v>
      </c>
      <c r="E565" s="3" t="str">
        <f t="shared" si="8"/>
        <v>ok</v>
      </c>
    </row>
    <row r="566" spans="1:5" x14ac:dyDescent="0.25">
      <c r="A566" s="2" t="s">
        <v>590</v>
      </c>
      <c r="B566">
        <v>314820</v>
      </c>
      <c r="C566">
        <v>0.68200000000000005</v>
      </c>
      <c r="D566" s="4" t="s">
        <v>590</v>
      </c>
      <c r="E566" s="3" t="str">
        <f t="shared" si="8"/>
        <v>ok</v>
      </c>
    </row>
    <row r="567" spans="1:5" x14ac:dyDescent="0.25">
      <c r="A567" s="2" t="s">
        <v>591</v>
      </c>
      <c r="B567">
        <v>314830</v>
      </c>
      <c r="C567">
        <v>0.63700000000000001</v>
      </c>
      <c r="D567" s="4" t="s">
        <v>591</v>
      </c>
      <c r="E567" s="3" t="str">
        <f t="shared" si="8"/>
        <v>ok</v>
      </c>
    </row>
    <row r="568" spans="1:5" x14ac:dyDescent="0.25">
      <c r="A568" s="2" t="s">
        <v>592</v>
      </c>
      <c r="B568">
        <v>314840</v>
      </c>
      <c r="C568">
        <v>0.625</v>
      </c>
      <c r="D568" s="4" t="s">
        <v>592</v>
      </c>
      <c r="E568" s="3" t="str">
        <f t="shared" si="8"/>
        <v>ok</v>
      </c>
    </row>
    <row r="569" spans="1:5" x14ac:dyDescent="0.25">
      <c r="A569" s="2" t="s">
        <v>593</v>
      </c>
      <c r="B569">
        <v>314850</v>
      </c>
      <c r="C569">
        <v>0.627</v>
      </c>
      <c r="D569" s="4" t="s">
        <v>593</v>
      </c>
      <c r="E569" s="3" t="str">
        <f t="shared" si="8"/>
        <v>ok</v>
      </c>
    </row>
    <row r="570" spans="1:5" x14ac:dyDescent="0.25">
      <c r="A570" s="2" t="s">
        <v>594</v>
      </c>
      <c r="B570">
        <v>314860</v>
      </c>
      <c r="C570">
        <v>0.627</v>
      </c>
      <c r="D570" s="4" t="s">
        <v>594</v>
      </c>
      <c r="E570" s="3" t="str">
        <f t="shared" si="8"/>
        <v>ok</v>
      </c>
    </row>
    <row r="571" spans="1:5" x14ac:dyDescent="0.25">
      <c r="A571" s="2" t="s">
        <v>595</v>
      </c>
      <c r="B571">
        <v>314870</v>
      </c>
      <c r="C571">
        <v>0.627</v>
      </c>
      <c r="D571" s="4" t="s">
        <v>595</v>
      </c>
      <c r="E571" s="3" t="str">
        <f t="shared" si="8"/>
        <v>ok</v>
      </c>
    </row>
    <row r="572" spans="1:5" x14ac:dyDescent="0.25">
      <c r="A572" s="2" t="s">
        <v>596</v>
      </c>
      <c r="B572">
        <v>314875</v>
      </c>
      <c r="C572">
        <v>0.57299999999999995</v>
      </c>
      <c r="D572" s="4" t="s">
        <v>596</v>
      </c>
      <c r="E572" s="3" t="str">
        <f t="shared" si="8"/>
        <v>ok</v>
      </c>
    </row>
    <row r="573" spans="1:5" x14ac:dyDescent="0.25">
      <c r="A573" s="2" t="s">
        <v>597</v>
      </c>
      <c r="B573">
        <v>314880</v>
      </c>
      <c r="C573">
        <v>0.624</v>
      </c>
      <c r="D573" s="4" t="s">
        <v>597</v>
      </c>
      <c r="E573" s="3" t="str">
        <f t="shared" si="8"/>
        <v>ok</v>
      </c>
    </row>
    <row r="574" spans="1:5" x14ac:dyDescent="0.25">
      <c r="A574" s="2" t="s">
        <v>598</v>
      </c>
      <c r="B574">
        <v>314890</v>
      </c>
      <c r="C574">
        <v>0.70799999999999996</v>
      </c>
      <c r="D574" s="4" t="s">
        <v>598</v>
      </c>
      <c r="E574" s="3" t="str">
        <f t="shared" si="8"/>
        <v>ok</v>
      </c>
    </row>
    <row r="575" spans="1:5" x14ac:dyDescent="0.25">
      <c r="A575" s="2" t="s">
        <v>599</v>
      </c>
      <c r="B575">
        <v>314900</v>
      </c>
      <c r="C575">
        <v>0.65500000000000003</v>
      </c>
      <c r="D575" s="4" t="s">
        <v>599</v>
      </c>
      <c r="E575" s="3" t="str">
        <f t="shared" si="8"/>
        <v>ok</v>
      </c>
    </row>
    <row r="576" spans="1:5" x14ac:dyDescent="0.25">
      <c r="A576" s="2" t="s">
        <v>600</v>
      </c>
      <c r="B576">
        <v>314910</v>
      </c>
      <c r="C576">
        <v>0.67500000000000004</v>
      </c>
      <c r="D576" s="4" t="s">
        <v>600</v>
      </c>
      <c r="E576" s="3" t="str">
        <f t="shared" si="8"/>
        <v>ok</v>
      </c>
    </row>
    <row r="577" spans="1:5" x14ac:dyDescent="0.25">
      <c r="A577" s="2" t="s">
        <v>601</v>
      </c>
      <c r="B577">
        <v>314915</v>
      </c>
      <c r="C577">
        <v>0.61399999999999999</v>
      </c>
      <c r="D577" s="4" t="s">
        <v>601</v>
      </c>
      <c r="E577" s="3" t="str">
        <f t="shared" si="8"/>
        <v>ok</v>
      </c>
    </row>
    <row r="578" spans="1:5" x14ac:dyDescent="0.25">
      <c r="A578" s="2" t="s">
        <v>602</v>
      </c>
      <c r="B578">
        <v>314920</v>
      </c>
      <c r="C578">
        <v>0.72899999999999998</v>
      </c>
      <c r="D578" s="4" t="s">
        <v>602</v>
      </c>
      <c r="E578" s="3" t="str">
        <f t="shared" si="8"/>
        <v>ok</v>
      </c>
    </row>
    <row r="579" spans="1:5" x14ac:dyDescent="0.25">
      <c r="A579" s="2" t="s">
        <v>603</v>
      </c>
      <c r="B579">
        <v>314930</v>
      </c>
      <c r="C579">
        <v>0.75700000000000001</v>
      </c>
      <c r="D579" s="4" t="s">
        <v>603</v>
      </c>
      <c r="E579" s="3" t="str">
        <f t="shared" ref="E579:E642" si="9">IF(A579=D579,"ok","erro")</f>
        <v>ok</v>
      </c>
    </row>
    <row r="580" spans="1:5" x14ac:dyDescent="0.25">
      <c r="A580" s="2" t="s">
        <v>604</v>
      </c>
      <c r="B580">
        <v>314940</v>
      </c>
      <c r="C580">
        <v>0.63700000000000001</v>
      </c>
      <c r="D580" s="4" t="s">
        <v>604</v>
      </c>
      <c r="E580" s="3" t="str">
        <f t="shared" si="9"/>
        <v>ok</v>
      </c>
    </row>
    <row r="581" spans="1:5" x14ac:dyDescent="0.25">
      <c r="A581" s="2" t="s">
        <v>605</v>
      </c>
      <c r="B581">
        <v>314950</v>
      </c>
      <c r="C581">
        <v>0.69399999999999995</v>
      </c>
      <c r="D581" s="4" t="s">
        <v>605</v>
      </c>
      <c r="E581" s="3" t="str">
        <f t="shared" si="9"/>
        <v>ok</v>
      </c>
    </row>
    <row r="582" spans="1:5" x14ac:dyDescent="0.25">
      <c r="A582" s="2" t="s">
        <v>606</v>
      </c>
      <c r="B582">
        <v>314960</v>
      </c>
      <c r="C582">
        <v>0.67400000000000004</v>
      </c>
      <c r="D582" s="4" t="s">
        <v>606</v>
      </c>
      <c r="E582" s="3" t="str">
        <f t="shared" si="9"/>
        <v>ok</v>
      </c>
    </row>
    <row r="583" spans="1:5" x14ac:dyDescent="0.25">
      <c r="A583" s="2" t="s">
        <v>607</v>
      </c>
      <c r="B583">
        <v>314970</v>
      </c>
      <c r="C583">
        <v>0.70299999999999996</v>
      </c>
      <c r="D583" s="4" t="s">
        <v>607</v>
      </c>
      <c r="E583" s="3" t="str">
        <f t="shared" si="9"/>
        <v>ok</v>
      </c>
    </row>
    <row r="584" spans="1:5" x14ac:dyDescent="0.25">
      <c r="A584" s="2" t="s">
        <v>608</v>
      </c>
      <c r="B584">
        <v>314980</v>
      </c>
      <c r="C584">
        <v>0.72299999999999998</v>
      </c>
      <c r="D584" s="4" t="s">
        <v>608</v>
      </c>
      <c r="E584" s="3" t="str">
        <f t="shared" si="9"/>
        <v>ok</v>
      </c>
    </row>
    <row r="585" spans="1:5" x14ac:dyDescent="0.25">
      <c r="A585" s="2" t="s">
        <v>609</v>
      </c>
      <c r="B585">
        <v>314990</v>
      </c>
      <c r="C585">
        <v>0.74399999999999999</v>
      </c>
      <c r="D585" s="4" t="s">
        <v>609</v>
      </c>
      <c r="E585" s="3" t="str">
        <f t="shared" si="9"/>
        <v>ok</v>
      </c>
    </row>
    <row r="586" spans="1:5" x14ac:dyDescent="0.25">
      <c r="A586" s="2" t="s">
        <v>610</v>
      </c>
      <c r="B586">
        <v>314995</v>
      </c>
      <c r="C586">
        <v>0.65100000000000002</v>
      </c>
      <c r="D586" s="4" t="s">
        <v>610</v>
      </c>
      <c r="E586" s="3" t="str">
        <f t="shared" si="9"/>
        <v>ok</v>
      </c>
    </row>
    <row r="587" spans="1:5" x14ac:dyDescent="0.25">
      <c r="A587" s="2" t="s">
        <v>611</v>
      </c>
      <c r="B587">
        <v>315000</v>
      </c>
      <c r="C587">
        <v>0.65600000000000003</v>
      </c>
      <c r="D587" s="4" t="s">
        <v>611</v>
      </c>
      <c r="E587" s="3" t="str">
        <f t="shared" si="9"/>
        <v>ok</v>
      </c>
    </row>
    <row r="588" spans="1:5" x14ac:dyDescent="0.25">
      <c r="A588" s="2" t="s">
        <v>612</v>
      </c>
      <c r="B588">
        <v>315010</v>
      </c>
      <c r="C588">
        <v>0.629</v>
      </c>
      <c r="D588" s="4" t="s">
        <v>612</v>
      </c>
      <c r="E588" s="3" t="str">
        <f t="shared" si="9"/>
        <v>ok</v>
      </c>
    </row>
    <row r="589" spans="1:5" x14ac:dyDescent="0.25">
      <c r="A589" s="2" t="s">
        <v>613</v>
      </c>
      <c r="B589">
        <v>315015</v>
      </c>
      <c r="C589">
        <v>0.61199999999999999</v>
      </c>
      <c r="D589" s="4" t="s">
        <v>613</v>
      </c>
      <c r="E589" s="3" t="str">
        <f t="shared" si="9"/>
        <v>ok</v>
      </c>
    </row>
    <row r="590" spans="1:5" x14ac:dyDescent="0.25">
      <c r="A590" s="2" t="s">
        <v>614</v>
      </c>
      <c r="B590">
        <v>315020</v>
      </c>
      <c r="C590">
        <v>0.63900000000000001</v>
      </c>
      <c r="D590" s="4" t="s">
        <v>614</v>
      </c>
      <c r="E590" s="3" t="str">
        <f t="shared" si="9"/>
        <v>ok</v>
      </c>
    </row>
    <row r="591" spans="1:5" x14ac:dyDescent="0.25">
      <c r="A591" s="2" t="s">
        <v>615</v>
      </c>
      <c r="B591">
        <v>315030</v>
      </c>
      <c r="C591">
        <v>0.67800000000000005</v>
      </c>
      <c r="D591" s="4" t="s">
        <v>615</v>
      </c>
      <c r="E591" s="3" t="str">
        <f t="shared" si="9"/>
        <v>ok</v>
      </c>
    </row>
    <row r="592" spans="1:5" x14ac:dyDescent="0.25">
      <c r="A592" s="2" t="s">
        <v>616</v>
      </c>
      <c r="B592">
        <v>315040</v>
      </c>
      <c r="C592">
        <v>0.626</v>
      </c>
      <c r="D592" s="4" t="s">
        <v>616</v>
      </c>
      <c r="E592" s="3" t="str">
        <f t="shared" si="9"/>
        <v>ok</v>
      </c>
    </row>
    <row r="593" spans="1:5" x14ac:dyDescent="0.25">
      <c r="A593" s="2" t="s">
        <v>617</v>
      </c>
      <c r="B593">
        <v>315050</v>
      </c>
      <c r="C593">
        <v>0.68600000000000005</v>
      </c>
      <c r="D593" s="4" t="s">
        <v>617</v>
      </c>
      <c r="E593" s="3" t="str">
        <f t="shared" si="9"/>
        <v>ok</v>
      </c>
    </row>
    <row r="594" spans="1:5" x14ac:dyDescent="0.25">
      <c r="A594" s="2" t="s">
        <v>618</v>
      </c>
      <c r="B594">
        <v>315053</v>
      </c>
      <c r="C594">
        <v>0.61899999999999999</v>
      </c>
      <c r="D594" s="4" t="s">
        <v>618</v>
      </c>
      <c r="E594" s="3" t="str">
        <f t="shared" si="9"/>
        <v>ok</v>
      </c>
    </row>
    <row r="595" spans="1:5" x14ac:dyDescent="0.25">
      <c r="A595" s="2" t="s">
        <v>619</v>
      </c>
      <c r="B595">
        <v>315057</v>
      </c>
      <c r="C595">
        <v>0.59399999999999997</v>
      </c>
      <c r="D595" s="4" t="s">
        <v>619</v>
      </c>
      <c r="E595" s="3" t="str">
        <f t="shared" si="9"/>
        <v>ok</v>
      </c>
    </row>
    <row r="596" spans="1:5" x14ac:dyDescent="0.25">
      <c r="A596" s="2" t="s">
        <v>620</v>
      </c>
      <c r="B596">
        <v>315060</v>
      </c>
      <c r="C596">
        <v>0.64600000000000002</v>
      </c>
      <c r="D596" s="4" t="s">
        <v>620</v>
      </c>
      <c r="E596" s="3" t="str">
        <f t="shared" si="9"/>
        <v>ok</v>
      </c>
    </row>
    <row r="597" spans="1:5" x14ac:dyDescent="0.25">
      <c r="A597" s="2" t="s">
        <v>621</v>
      </c>
      <c r="B597">
        <v>315070</v>
      </c>
      <c r="C597">
        <v>0.72299999999999998</v>
      </c>
      <c r="D597" s="4" t="s">
        <v>621</v>
      </c>
      <c r="E597" s="3" t="str">
        <f t="shared" si="9"/>
        <v>ok</v>
      </c>
    </row>
    <row r="598" spans="1:5" x14ac:dyDescent="0.25">
      <c r="A598" s="2" t="s">
        <v>622</v>
      </c>
      <c r="B598">
        <v>315080</v>
      </c>
      <c r="C598">
        <v>0.6</v>
      </c>
      <c r="D598" s="4" t="s">
        <v>622</v>
      </c>
      <c r="E598" s="3" t="str">
        <f t="shared" si="9"/>
        <v>ok</v>
      </c>
    </row>
    <row r="599" spans="1:5" x14ac:dyDescent="0.25">
      <c r="A599" s="2" t="s">
        <v>623</v>
      </c>
      <c r="B599">
        <v>315090</v>
      </c>
      <c r="C599">
        <v>0.68500000000000005</v>
      </c>
      <c r="D599" s="4" t="s">
        <v>623</v>
      </c>
      <c r="E599" s="3" t="str">
        <f t="shared" si="9"/>
        <v>ok</v>
      </c>
    </row>
    <row r="600" spans="1:5" x14ac:dyDescent="0.25">
      <c r="A600" s="2" t="s">
        <v>624</v>
      </c>
      <c r="B600">
        <v>315100</v>
      </c>
      <c r="C600">
        <v>0.71699999999999997</v>
      </c>
      <c r="D600" s="4" t="s">
        <v>624</v>
      </c>
      <c r="E600" s="3" t="str">
        <f t="shared" si="9"/>
        <v>ok</v>
      </c>
    </row>
    <row r="601" spans="1:5" x14ac:dyDescent="0.25">
      <c r="A601" s="2" t="s">
        <v>625</v>
      </c>
      <c r="B601">
        <v>315110</v>
      </c>
      <c r="C601">
        <v>0.70899999999999996</v>
      </c>
      <c r="D601" s="4" t="s">
        <v>625</v>
      </c>
      <c r="E601" s="3" t="str">
        <f t="shared" si="9"/>
        <v>ok</v>
      </c>
    </row>
    <row r="602" spans="1:5" x14ac:dyDescent="0.25">
      <c r="A602" s="2" t="s">
        <v>626</v>
      </c>
      <c r="B602">
        <v>315120</v>
      </c>
      <c r="C602">
        <v>0.73099999999999998</v>
      </c>
      <c r="D602" s="4" t="s">
        <v>626</v>
      </c>
      <c r="E602" s="3" t="str">
        <f t="shared" si="9"/>
        <v>ok</v>
      </c>
    </row>
    <row r="603" spans="1:5" x14ac:dyDescent="0.25">
      <c r="A603" s="2" t="s">
        <v>627</v>
      </c>
      <c r="B603">
        <v>315130</v>
      </c>
      <c r="C603">
        <v>0.68400000000000005</v>
      </c>
      <c r="D603" s="4" t="s">
        <v>627</v>
      </c>
      <c r="E603" s="3" t="str">
        <f t="shared" si="9"/>
        <v>ok</v>
      </c>
    </row>
    <row r="604" spans="1:5" x14ac:dyDescent="0.25">
      <c r="A604" s="2" t="s">
        <v>628</v>
      </c>
      <c r="B604">
        <v>315140</v>
      </c>
      <c r="C604">
        <v>0.72499999999999998</v>
      </c>
      <c r="D604" s="4" t="s">
        <v>628</v>
      </c>
      <c r="E604" s="3" t="str">
        <f t="shared" si="9"/>
        <v>ok</v>
      </c>
    </row>
    <row r="605" spans="1:5" x14ac:dyDescent="0.25">
      <c r="A605" s="2" t="s">
        <v>629</v>
      </c>
      <c r="B605">
        <v>315150</v>
      </c>
      <c r="C605">
        <v>0.73699999999999999</v>
      </c>
      <c r="D605" s="4" t="s">
        <v>629</v>
      </c>
      <c r="E605" s="3" t="str">
        <f t="shared" si="9"/>
        <v>ok</v>
      </c>
    </row>
    <row r="606" spans="1:5" x14ac:dyDescent="0.25">
      <c r="A606" s="2" t="s">
        <v>630</v>
      </c>
      <c r="B606">
        <v>315160</v>
      </c>
      <c r="C606">
        <v>0.71199999999999997</v>
      </c>
      <c r="D606" s="4" t="s">
        <v>630</v>
      </c>
      <c r="E606" s="3" t="str">
        <f t="shared" si="9"/>
        <v>ok</v>
      </c>
    </row>
    <row r="607" spans="1:5" x14ac:dyDescent="0.25">
      <c r="A607" s="2" t="s">
        <v>631</v>
      </c>
      <c r="B607">
        <v>315170</v>
      </c>
      <c r="C607">
        <v>0.69099999999999995</v>
      </c>
      <c r="D607" s="4" t="s">
        <v>631</v>
      </c>
      <c r="E607" s="3" t="str">
        <f t="shared" si="9"/>
        <v>ok</v>
      </c>
    </row>
    <row r="608" spans="1:5" x14ac:dyDescent="0.25">
      <c r="A608" s="2" t="s">
        <v>632</v>
      </c>
      <c r="B608">
        <v>315180</v>
      </c>
      <c r="C608">
        <v>0.77900000000000003</v>
      </c>
      <c r="D608" s="4" t="s">
        <v>632</v>
      </c>
      <c r="E608" s="3" t="str">
        <f t="shared" si="9"/>
        <v>ok</v>
      </c>
    </row>
    <row r="609" spans="1:5" x14ac:dyDescent="0.25">
      <c r="A609" s="2" t="s">
        <v>633</v>
      </c>
      <c r="B609">
        <v>315190</v>
      </c>
      <c r="C609">
        <v>0.626</v>
      </c>
      <c r="D609" s="4" t="s">
        <v>633</v>
      </c>
      <c r="E609" s="3" t="str">
        <f t="shared" si="9"/>
        <v>ok</v>
      </c>
    </row>
    <row r="610" spans="1:5" x14ac:dyDescent="0.25">
      <c r="A610" s="2" t="s">
        <v>634</v>
      </c>
      <c r="B610">
        <v>315200</v>
      </c>
      <c r="C610">
        <v>0.68899999999999995</v>
      </c>
      <c r="D610" s="4" t="s">
        <v>634</v>
      </c>
      <c r="E610" s="3" t="str">
        <f t="shared" si="9"/>
        <v>ok</v>
      </c>
    </row>
    <row r="611" spans="1:5" x14ac:dyDescent="0.25">
      <c r="A611" s="2" t="s">
        <v>635</v>
      </c>
      <c r="B611">
        <v>315210</v>
      </c>
      <c r="C611">
        <v>0.71699999999999997</v>
      </c>
      <c r="D611" s="4" t="s">
        <v>635</v>
      </c>
      <c r="E611" s="3" t="str">
        <f t="shared" si="9"/>
        <v>ok</v>
      </c>
    </row>
    <row r="612" spans="1:5" x14ac:dyDescent="0.25">
      <c r="A612" s="2" t="s">
        <v>636</v>
      </c>
      <c r="B612">
        <v>315213</v>
      </c>
      <c r="C612">
        <v>0.60599999999999998</v>
      </c>
      <c r="D612" s="4" t="s">
        <v>636</v>
      </c>
      <c r="E612" s="3" t="str">
        <f t="shared" si="9"/>
        <v>ok</v>
      </c>
    </row>
    <row r="613" spans="1:5" x14ac:dyDescent="0.25">
      <c r="A613" s="2" t="s">
        <v>637</v>
      </c>
      <c r="B613">
        <v>315217</v>
      </c>
      <c r="C613">
        <v>0.59499999999999997</v>
      </c>
      <c r="D613" s="4" t="s">
        <v>637</v>
      </c>
      <c r="E613" s="3" t="str">
        <f t="shared" si="9"/>
        <v>ok</v>
      </c>
    </row>
    <row r="614" spans="1:5" x14ac:dyDescent="0.25">
      <c r="A614" s="2" t="s">
        <v>638</v>
      </c>
      <c r="B614">
        <v>315220</v>
      </c>
      <c r="C614">
        <v>0.65100000000000002</v>
      </c>
      <c r="D614" s="4" t="s">
        <v>638</v>
      </c>
      <c r="E614" s="3" t="str">
        <f t="shared" si="9"/>
        <v>ok</v>
      </c>
    </row>
    <row r="615" spans="1:5" x14ac:dyDescent="0.25">
      <c r="A615" s="2" t="s">
        <v>639</v>
      </c>
      <c r="B615">
        <v>315230</v>
      </c>
      <c r="C615">
        <v>0.63400000000000001</v>
      </c>
      <c r="D615" s="4" t="s">
        <v>639</v>
      </c>
      <c r="E615" s="3" t="str">
        <f t="shared" si="9"/>
        <v>ok</v>
      </c>
    </row>
    <row r="616" spans="1:5" x14ac:dyDescent="0.25">
      <c r="A616" s="2" t="s">
        <v>640</v>
      </c>
      <c r="B616">
        <v>315240</v>
      </c>
      <c r="C616">
        <v>0.624</v>
      </c>
      <c r="D616" s="4" t="s">
        <v>640</v>
      </c>
      <c r="E616" s="3" t="str">
        <f t="shared" si="9"/>
        <v>ok</v>
      </c>
    </row>
    <row r="617" spans="1:5" x14ac:dyDescent="0.25">
      <c r="A617" s="2" t="s">
        <v>641</v>
      </c>
      <c r="B617">
        <v>315250</v>
      </c>
      <c r="C617">
        <v>0.77400000000000002</v>
      </c>
      <c r="D617" s="4" t="s">
        <v>641</v>
      </c>
      <c r="E617" s="3" t="str">
        <f t="shared" si="9"/>
        <v>ok</v>
      </c>
    </row>
    <row r="618" spans="1:5" x14ac:dyDescent="0.25">
      <c r="A618" s="2" t="s">
        <v>642</v>
      </c>
      <c r="B618">
        <v>315260</v>
      </c>
      <c r="C618">
        <v>0.71</v>
      </c>
      <c r="D618" s="4" t="s">
        <v>642</v>
      </c>
      <c r="E618" s="3" t="str">
        <f t="shared" si="9"/>
        <v>ok</v>
      </c>
    </row>
    <row r="619" spans="1:5" x14ac:dyDescent="0.25">
      <c r="A619" s="2" t="s">
        <v>643</v>
      </c>
      <c r="B619">
        <v>315270</v>
      </c>
      <c r="C619">
        <v>0.68899999999999995</v>
      </c>
      <c r="D619" s="4" t="s">
        <v>643</v>
      </c>
      <c r="E619" s="3" t="str">
        <f t="shared" si="9"/>
        <v>ok</v>
      </c>
    </row>
    <row r="620" spans="1:5" x14ac:dyDescent="0.25">
      <c r="A620" s="2" t="s">
        <v>644</v>
      </c>
      <c r="B620">
        <v>315280</v>
      </c>
      <c r="C620">
        <v>0.69499999999999995</v>
      </c>
      <c r="D620" s="4" t="s">
        <v>644</v>
      </c>
      <c r="E620" s="3" t="str">
        <f t="shared" si="9"/>
        <v>ok</v>
      </c>
    </row>
    <row r="621" spans="1:5" x14ac:dyDescent="0.25">
      <c r="A621" s="2" t="s">
        <v>645</v>
      </c>
      <c r="B621">
        <v>315290</v>
      </c>
      <c r="C621">
        <v>0.72899999999999998</v>
      </c>
      <c r="D621" s="4" t="s">
        <v>645</v>
      </c>
      <c r="E621" s="3" t="str">
        <f t="shared" si="9"/>
        <v>ok</v>
      </c>
    </row>
    <row r="622" spans="1:5" x14ac:dyDescent="0.25">
      <c r="A622" s="2" t="s">
        <v>646</v>
      </c>
      <c r="B622">
        <v>315300</v>
      </c>
      <c r="C622">
        <v>0.72099999999999997</v>
      </c>
      <c r="D622" s="4" t="s">
        <v>646</v>
      </c>
      <c r="E622" s="3" t="str">
        <f t="shared" si="9"/>
        <v>ok</v>
      </c>
    </row>
    <row r="623" spans="1:5" x14ac:dyDescent="0.25">
      <c r="A623" s="2" t="s">
        <v>647</v>
      </c>
      <c r="B623">
        <v>315310</v>
      </c>
      <c r="C623">
        <v>0.63200000000000001</v>
      </c>
      <c r="D623" s="4" t="s">
        <v>647</v>
      </c>
      <c r="E623" s="3" t="str">
        <f t="shared" si="9"/>
        <v>ok</v>
      </c>
    </row>
    <row r="624" spans="1:5" x14ac:dyDescent="0.25">
      <c r="A624" s="2" t="s">
        <v>648</v>
      </c>
      <c r="B624">
        <v>315320</v>
      </c>
      <c r="C624">
        <v>0.61399999999999999</v>
      </c>
      <c r="D624" s="4" t="s">
        <v>648</v>
      </c>
      <c r="E624" s="3" t="str">
        <f t="shared" si="9"/>
        <v>ok</v>
      </c>
    </row>
    <row r="625" spans="1:5" x14ac:dyDescent="0.25">
      <c r="A625" s="2" t="s">
        <v>649</v>
      </c>
      <c r="B625">
        <v>315330</v>
      </c>
      <c r="C625">
        <v>0.59499999999999997</v>
      </c>
      <c r="D625" s="4" t="s">
        <v>649</v>
      </c>
      <c r="E625" s="3" t="str">
        <f t="shared" si="9"/>
        <v>ok</v>
      </c>
    </row>
    <row r="626" spans="1:5" x14ac:dyDescent="0.25">
      <c r="A626" s="2" t="s">
        <v>650</v>
      </c>
      <c r="B626">
        <v>315340</v>
      </c>
      <c r="C626">
        <v>0.70099999999999996</v>
      </c>
      <c r="D626" s="4" t="s">
        <v>650</v>
      </c>
      <c r="E626" s="3" t="str">
        <f t="shared" si="9"/>
        <v>ok</v>
      </c>
    </row>
    <row r="627" spans="1:5" x14ac:dyDescent="0.25">
      <c r="A627" s="2" t="s">
        <v>651</v>
      </c>
      <c r="B627">
        <v>315360</v>
      </c>
      <c r="C627">
        <v>0.69</v>
      </c>
      <c r="D627" s="4" t="s">
        <v>651</v>
      </c>
      <c r="E627" s="3" t="str">
        <f t="shared" si="9"/>
        <v>ok</v>
      </c>
    </row>
    <row r="628" spans="1:5" x14ac:dyDescent="0.25">
      <c r="A628" s="2" t="s">
        <v>652</v>
      </c>
      <c r="B628">
        <v>315370</v>
      </c>
      <c r="C628">
        <v>0.68300000000000005</v>
      </c>
      <c r="D628" s="4" t="s">
        <v>652</v>
      </c>
      <c r="E628" s="3" t="str">
        <f t="shared" si="9"/>
        <v>ok</v>
      </c>
    </row>
    <row r="629" spans="1:5" x14ac:dyDescent="0.25">
      <c r="A629" s="2" t="s">
        <v>653</v>
      </c>
      <c r="B629">
        <v>315380</v>
      </c>
      <c r="C629">
        <v>0.68200000000000005</v>
      </c>
      <c r="D629" s="4" t="s">
        <v>653</v>
      </c>
      <c r="E629" s="3" t="str">
        <f t="shared" si="9"/>
        <v>ok</v>
      </c>
    </row>
    <row r="630" spans="1:5" x14ac:dyDescent="0.25">
      <c r="A630" s="2" t="s">
        <v>654</v>
      </c>
      <c r="B630">
        <v>315390</v>
      </c>
      <c r="C630">
        <v>0.73</v>
      </c>
      <c r="D630" s="4" t="s">
        <v>654</v>
      </c>
      <c r="E630" s="3" t="str">
        <f t="shared" si="9"/>
        <v>ok</v>
      </c>
    </row>
    <row r="631" spans="1:5" x14ac:dyDescent="0.25">
      <c r="A631" s="2" t="s">
        <v>655</v>
      </c>
      <c r="B631">
        <v>315400</v>
      </c>
      <c r="C631">
        <v>0.65500000000000003</v>
      </c>
      <c r="D631" s="4" t="s">
        <v>655</v>
      </c>
      <c r="E631" s="3" t="str">
        <f t="shared" si="9"/>
        <v>ok</v>
      </c>
    </row>
    <row r="632" spans="1:5" x14ac:dyDescent="0.25">
      <c r="A632" s="2" t="s">
        <v>656</v>
      </c>
      <c r="B632">
        <v>315410</v>
      </c>
      <c r="C632">
        <v>0.69199999999999995</v>
      </c>
      <c r="D632" s="4" t="s">
        <v>656</v>
      </c>
      <c r="E632" s="3" t="str">
        <f t="shared" si="9"/>
        <v>ok</v>
      </c>
    </row>
    <row r="633" spans="1:5" x14ac:dyDescent="0.25">
      <c r="A633" s="2" t="s">
        <v>657</v>
      </c>
      <c r="B633">
        <v>315415</v>
      </c>
      <c r="C633">
        <v>0.629</v>
      </c>
      <c r="D633" s="4" t="s">
        <v>657</v>
      </c>
      <c r="E633" s="3" t="str">
        <f t="shared" si="9"/>
        <v>ok</v>
      </c>
    </row>
    <row r="634" spans="1:5" x14ac:dyDescent="0.25">
      <c r="A634" s="2" t="s">
        <v>658</v>
      </c>
      <c r="B634">
        <v>315420</v>
      </c>
      <c r="C634">
        <v>0.68500000000000005</v>
      </c>
      <c r="D634" s="4" t="s">
        <v>658</v>
      </c>
      <c r="E634" s="3" t="str">
        <f t="shared" si="9"/>
        <v>ok</v>
      </c>
    </row>
    <row r="635" spans="1:5" x14ac:dyDescent="0.25">
      <c r="A635" s="2" t="s">
        <v>659</v>
      </c>
      <c r="B635">
        <v>315430</v>
      </c>
      <c r="C635">
        <v>0.67</v>
      </c>
      <c r="D635" s="4" t="s">
        <v>659</v>
      </c>
      <c r="E635" s="3" t="str">
        <f t="shared" si="9"/>
        <v>ok</v>
      </c>
    </row>
    <row r="636" spans="1:5" x14ac:dyDescent="0.25">
      <c r="A636" s="2" t="s">
        <v>660</v>
      </c>
      <c r="B636">
        <v>315440</v>
      </c>
      <c r="C636">
        <v>0.68300000000000005</v>
      </c>
      <c r="D636" s="4" t="s">
        <v>660</v>
      </c>
      <c r="E636" s="3" t="str">
        <f t="shared" si="9"/>
        <v>ok</v>
      </c>
    </row>
    <row r="637" spans="1:5" x14ac:dyDescent="0.25">
      <c r="A637" s="2" t="s">
        <v>661</v>
      </c>
      <c r="B637">
        <v>315445</v>
      </c>
      <c r="C637">
        <v>0.63200000000000001</v>
      </c>
      <c r="D637" s="4" t="s">
        <v>661</v>
      </c>
      <c r="E637" s="3" t="str">
        <f t="shared" si="9"/>
        <v>ok</v>
      </c>
    </row>
    <row r="638" spans="1:5" x14ac:dyDescent="0.25">
      <c r="A638" s="2" t="s">
        <v>662</v>
      </c>
      <c r="B638">
        <v>315450</v>
      </c>
      <c r="C638">
        <v>0.627</v>
      </c>
      <c r="D638" s="4" t="s">
        <v>662</v>
      </c>
      <c r="E638" s="3" t="str">
        <f t="shared" si="9"/>
        <v>ok</v>
      </c>
    </row>
    <row r="639" spans="1:5" x14ac:dyDescent="0.25">
      <c r="A639" s="2" t="s">
        <v>663</v>
      </c>
      <c r="B639">
        <v>315460</v>
      </c>
      <c r="C639">
        <v>0.68400000000000005</v>
      </c>
      <c r="D639" s="4" t="s">
        <v>663</v>
      </c>
      <c r="E639" s="3" t="str">
        <f t="shared" si="9"/>
        <v>ok</v>
      </c>
    </row>
    <row r="640" spans="1:5" x14ac:dyDescent="0.25">
      <c r="A640" s="2" t="s">
        <v>664</v>
      </c>
      <c r="B640">
        <v>315470</v>
      </c>
      <c r="C640">
        <v>0.73699999999999999</v>
      </c>
      <c r="D640" s="4" t="s">
        <v>664</v>
      </c>
      <c r="E640" s="3" t="str">
        <f t="shared" si="9"/>
        <v>ok</v>
      </c>
    </row>
    <row r="641" spans="1:5" x14ac:dyDescent="0.25">
      <c r="A641" s="2" t="s">
        <v>665</v>
      </c>
      <c r="B641">
        <v>315480</v>
      </c>
      <c r="C641">
        <v>0.67300000000000004</v>
      </c>
      <c r="D641" s="4" t="s">
        <v>665</v>
      </c>
      <c r="E641" s="3" t="str">
        <f t="shared" si="9"/>
        <v>ok</v>
      </c>
    </row>
    <row r="642" spans="1:5" x14ac:dyDescent="0.25">
      <c r="A642" s="2" t="s">
        <v>666</v>
      </c>
      <c r="B642">
        <v>315490</v>
      </c>
      <c r="C642">
        <v>0.65</v>
      </c>
      <c r="D642" s="4" t="s">
        <v>666</v>
      </c>
      <c r="E642" s="3" t="str">
        <f t="shared" si="9"/>
        <v>ok</v>
      </c>
    </row>
    <row r="643" spans="1:5" x14ac:dyDescent="0.25">
      <c r="A643" s="2" t="s">
        <v>667</v>
      </c>
      <c r="B643">
        <v>315500</v>
      </c>
      <c r="C643">
        <v>0.66400000000000003</v>
      </c>
      <c r="D643" s="4" t="s">
        <v>667</v>
      </c>
      <c r="E643" s="3" t="str">
        <f t="shared" ref="E643:E706" si="10">IF(A643=D643,"ok","erro")</f>
        <v>ok</v>
      </c>
    </row>
    <row r="644" spans="1:5" x14ac:dyDescent="0.25">
      <c r="A644" s="2" t="s">
        <v>668</v>
      </c>
      <c r="B644">
        <v>315510</v>
      </c>
      <c r="C644">
        <v>0.60499999999999998</v>
      </c>
      <c r="D644" s="4" t="s">
        <v>668</v>
      </c>
      <c r="E644" s="3" t="str">
        <f t="shared" si="10"/>
        <v>ok</v>
      </c>
    </row>
    <row r="645" spans="1:5" x14ac:dyDescent="0.25">
      <c r="A645" s="2" t="s">
        <v>669</v>
      </c>
      <c r="B645">
        <v>315520</v>
      </c>
      <c r="C645">
        <v>0.60199999999999998</v>
      </c>
      <c r="D645" s="4" t="s">
        <v>669</v>
      </c>
      <c r="E645" s="3" t="str">
        <f t="shared" si="10"/>
        <v>ok</v>
      </c>
    </row>
    <row r="646" spans="1:5" x14ac:dyDescent="0.25">
      <c r="A646" s="2" t="s">
        <v>670</v>
      </c>
      <c r="B646">
        <v>315530</v>
      </c>
      <c r="C646">
        <v>0.64800000000000002</v>
      </c>
      <c r="D646" s="4" t="s">
        <v>670</v>
      </c>
      <c r="E646" s="3" t="str">
        <f t="shared" si="10"/>
        <v>ok</v>
      </c>
    </row>
    <row r="647" spans="1:5" x14ac:dyDescent="0.25">
      <c r="A647" s="2" t="s">
        <v>671</v>
      </c>
      <c r="B647">
        <v>315540</v>
      </c>
      <c r="C647">
        <v>0.70699999999999996</v>
      </c>
      <c r="D647" s="4" t="s">
        <v>671</v>
      </c>
      <c r="E647" s="3" t="str">
        <f t="shared" si="10"/>
        <v>ok</v>
      </c>
    </row>
    <row r="648" spans="1:5" x14ac:dyDescent="0.25">
      <c r="A648" s="2" t="s">
        <v>672</v>
      </c>
      <c r="B648">
        <v>315550</v>
      </c>
      <c r="C648">
        <v>0.70899999999999996</v>
      </c>
      <c r="D648" s="4" t="s">
        <v>672</v>
      </c>
      <c r="E648" s="3" t="str">
        <f t="shared" si="10"/>
        <v>ok</v>
      </c>
    </row>
    <row r="649" spans="1:5" x14ac:dyDescent="0.25">
      <c r="A649" s="2" t="s">
        <v>673</v>
      </c>
      <c r="B649">
        <v>315560</v>
      </c>
      <c r="C649">
        <v>0.624</v>
      </c>
      <c r="D649" s="4" t="s">
        <v>673</v>
      </c>
      <c r="E649" s="3" t="str">
        <f t="shared" si="10"/>
        <v>ok</v>
      </c>
    </row>
    <row r="650" spans="1:5" x14ac:dyDescent="0.25">
      <c r="A650" s="2" t="s">
        <v>674</v>
      </c>
      <c r="B650">
        <v>315570</v>
      </c>
      <c r="C650">
        <v>0.68500000000000005</v>
      </c>
      <c r="D650" s="4" t="s">
        <v>674</v>
      </c>
      <c r="E650" s="3" t="str">
        <f t="shared" si="10"/>
        <v>ok</v>
      </c>
    </row>
    <row r="651" spans="1:5" x14ac:dyDescent="0.25">
      <c r="A651" s="2" t="s">
        <v>675</v>
      </c>
      <c r="B651">
        <v>315580</v>
      </c>
      <c r="C651">
        <v>0.71399999999999997</v>
      </c>
      <c r="D651" s="4" t="s">
        <v>675</v>
      </c>
      <c r="E651" s="3" t="str">
        <f t="shared" si="10"/>
        <v>ok</v>
      </c>
    </row>
    <row r="652" spans="1:5" x14ac:dyDescent="0.25">
      <c r="A652" s="2" t="s">
        <v>676</v>
      </c>
      <c r="B652">
        <v>315590</v>
      </c>
      <c r="C652">
        <v>0.67900000000000005</v>
      </c>
      <c r="D652" s="4" t="s">
        <v>676</v>
      </c>
      <c r="E652" s="3" t="str">
        <f t="shared" si="10"/>
        <v>ok</v>
      </c>
    </row>
    <row r="653" spans="1:5" x14ac:dyDescent="0.25">
      <c r="A653" s="2" t="s">
        <v>677</v>
      </c>
      <c r="B653">
        <v>315600</v>
      </c>
      <c r="C653">
        <v>0.55800000000000005</v>
      </c>
      <c r="D653" s="4" t="s">
        <v>677</v>
      </c>
      <c r="E653" s="3" t="str">
        <f t="shared" si="10"/>
        <v>ok</v>
      </c>
    </row>
    <row r="654" spans="1:5" x14ac:dyDescent="0.25">
      <c r="A654" s="2" t="s">
        <v>678</v>
      </c>
      <c r="B654">
        <v>315610</v>
      </c>
      <c r="C654">
        <v>0.65300000000000002</v>
      </c>
      <c r="D654" s="4" t="s">
        <v>678</v>
      </c>
      <c r="E654" s="3" t="str">
        <f t="shared" si="10"/>
        <v>ok</v>
      </c>
    </row>
    <row r="655" spans="1:5" x14ac:dyDescent="0.25">
      <c r="A655" s="2" t="s">
        <v>679</v>
      </c>
      <c r="B655">
        <v>315620</v>
      </c>
      <c r="C655">
        <v>0.68400000000000005</v>
      </c>
      <c r="D655" s="4" t="s">
        <v>679</v>
      </c>
      <c r="E655" s="3" t="str">
        <f t="shared" si="10"/>
        <v>ok</v>
      </c>
    </row>
    <row r="656" spans="1:5" x14ac:dyDescent="0.25">
      <c r="A656" s="2" t="s">
        <v>680</v>
      </c>
      <c r="B656">
        <v>315630</v>
      </c>
      <c r="C656">
        <v>0.66800000000000004</v>
      </c>
      <c r="D656" s="4" t="s">
        <v>680</v>
      </c>
      <c r="E656" s="3" t="str">
        <f t="shared" si="10"/>
        <v>ok</v>
      </c>
    </row>
    <row r="657" spans="1:5" x14ac:dyDescent="0.25">
      <c r="A657" s="2" t="s">
        <v>681</v>
      </c>
      <c r="B657">
        <v>315640</v>
      </c>
      <c r="C657">
        <v>0.70799999999999996</v>
      </c>
      <c r="D657" s="4" t="s">
        <v>681</v>
      </c>
      <c r="E657" s="3" t="str">
        <f t="shared" si="10"/>
        <v>ok</v>
      </c>
    </row>
    <row r="658" spans="1:5" x14ac:dyDescent="0.25">
      <c r="A658" s="2" t="s">
        <v>682</v>
      </c>
      <c r="B658">
        <v>315645</v>
      </c>
      <c r="C658">
        <v>0.66200000000000003</v>
      </c>
      <c r="D658" s="4" t="s">
        <v>682</v>
      </c>
      <c r="E658" s="3" t="str">
        <f t="shared" si="10"/>
        <v>ok</v>
      </c>
    </row>
    <row r="659" spans="1:5" x14ac:dyDescent="0.25">
      <c r="A659" s="2" t="s">
        <v>683</v>
      </c>
      <c r="B659">
        <v>315650</v>
      </c>
      <c r="C659">
        <v>0.58199999999999996</v>
      </c>
      <c r="D659" s="4" t="s">
        <v>683</v>
      </c>
      <c r="E659" s="3" t="str">
        <f t="shared" si="10"/>
        <v>ok</v>
      </c>
    </row>
    <row r="660" spans="1:5" x14ac:dyDescent="0.25">
      <c r="A660" s="2" t="s">
        <v>684</v>
      </c>
      <c r="B660">
        <v>315660</v>
      </c>
      <c r="C660">
        <v>0.60899999999999999</v>
      </c>
      <c r="D660" s="4" t="s">
        <v>684</v>
      </c>
      <c r="E660" s="3" t="str">
        <f t="shared" si="10"/>
        <v>ok</v>
      </c>
    </row>
    <row r="661" spans="1:5" x14ac:dyDescent="0.25">
      <c r="A661" s="2" t="s">
        <v>685</v>
      </c>
      <c r="B661">
        <v>315670</v>
      </c>
      <c r="C661">
        <v>0.73099999999999998</v>
      </c>
      <c r="D661" s="4" t="s">
        <v>685</v>
      </c>
      <c r="E661" s="3" t="str">
        <f t="shared" si="10"/>
        <v>ok</v>
      </c>
    </row>
    <row r="662" spans="1:5" x14ac:dyDescent="0.25">
      <c r="A662" s="2" t="s">
        <v>686</v>
      </c>
      <c r="B662">
        <v>315680</v>
      </c>
      <c r="C662">
        <v>0.63800000000000001</v>
      </c>
      <c r="D662" s="4" t="s">
        <v>686</v>
      </c>
      <c r="E662" s="3" t="str">
        <f t="shared" si="10"/>
        <v>ok</v>
      </c>
    </row>
    <row r="663" spans="1:5" x14ac:dyDescent="0.25">
      <c r="A663" s="2" t="s">
        <v>687</v>
      </c>
      <c r="B663">
        <v>315690</v>
      </c>
      <c r="C663">
        <v>0.73199999999999998</v>
      </c>
      <c r="D663" s="4" t="s">
        <v>687</v>
      </c>
      <c r="E663" s="3" t="str">
        <f t="shared" si="10"/>
        <v>ok</v>
      </c>
    </row>
    <row r="664" spans="1:5" x14ac:dyDescent="0.25">
      <c r="A664" s="2" t="s">
        <v>688</v>
      </c>
      <c r="B664">
        <v>315700</v>
      </c>
      <c r="C664">
        <v>0.67900000000000005</v>
      </c>
      <c r="D664" s="4" t="s">
        <v>688</v>
      </c>
      <c r="E664" s="3" t="str">
        <f t="shared" si="10"/>
        <v>ok</v>
      </c>
    </row>
    <row r="665" spans="1:5" x14ac:dyDescent="0.25">
      <c r="A665" s="2" t="s">
        <v>689</v>
      </c>
      <c r="B665">
        <v>315710</v>
      </c>
      <c r="C665">
        <v>0.60799999999999998</v>
      </c>
      <c r="D665" s="4" t="s">
        <v>689</v>
      </c>
      <c r="E665" s="3" t="str">
        <f t="shared" si="10"/>
        <v>ok</v>
      </c>
    </row>
    <row r="666" spans="1:5" x14ac:dyDescent="0.25">
      <c r="A666" s="2" t="s">
        <v>690</v>
      </c>
      <c r="B666">
        <v>315720</v>
      </c>
      <c r="C666">
        <v>0.70699999999999996</v>
      </c>
      <c r="D666" s="4" t="s">
        <v>690</v>
      </c>
      <c r="E666" s="3" t="str">
        <f t="shared" si="10"/>
        <v>ok</v>
      </c>
    </row>
    <row r="667" spans="1:5" x14ac:dyDescent="0.25">
      <c r="A667" s="2" t="s">
        <v>691</v>
      </c>
      <c r="B667">
        <v>315725</v>
      </c>
      <c r="C667">
        <v>0.61299999999999999</v>
      </c>
      <c r="D667" s="4" t="s">
        <v>691</v>
      </c>
      <c r="E667" s="3" t="str">
        <f t="shared" si="10"/>
        <v>ok</v>
      </c>
    </row>
    <row r="668" spans="1:5" x14ac:dyDescent="0.25">
      <c r="A668" s="2" t="s">
        <v>692</v>
      </c>
      <c r="B668">
        <v>315727</v>
      </c>
      <c r="C668">
        <v>0.60599999999999998</v>
      </c>
      <c r="D668" s="4" t="s">
        <v>692</v>
      </c>
      <c r="E668" s="3" t="str">
        <f t="shared" si="10"/>
        <v>ok</v>
      </c>
    </row>
    <row r="669" spans="1:5" x14ac:dyDescent="0.25">
      <c r="A669" s="2" t="s">
        <v>693</v>
      </c>
      <c r="B669">
        <v>315730</v>
      </c>
      <c r="C669">
        <v>0.63700000000000001</v>
      </c>
      <c r="D669" s="4" t="s">
        <v>693</v>
      </c>
      <c r="E669" s="3" t="str">
        <f t="shared" si="10"/>
        <v>ok</v>
      </c>
    </row>
    <row r="670" spans="1:5" x14ac:dyDescent="0.25">
      <c r="A670" s="2" t="s">
        <v>694</v>
      </c>
      <c r="B670">
        <v>315733</v>
      </c>
      <c r="C670">
        <v>0.70599999999999996</v>
      </c>
      <c r="D670" s="4" t="s">
        <v>694</v>
      </c>
      <c r="E670" s="3" t="str">
        <f t="shared" si="10"/>
        <v>ok</v>
      </c>
    </row>
    <row r="671" spans="1:5" x14ac:dyDescent="0.25">
      <c r="A671" s="2" t="s">
        <v>695</v>
      </c>
      <c r="B671">
        <v>315737</v>
      </c>
      <c r="C671">
        <v>0.57699999999999996</v>
      </c>
      <c r="D671" s="4" t="s">
        <v>695</v>
      </c>
      <c r="E671" s="3" t="str">
        <f t="shared" si="10"/>
        <v>ok</v>
      </c>
    </row>
    <row r="672" spans="1:5" x14ac:dyDescent="0.25">
      <c r="A672" s="2" t="s">
        <v>696</v>
      </c>
      <c r="B672">
        <v>315740</v>
      </c>
      <c r="C672">
        <v>0.625</v>
      </c>
      <c r="D672" s="4" t="s">
        <v>696</v>
      </c>
      <c r="E672" s="3" t="str">
        <f t="shared" si="10"/>
        <v>ok</v>
      </c>
    </row>
    <row r="673" spans="1:5" x14ac:dyDescent="0.25">
      <c r="A673" s="2" t="s">
        <v>697</v>
      </c>
      <c r="B673">
        <v>315750</v>
      </c>
      <c r="C673">
        <v>0.60699999999999998</v>
      </c>
      <c r="D673" s="4" t="s">
        <v>697</v>
      </c>
      <c r="E673" s="3" t="str">
        <f t="shared" si="10"/>
        <v>ok</v>
      </c>
    </row>
    <row r="674" spans="1:5" x14ac:dyDescent="0.25">
      <c r="A674" s="2" t="s">
        <v>698</v>
      </c>
      <c r="B674">
        <v>315760</v>
      </c>
      <c r="C674">
        <v>0.61499999999999999</v>
      </c>
      <c r="D674" s="4" t="s">
        <v>698</v>
      </c>
      <c r="E674" s="3" t="str">
        <f t="shared" si="10"/>
        <v>ok</v>
      </c>
    </row>
    <row r="675" spans="1:5" x14ac:dyDescent="0.25">
      <c r="A675" s="2" t="s">
        <v>699</v>
      </c>
      <c r="B675">
        <v>315765</v>
      </c>
      <c r="C675">
        <v>0.56699999999999995</v>
      </c>
      <c r="D675" s="4" t="s">
        <v>699</v>
      </c>
      <c r="E675" s="3" t="str">
        <f t="shared" si="10"/>
        <v>ok</v>
      </c>
    </row>
    <row r="676" spans="1:5" x14ac:dyDescent="0.25">
      <c r="A676" s="2" t="s">
        <v>700</v>
      </c>
      <c r="B676">
        <v>315770</v>
      </c>
      <c r="C676">
        <v>0.70599999999999996</v>
      </c>
      <c r="D676" s="4" t="s">
        <v>700</v>
      </c>
      <c r="E676" s="3" t="str">
        <f t="shared" si="10"/>
        <v>ok</v>
      </c>
    </row>
    <row r="677" spans="1:5" x14ac:dyDescent="0.25">
      <c r="A677" s="2" t="s">
        <v>701</v>
      </c>
      <c r="B677">
        <v>315780</v>
      </c>
      <c r="C677">
        <v>0.71499999999999997</v>
      </c>
      <c r="D677" s="4" t="s">
        <v>701</v>
      </c>
      <c r="E677" s="3" t="str">
        <f t="shared" si="10"/>
        <v>ok</v>
      </c>
    </row>
    <row r="678" spans="1:5" x14ac:dyDescent="0.25">
      <c r="A678" s="2" t="s">
        <v>702</v>
      </c>
      <c r="B678">
        <v>315790</v>
      </c>
      <c r="C678">
        <v>0.61</v>
      </c>
      <c r="D678" s="4" t="s">
        <v>702</v>
      </c>
      <c r="E678" s="3" t="str">
        <f t="shared" si="10"/>
        <v>ok</v>
      </c>
    </row>
    <row r="679" spans="1:5" x14ac:dyDescent="0.25">
      <c r="A679" s="2" t="s">
        <v>703</v>
      </c>
      <c r="B679">
        <v>315800</v>
      </c>
      <c r="C679">
        <v>0.64800000000000002</v>
      </c>
      <c r="D679" s="4" t="s">
        <v>703</v>
      </c>
      <c r="E679" s="3" t="str">
        <f t="shared" si="10"/>
        <v>ok</v>
      </c>
    </row>
    <row r="680" spans="1:5" x14ac:dyDescent="0.25">
      <c r="A680" s="2" t="s">
        <v>704</v>
      </c>
      <c r="B680">
        <v>315810</v>
      </c>
      <c r="C680">
        <v>0.61299999999999999</v>
      </c>
      <c r="D680" s="4" t="s">
        <v>704</v>
      </c>
      <c r="E680" s="3" t="str">
        <f t="shared" si="10"/>
        <v>ok</v>
      </c>
    </row>
    <row r="681" spans="1:5" x14ac:dyDescent="0.25">
      <c r="A681" s="2" t="s">
        <v>705</v>
      </c>
      <c r="B681">
        <v>315820</v>
      </c>
      <c r="C681">
        <v>0.64</v>
      </c>
      <c r="D681" s="4" t="s">
        <v>705</v>
      </c>
      <c r="E681" s="3" t="str">
        <f t="shared" si="10"/>
        <v>ok</v>
      </c>
    </row>
    <row r="682" spans="1:5" x14ac:dyDescent="0.25">
      <c r="A682" s="2" t="s">
        <v>706</v>
      </c>
      <c r="B682">
        <v>315830</v>
      </c>
      <c r="C682">
        <v>0.69799999999999995</v>
      </c>
      <c r="D682" s="4" t="s">
        <v>706</v>
      </c>
      <c r="E682" s="3" t="str">
        <f t="shared" si="10"/>
        <v>ok</v>
      </c>
    </row>
    <row r="683" spans="1:5" x14ac:dyDescent="0.25">
      <c r="A683" s="2" t="s">
        <v>707</v>
      </c>
      <c r="B683">
        <v>315840</v>
      </c>
      <c r="C683">
        <v>0.69399999999999995</v>
      </c>
      <c r="D683" s="4" t="s">
        <v>707</v>
      </c>
      <c r="E683" s="3" t="str">
        <f t="shared" si="10"/>
        <v>ok</v>
      </c>
    </row>
    <row r="684" spans="1:5" x14ac:dyDescent="0.25">
      <c r="A684" s="2" t="s">
        <v>708</v>
      </c>
      <c r="B684">
        <v>315850</v>
      </c>
      <c r="C684">
        <v>0.628</v>
      </c>
      <c r="D684" s="4" t="s">
        <v>708</v>
      </c>
      <c r="E684" s="3" t="str">
        <f t="shared" si="10"/>
        <v>ok</v>
      </c>
    </row>
    <row r="685" spans="1:5" x14ac:dyDescent="0.25">
      <c r="A685" s="2" t="s">
        <v>709</v>
      </c>
      <c r="B685">
        <v>315860</v>
      </c>
      <c r="C685">
        <v>0.65100000000000002</v>
      </c>
      <c r="D685" s="4" t="s">
        <v>709</v>
      </c>
      <c r="E685" s="3" t="str">
        <f t="shared" si="10"/>
        <v>ok</v>
      </c>
    </row>
    <row r="686" spans="1:5" x14ac:dyDescent="0.25">
      <c r="A686" s="2" t="s">
        <v>710</v>
      </c>
      <c r="B686">
        <v>315870</v>
      </c>
      <c r="C686">
        <v>0.66700000000000004</v>
      </c>
      <c r="D686" s="4" t="s">
        <v>710</v>
      </c>
      <c r="E686" s="3" t="str">
        <f t="shared" si="10"/>
        <v>ok</v>
      </c>
    </row>
    <row r="687" spans="1:5" x14ac:dyDescent="0.25">
      <c r="A687" s="2" t="s">
        <v>711</v>
      </c>
      <c r="B687">
        <v>315880</v>
      </c>
      <c r="C687">
        <v>0.64700000000000002</v>
      </c>
      <c r="D687" s="4" t="s">
        <v>711</v>
      </c>
      <c r="E687" s="3" t="str">
        <f t="shared" si="10"/>
        <v>ok</v>
      </c>
    </row>
    <row r="688" spans="1:5" x14ac:dyDescent="0.25">
      <c r="A688" s="2" t="s">
        <v>712</v>
      </c>
      <c r="B688">
        <v>315890</v>
      </c>
      <c r="C688">
        <v>0.621</v>
      </c>
      <c r="D688" s="4" t="s">
        <v>712</v>
      </c>
      <c r="E688" s="3" t="str">
        <f t="shared" si="10"/>
        <v>ok</v>
      </c>
    </row>
    <row r="689" spans="1:5" x14ac:dyDescent="0.25">
      <c r="A689" s="2" t="s">
        <v>713</v>
      </c>
      <c r="B689">
        <v>315895</v>
      </c>
      <c r="C689">
        <v>0.68500000000000005</v>
      </c>
      <c r="D689" s="4" t="s">
        <v>713</v>
      </c>
      <c r="E689" s="3" t="str">
        <f t="shared" si="10"/>
        <v>ok</v>
      </c>
    </row>
    <row r="690" spans="1:5" x14ac:dyDescent="0.25">
      <c r="A690" s="2" t="s">
        <v>714</v>
      </c>
      <c r="B690">
        <v>315900</v>
      </c>
      <c r="C690">
        <v>0.66500000000000004</v>
      </c>
      <c r="D690" s="4" t="s">
        <v>714</v>
      </c>
      <c r="E690" s="3" t="str">
        <f t="shared" si="10"/>
        <v>ok</v>
      </c>
    </row>
    <row r="691" spans="1:5" x14ac:dyDescent="0.25">
      <c r="A691" s="2" t="s">
        <v>715</v>
      </c>
      <c r="B691">
        <v>315910</v>
      </c>
      <c r="C691">
        <v>0.64700000000000002</v>
      </c>
      <c r="D691" s="4" t="s">
        <v>715</v>
      </c>
      <c r="E691" s="3" t="str">
        <f t="shared" si="10"/>
        <v>ok</v>
      </c>
    </row>
    <row r="692" spans="1:5" x14ac:dyDescent="0.25">
      <c r="A692" s="2" t="s">
        <v>716</v>
      </c>
      <c r="B692">
        <v>315920</v>
      </c>
      <c r="C692">
        <v>0.69</v>
      </c>
      <c r="D692" s="4" t="s">
        <v>716</v>
      </c>
      <c r="E692" s="3" t="str">
        <f t="shared" si="10"/>
        <v>ok</v>
      </c>
    </row>
    <row r="693" spans="1:5" x14ac:dyDescent="0.25">
      <c r="A693" s="2" t="s">
        <v>717</v>
      </c>
      <c r="B693">
        <v>315940</v>
      </c>
      <c r="C693">
        <v>0.63</v>
      </c>
      <c r="D693" s="4" t="s">
        <v>717</v>
      </c>
      <c r="E693" s="3" t="str">
        <f t="shared" si="10"/>
        <v>ok</v>
      </c>
    </row>
    <row r="694" spans="1:5" x14ac:dyDescent="0.25">
      <c r="A694" s="2" t="s">
        <v>718</v>
      </c>
      <c r="B694">
        <v>315930</v>
      </c>
      <c r="C694">
        <v>0.68200000000000005</v>
      </c>
      <c r="D694" s="4" t="s">
        <v>718</v>
      </c>
      <c r="E694" s="3" t="str">
        <f t="shared" si="10"/>
        <v>ok</v>
      </c>
    </row>
    <row r="695" spans="1:5" x14ac:dyDescent="0.25">
      <c r="A695" s="2" t="s">
        <v>719</v>
      </c>
      <c r="B695">
        <v>315935</v>
      </c>
      <c r="C695">
        <v>0.61299999999999999</v>
      </c>
      <c r="D695" s="4" t="s">
        <v>719</v>
      </c>
      <c r="E695" s="3" t="str">
        <f t="shared" si="10"/>
        <v>ok</v>
      </c>
    </row>
    <row r="696" spans="1:5" x14ac:dyDescent="0.25">
      <c r="A696" s="2" t="s">
        <v>720</v>
      </c>
      <c r="B696">
        <v>315950</v>
      </c>
      <c r="C696">
        <v>0.60699999999999998</v>
      </c>
      <c r="D696" s="4" t="s">
        <v>720</v>
      </c>
      <c r="E696" s="3" t="str">
        <f t="shared" si="10"/>
        <v>ok</v>
      </c>
    </row>
    <row r="697" spans="1:5" x14ac:dyDescent="0.25">
      <c r="A697" s="2" t="s">
        <v>721</v>
      </c>
      <c r="B697">
        <v>315960</v>
      </c>
      <c r="C697">
        <v>0.72099999999999997</v>
      </c>
      <c r="D697" s="4" t="s">
        <v>721</v>
      </c>
      <c r="E697" s="3" t="str">
        <f t="shared" si="10"/>
        <v>ok</v>
      </c>
    </row>
    <row r="698" spans="1:5" x14ac:dyDescent="0.25">
      <c r="A698" s="2" t="s">
        <v>722</v>
      </c>
      <c r="B698">
        <v>315970</v>
      </c>
      <c r="C698">
        <v>0.70499999999999996</v>
      </c>
      <c r="D698" s="4" t="s">
        <v>722</v>
      </c>
      <c r="E698" s="3" t="str">
        <f t="shared" si="10"/>
        <v>ok</v>
      </c>
    </row>
    <row r="699" spans="1:5" x14ac:dyDescent="0.25">
      <c r="A699" s="2" t="s">
        <v>723</v>
      </c>
      <c r="B699">
        <v>315980</v>
      </c>
      <c r="C699">
        <v>0.71</v>
      </c>
      <c r="D699" s="4" t="s">
        <v>723</v>
      </c>
      <c r="E699" s="3" t="str">
        <f t="shared" si="10"/>
        <v>ok</v>
      </c>
    </row>
    <row r="700" spans="1:5" x14ac:dyDescent="0.25">
      <c r="A700" s="2" t="s">
        <v>724</v>
      </c>
      <c r="B700">
        <v>315990</v>
      </c>
      <c r="C700">
        <v>0.67200000000000004</v>
      </c>
      <c r="D700" s="4" t="s">
        <v>724</v>
      </c>
      <c r="E700" s="3" t="str">
        <f t="shared" si="10"/>
        <v>ok</v>
      </c>
    </row>
    <row r="701" spans="1:5" x14ac:dyDescent="0.25">
      <c r="A701" s="2" t="s">
        <v>725</v>
      </c>
      <c r="B701">
        <v>316000</v>
      </c>
      <c r="C701">
        <v>0.67100000000000004</v>
      </c>
      <c r="D701" s="4" t="s">
        <v>725</v>
      </c>
      <c r="E701" s="3" t="str">
        <f t="shared" si="10"/>
        <v>ok</v>
      </c>
    </row>
    <row r="702" spans="1:5" x14ac:dyDescent="0.25">
      <c r="A702" s="2" t="s">
        <v>726</v>
      </c>
      <c r="B702">
        <v>316010</v>
      </c>
      <c r="C702">
        <v>0.63300000000000001</v>
      </c>
      <c r="D702" s="4" t="s">
        <v>726</v>
      </c>
      <c r="E702" s="3" t="str">
        <f t="shared" si="10"/>
        <v>ok</v>
      </c>
    </row>
    <row r="703" spans="1:5" x14ac:dyDescent="0.25">
      <c r="A703" s="2" t="s">
        <v>727</v>
      </c>
      <c r="B703">
        <v>316020</v>
      </c>
      <c r="C703">
        <v>0.55800000000000005</v>
      </c>
      <c r="D703" s="4" t="s">
        <v>727</v>
      </c>
      <c r="E703" s="3" t="str">
        <f t="shared" si="10"/>
        <v>ok</v>
      </c>
    </row>
    <row r="704" spans="1:5" x14ac:dyDescent="0.25">
      <c r="A704" s="2" t="s">
        <v>728</v>
      </c>
      <c r="B704">
        <v>316030</v>
      </c>
      <c r="C704">
        <v>0.57399999999999995</v>
      </c>
      <c r="D704" s="4" t="s">
        <v>728</v>
      </c>
      <c r="E704" s="3" t="str">
        <f t="shared" si="10"/>
        <v>ok</v>
      </c>
    </row>
    <row r="705" spans="1:5" x14ac:dyDescent="0.25">
      <c r="A705" s="2" t="s">
        <v>729</v>
      </c>
      <c r="B705">
        <v>316040</v>
      </c>
      <c r="C705">
        <v>0.72399999999999998</v>
      </c>
      <c r="D705" s="4" t="s">
        <v>729</v>
      </c>
      <c r="E705" s="3" t="str">
        <f t="shared" si="10"/>
        <v>ok</v>
      </c>
    </row>
    <row r="706" spans="1:5" x14ac:dyDescent="0.25">
      <c r="A706" s="2" t="s">
        <v>730</v>
      </c>
      <c r="B706">
        <v>316045</v>
      </c>
      <c r="C706">
        <v>0.56999999999999995</v>
      </c>
      <c r="D706" s="4" t="s">
        <v>730</v>
      </c>
      <c r="E706" s="3" t="str">
        <f t="shared" si="10"/>
        <v>ok</v>
      </c>
    </row>
    <row r="707" spans="1:5" x14ac:dyDescent="0.25">
      <c r="A707" s="2" t="s">
        <v>731</v>
      </c>
      <c r="B707">
        <v>316050</v>
      </c>
      <c r="C707">
        <v>0.66900000000000004</v>
      </c>
      <c r="D707" s="4" t="s">
        <v>731</v>
      </c>
      <c r="E707" s="3" t="str">
        <f t="shared" ref="E707:E770" si="11">IF(A707=D707,"ok","erro")</f>
        <v>ok</v>
      </c>
    </row>
    <row r="708" spans="1:5" x14ac:dyDescent="0.25">
      <c r="A708" s="2" t="s">
        <v>732</v>
      </c>
      <c r="B708">
        <v>316060</v>
      </c>
      <c r="C708">
        <v>0.65700000000000003</v>
      </c>
      <c r="D708" s="4" t="s">
        <v>732</v>
      </c>
      <c r="E708" s="3" t="str">
        <f t="shared" si="11"/>
        <v>ok</v>
      </c>
    </row>
    <row r="709" spans="1:5" x14ac:dyDescent="0.25">
      <c r="A709" s="2" t="s">
        <v>733</v>
      </c>
      <c r="B709">
        <v>316070</v>
      </c>
      <c r="C709">
        <v>0.74099999999999999</v>
      </c>
      <c r="D709" s="4" t="s">
        <v>733</v>
      </c>
      <c r="E709" s="3" t="str">
        <f t="shared" si="11"/>
        <v>ok</v>
      </c>
    </row>
    <row r="710" spans="1:5" x14ac:dyDescent="0.25">
      <c r="A710" s="2" t="s">
        <v>734</v>
      </c>
      <c r="B710">
        <v>316080</v>
      </c>
      <c r="C710">
        <v>0.67200000000000004</v>
      </c>
      <c r="D710" s="4" t="s">
        <v>734</v>
      </c>
      <c r="E710" s="3" t="str">
        <f t="shared" si="11"/>
        <v>ok</v>
      </c>
    </row>
    <row r="711" spans="1:5" x14ac:dyDescent="0.25">
      <c r="A711" s="2" t="s">
        <v>735</v>
      </c>
      <c r="B711">
        <v>316090</v>
      </c>
      <c r="C711">
        <v>0.66400000000000003</v>
      </c>
      <c r="D711" s="4" t="s">
        <v>735</v>
      </c>
      <c r="E711" s="3" t="str">
        <f t="shared" si="11"/>
        <v>ok</v>
      </c>
    </row>
    <row r="712" spans="1:5" x14ac:dyDescent="0.25">
      <c r="A712" s="2" t="s">
        <v>736</v>
      </c>
      <c r="B712">
        <v>316095</v>
      </c>
      <c r="C712">
        <v>0.63800000000000001</v>
      </c>
      <c r="D712" s="4" t="s">
        <v>736</v>
      </c>
      <c r="E712" s="3" t="str">
        <f t="shared" si="11"/>
        <v>ok</v>
      </c>
    </row>
    <row r="713" spans="1:5" x14ac:dyDescent="0.25">
      <c r="A713" s="2" t="s">
        <v>737</v>
      </c>
      <c r="B713">
        <v>316100</v>
      </c>
      <c r="C713">
        <v>0.69</v>
      </c>
      <c r="D713" s="4" t="s">
        <v>737</v>
      </c>
      <c r="E713" s="3" t="str">
        <f t="shared" si="11"/>
        <v>ok</v>
      </c>
    </row>
    <row r="714" spans="1:5" x14ac:dyDescent="0.25">
      <c r="A714" s="2" t="s">
        <v>738</v>
      </c>
      <c r="B714">
        <v>316105</v>
      </c>
      <c r="C714">
        <v>0.62</v>
      </c>
      <c r="D714" s="4" t="s">
        <v>738</v>
      </c>
      <c r="E714" s="3" t="str">
        <f t="shared" si="11"/>
        <v>ok</v>
      </c>
    </row>
    <row r="715" spans="1:5" x14ac:dyDescent="0.25">
      <c r="A715" s="2" t="s">
        <v>739</v>
      </c>
      <c r="B715">
        <v>316110</v>
      </c>
      <c r="C715">
        <v>0.63800000000000001</v>
      </c>
      <c r="D715" s="4" t="s">
        <v>739</v>
      </c>
      <c r="E715" s="3" t="str">
        <f t="shared" si="11"/>
        <v>ok</v>
      </c>
    </row>
    <row r="716" spans="1:5" x14ac:dyDescent="0.25">
      <c r="A716" s="2" t="s">
        <v>740</v>
      </c>
      <c r="B716">
        <v>316120</v>
      </c>
      <c r="C716">
        <v>0.66</v>
      </c>
      <c r="D716" s="4" t="s">
        <v>740</v>
      </c>
      <c r="E716" s="3" t="str">
        <f t="shared" si="11"/>
        <v>ok</v>
      </c>
    </row>
    <row r="717" spans="1:5" x14ac:dyDescent="0.25">
      <c r="A717" s="2" t="s">
        <v>741</v>
      </c>
      <c r="B717">
        <v>316130</v>
      </c>
      <c r="C717">
        <v>0.68799999999999994</v>
      </c>
      <c r="D717" s="4" t="s">
        <v>741</v>
      </c>
      <c r="E717" s="3" t="str">
        <f t="shared" si="11"/>
        <v>ok</v>
      </c>
    </row>
    <row r="718" spans="1:5" x14ac:dyDescent="0.25">
      <c r="A718" s="2" t="s">
        <v>742</v>
      </c>
      <c r="B718">
        <v>316140</v>
      </c>
      <c r="C718">
        <v>0.66300000000000003</v>
      </c>
      <c r="D718" s="4" t="s">
        <v>742</v>
      </c>
      <c r="E718" s="3" t="str">
        <f t="shared" si="11"/>
        <v>ok</v>
      </c>
    </row>
    <row r="719" spans="1:5" x14ac:dyDescent="0.25">
      <c r="A719" s="2" t="s">
        <v>743</v>
      </c>
      <c r="B719">
        <v>316150</v>
      </c>
      <c r="C719">
        <v>0.65100000000000002</v>
      </c>
      <c r="D719" s="4" t="s">
        <v>743</v>
      </c>
      <c r="E719" s="3" t="str">
        <f t="shared" si="11"/>
        <v>ok</v>
      </c>
    </row>
    <row r="720" spans="1:5" x14ac:dyDescent="0.25">
      <c r="A720" s="2" t="s">
        <v>744</v>
      </c>
      <c r="B720">
        <v>316160</v>
      </c>
      <c r="C720">
        <v>0.6</v>
      </c>
      <c r="D720" s="4" t="s">
        <v>744</v>
      </c>
      <c r="E720" s="3" t="str">
        <f t="shared" si="11"/>
        <v>ok</v>
      </c>
    </row>
    <row r="721" spans="1:5" x14ac:dyDescent="0.25">
      <c r="A721" s="2" t="s">
        <v>745</v>
      </c>
      <c r="B721">
        <v>316165</v>
      </c>
      <c r="C721">
        <v>0.63</v>
      </c>
      <c r="D721" s="4" t="s">
        <v>745</v>
      </c>
      <c r="E721" s="3" t="str">
        <f t="shared" si="11"/>
        <v>ok</v>
      </c>
    </row>
    <row r="722" spans="1:5" x14ac:dyDescent="0.25">
      <c r="A722" s="2" t="s">
        <v>746</v>
      </c>
      <c r="B722">
        <v>316170</v>
      </c>
      <c r="C722">
        <v>0.67</v>
      </c>
      <c r="D722" s="4" t="s">
        <v>746</v>
      </c>
      <c r="E722" s="3" t="str">
        <f t="shared" si="11"/>
        <v>ok</v>
      </c>
    </row>
    <row r="723" spans="1:5" x14ac:dyDescent="0.25">
      <c r="A723" s="2" t="s">
        <v>747</v>
      </c>
      <c r="B723">
        <v>316180</v>
      </c>
      <c r="C723">
        <v>0.68899999999999995</v>
      </c>
      <c r="D723" s="4" t="s">
        <v>747</v>
      </c>
      <c r="E723" s="3" t="str">
        <f t="shared" si="11"/>
        <v>ok</v>
      </c>
    </row>
    <row r="724" spans="1:5" x14ac:dyDescent="0.25">
      <c r="A724" s="2" t="s">
        <v>748</v>
      </c>
      <c r="B724">
        <v>316190</v>
      </c>
      <c r="C724">
        <v>0.66700000000000004</v>
      </c>
      <c r="D724" s="4" t="s">
        <v>748</v>
      </c>
      <c r="E724" s="3" t="str">
        <f t="shared" si="11"/>
        <v>ok</v>
      </c>
    </row>
    <row r="725" spans="1:5" x14ac:dyDescent="0.25">
      <c r="A725" s="2" t="s">
        <v>749</v>
      </c>
      <c r="B725">
        <v>312550</v>
      </c>
      <c r="C725">
        <v>0.64</v>
      </c>
      <c r="D725" s="4" t="s">
        <v>749</v>
      </c>
      <c r="E725" s="3" t="str">
        <f t="shared" si="11"/>
        <v>ok</v>
      </c>
    </row>
    <row r="726" spans="1:5" x14ac:dyDescent="0.25">
      <c r="A726" s="2" t="s">
        <v>750</v>
      </c>
      <c r="B726">
        <v>316200</v>
      </c>
      <c r="C726">
        <v>0.71499999999999997</v>
      </c>
      <c r="D726" s="4" t="s">
        <v>750</v>
      </c>
      <c r="E726" s="3" t="str">
        <f t="shared" si="11"/>
        <v>ok</v>
      </c>
    </row>
    <row r="727" spans="1:5" x14ac:dyDescent="0.25">
      <c r="A727" s="2" t="s">
        <v>751</v>
      </c>
      <c r="B727">
        <v>316210</v>
      </c>
      <c r="C727">
        <v>0.73599999999999999</v>
      </c>
      <c r="D727" s="4" t="s">
        <v>751</v>
      </c>
      <c r="E727" s="3" t="str">
        <f t="shared" si="11"/>
        <v>ok</v>
      </c>
    </row>
    <row r="728" spans="1:5" x14ac:dyDescent="0.25">
      <c r="A728" s="2" t="s">
        <v>752</v>
      </c>
      <c r="B728">
        <v>316220</v>
      </c>
      <c r="C728">
        <v>0.72399999999999998</v>
      </c>
      <c r="D728" s="4" t="s">
        <v>752</v>
      </c>
      <c r="E728" s="3" t="str">
        <f t="shared" si="11"/>
        <v>ok</v>
      </c>
    </row>
    <row r="729" spans="1:5" x14ac:dyDescent="0.25">
      <c r="A729" s="2" t="s">
        <v>753</v>
      </c>
      <c r="B729">
        <v>316225</v>
      </c>
      <c r="C729">
        <v>0.63400000000000001</v>
      </c>
      <c r="D729" s="4" t="s">
        <v>753</v>
      </c>
      <c r="E729" s="3" t="str">
        <f t="shared" si="11"/>
        <v>ok</v>
      </c>
    </row>
    <row r="730" spans="1:5" x14ac:dyDescent="0.25">
      <c r="A730" s="2" t="s">
        <v>754</v>
      </c>
      <c r="B730">
        <v>316230</v>
      </c>
      <c r="C730">
        <v>0.65300000000000002</v>
      </c>
      <c r="D730" s="4" t="s">
        <v>754</v>
      </c>
      <c r="E730" s="3" t="str">
        <f t="shared" si="11"/>
        <v>ok</v>
      </c>
    </row>
    <row r="731" spans="1:5" x14ac:dyDescent="0.25">
      <c r="A731" s="2" t="s">
        <v>755</v>
      </c>
      <c r="B731">
        <v>316240</v>
      </c>
      <c r="C731">
        <v>0.56899999999999995</v>
      </c>
      <c r="D731" s="4" t="s">
        <v>755</v>
      </c>
      <c r="E731" s="3" t="str">
        <f t="shared" si="11"/>
        <v>ok</v>
      </c>
    </row>
    <row r="732" spans="1:5" x14ac:dyDescent="0.25">
      <c r="A732" s="2" t="s">
        <v>756</v>
      </c>
      <c r="B732">
        <v>316245</v>
      </c>
      <c r="C732">
        <v>0.52900000000000003</v>
      </c>
      <c r="D732" s="4" t="s">
        <v>756</v>
      </c>
      <c r="E732" s="3" t="str">
        <f t="shared" si="11"/>
        <v>ok</v>
      </c>
    </row>
    <row r="733" spans="1:5" x14ac:dyDescent="0.25">
      <c r="A733" s="2" t="s">
        <v>757</v>
      </c>
      <c r="B733">
        <v>316250</v>
      </c>
      <c r="C733">
        <v>0.75800000000000001</v>
      </c>
      <c r="D733" s="4" t="s">
        <v>757</v>
      </c>
      <c r="E733" s="3" t="str">
        <f t="shared" si="11"/>
        <v>ok</v>
      </c>
    </row>
    <row r="734" spans="1:5" x14ac:dyDescent="0.25">
      <c r="A734" s="2" t="s">
        <v>758</v>
      </c>
      <c r="B734">
        <v>316255</v>
      </c>
      <c r="C734">
        <v>0.65</v>
      </c>
      <c r="D734" s="4" t="s">
        <v>758</v>
      </c>
      <c r="E734" s="3" t="str">
        <f t="shared" si="11"/>
        <v>ok</v>
      </c>
    </row>
    <row r="735" spans="1:5" x14ac:dyDescent="0.25">
      <c r="A735" s="2" t="s">
        <v>759</v>
      </c>
      <c r="B735">
        <v>316257</v>
      </c>
      <c r="C735">
        <v>0.64</v>
      </c>
      <c r="D735" s="4" t="s">
        <v>759</v>
      </c>
      <c r="E735" s="3" t="str">
        <f t="shared" si="11"/>
        <v>ok</v>
      </c>
    </row>
    <row r="736" spans="1:5" x14ac:dyDescent="0.25">
      <c r="A736" s="2" t="s">
        <v>760</v>
      </c>
      <c r="B736">
        <v>316260</v>
      </c>
      <c r="C736">
        <v>0.64800000000000002</v>
      </c>
      <c r="D736" s="4" t="s">
        <v>760</v>
      </c>
      <c r="E736" s="3" t="str">
        <f t="shared" si="11"/>
        <v>ok</v>
      </c>
    </row>
    <row r="737" spans="1:5" x14ac:dyDescent="0.25">
      <c r="A737" s="2" t="s">
        <v>761</v>
      </c>
      <c r="B737">
        <v>316265</v>
      </c>
      <c r="C737">
        <v>0.625</v>
      </c>
      <c r="D737" s="4" t="s">
        <v>761</v>
      </c>
      <c r="E737" s="3" t="str">
        <f t="shared" si="11"/>
        <v>ok</v>
      </c>
    </row>
    <row r="738" spans="1:5" x14ac:dyDescent="0.25">
      <c r="A738" s="2" t="s">
        <v>762</v>
      </c>
      <c r="B738">
        <v>316270</v>
      </c>
      <c r="C738">
        <v>0.61499999999999999</v>
      </c>
      <c r="D738" s="4" t="s">
        <v>762</v>
      </c>
      <c r="E738" s="3" t="str">
        <f t="shared" si="11"/>
        <v>ok</v>
      </c>
    </row>
    <row r="739" spans="1:5" x14ac:dyDescent="0.25">
      <c r="A739" s="2" t="s">
        <v>763</v>
      </c>
      <c r="B739">
        <v>316280</v>
      </c>
      <c r="C739">
        <v>0.63800000000000001</v>
      </c>
      <c r="D739" s="4" t="s">
        <v>763</v>
      </c>
      <c r="E739" s="3" t="str">
        <f t="shared" si="11"/>
        <v>ok</v>
      </c>
    </row>
    <row r="740" spans="1:5" x14ac:dyDescent="0.25">
      <c r="A740" s="2" t="s">
        <v>764</v>
      </c>
      <c r="B740">
        <v>316290</v>
      </c>
      <c r="C740">
        <v>0.70799999999999996</v>
      </c>
      <c r="D740" s="4" t="s">
        <v>764</v>
      </c>
      <c r="E740" s="3" t="str">
        <f t="shared" si="11"/>
        <v>ok</v>
      </c>
    </row>
    <row r="741" spans="1:5" x14ac:dyDescent="0.25">
      <c r="A741" s="2" t="s">
        <v>765</v>
      </c>
      <c r="B741">
        <v>316292</v>
      </c>
      <c r="C741">
        <v>0.66200000000000003</v>
      </c>
      <c r="D741" s="4" t="s">
        <v>765</v>
      </c>
      <c r="E741" s="3" t="str">
        <f t="shared" si="11"/>
        <v>ok</v>
      </c>
    </row>
    <row r="742" spans="1:5" x14ac:dyDescent="0.25">
      <c r="A742" s="2" t="s">
        <v>766</v>
      </c>
      <c r="B742">
        <v>316294</v>
      </c>
      <c r="C742">
        <v>0.73899999999999999</v>
      </c>
      <c r="D742" s="4" t="s">
        <v>766</v>
      </c>
      <c r="E742" s="3" t="str">
        <f t="shared" si="11"/>
        <v>ok</v>
      </c>
    </row>
    <row r="743" spans="1:5" x14ac:dyDescent="0.25">
      <c r="A743" s="2" t="s">
        <v>767</v>
      </c>
      <c r="B743">
        <v>316295</v>
      </c>
      <c r="C743">
        <v>0.72899999999999998</v>
      </c>
      <c r="D743" s="4" t="s">
        <v>767</v>
      </c>
      <c r="E743" s="3" t="str">
        <f t="shared" si="11"/>
        <v>ok</v>
      </c>
    </row>
    <row r="744" spans="1:5" x14ac:dyDescent="0.25">
      <c r="A744" s="2" t="s">
        <v>768</v>
      </c>
      <c r="B744">
        <v>316300</v>
      </c>
      <c r="C744">
        <v>0.58299999999999996</v>
      </c>
      <c r="D744" s="4" t="s">
        <v>768</v>
      </c>
      <c r="E744" s="3" t="str">
        <f t="shared" si="11"/>
        <v>ok</v>
      </c>
    </row>
    <row r="745" spans="1:5" x14ac:dyDescent="0.25">
      <c r="A745" s="2" t="s">
        <v>769</v>
      </c>
      <c r="B745">
        <v>316310</v>
      </c>
      <c r="C745">
        <v>0.70399999999999996</v>
      </c>
      <c r="D745" s="4" t="s">
        <v>769</v>
      </c>
      <c r="E745" s="3" t="str">
        <f t="shared" si="11"/>
        <v>ok</v>
      </c>
    </row>
    <row r="746" spans="1:5" x14ac:dyDescent="0.25">
      <c r="A746" s="2" t="s">
        <v>770</v>
      </c>
      <c r="B746">
        <v>316320</v>
      </c>
      <c r="C746">
        <v>0.71699999999999997</v>
      </c>
      <c r="D746" s="4" t="s">
        <v>770</v>
      </c>
      <c r="E746" s="3" t="str">
        <f t="shared" si="11"/>
        <v>ok</v>
      </c>
    </row>
    <row r="747" spans="1:5" x14ac:dyDescent="0.25">
      <c r="A747" s="2" t="s">
        <v>771</v>
      </c>
      <c r="B747">
        <v>316330</v>
      </c>
      <c r="C747">
        <v>0.65800000000000003</v>
      </c>
      <c r="D747" s="4" t="s">
        <v>771</v>
      </c>
      <c r="E747" s="3" t="str">
        <f t="shared" si="11"/>
        <v>ok</v>
      </c>
    </row>
    <row r="748" spans="1:5" x14ac:dyDescent="0.25">
      <c r="A748" s="2" t="s">
        <v>772</v>
      </c>
      <c r="B748">
        <v>316340</v>
      </c>
      <c r="C748">
        <v>0.66600000000000004</v>
      </c>
      <c r="D748" s="4" t="s">
        <v>772</v>
      </c>
      <c r="E748" s="3" t="str">
        <f t="shared" si="11"/>
        <v>ok</v>
      </c>
    </row>
    <row r="749" spans="1:5" x14ac:dyDescent="0.25">
      <c r="A749" s="2" t="s">
        <v>773</v>
      </c>
      <c r="B749">
        <v>316350</v>
      </c>
      <c r="C749">
        <v>0.56599999999999995</v>
      </c>
      <c r="D749" s="4" t="s">
        <v>773</v>
      </c>
      <c r="E749" s="3" t="str">
        <f t="shared" si="11"/>
        <v>ok</v>
      </c>
    </row>
    <row r="750" spans="1:5" x14ac:dyDescent="0.25">
      <c r="A750" s="2" t="s">
        <v>774</v>
      </c>
      <c r="B750">
        <v>316360</v>
      </c>
      <c r="C750">
        <v>0.65700000000000003</v>
      </c>
      <c r="D750" s="4" t="s">
        <v>774</v>
      </c>
      <c r="E750" s="3" t="str">
        <f t="shared" si="11"/>
        <v>ok</v>
      </c>
    </row>
    <row r="751" spans="1:5" x14ac:dyDescent="0.25">
      <c r="A751" s="2" t="s">
        <v>775</v>
      </c>
      <c r="B751">
        <v>316370</v>
      </c>
      <c r="C751">
        <v>0.75900000000000001</v>
      </c>
      <c r="D751" s="4" t="s">
        <v>775</v>
      </c>
      <c r="E751" s="3" t="str">
        <f t="shared" si="11"/>
        <v>ok</v>
      </c>
    </row>
    <row r="752" spans="1:5" x14ac:dyDescent="0.25">
      <c r="A752" s="2" t="s">
        <v>776</v>
      </c>
      <c r="B752">
        <v>316380</v>
      </c>
      <c r="C752">
        <v>0.64400000000000002</v>
      </c>
      <c r="D752" s="4" t="s">
        <v>776</v>
      </c>
      <c r="E752" s="3" t="str">
        <f t="shared" si="11"/>
        <v>ok</v>
      </c>
    </row>
    <row r="753" spans="1:5" x14ac:dyDescent="0.25">
      <c r="A753" s="2" t="s">
        <v>777</v>
      </c>
      <c r="B753">
        <v>316390</v>
      </c>
      <c r="C753">
        <v>0.67400000000000004</v>
      </c>
      <c r="D753" s="4" t="s">
        <v>777</v>
      </c>
      <c r="E753" s="3" t="str">
        <f t="shared" si="11"/>
        <v>ok</v>
      </c>
    </row>
    <row r="754" spans="1:5" x14ac:dyDescent="0.25">
      <c r="A754" s="2" t="s">
        <v>778</v>
      </c>
      <c r="B754">
        <v>316400</v>
      </c>
      <c r="C754">
        <v>0.65900000000000003</v>
      </c>
      <c r="D754" s="4" t="s">
        <v>778</v>
      </c>
      <c r="E754" s="3" t="str">
        <f t="shared" si="11"/>
        <v>ok</v>
      </c>
    </row>
    <row r="755" spans="1:5" x14ac:dyDescent="0.25">
      <c r="A755" s="2" t="s">
        <v>779</v>
      </c>
      <c r="B755">
        <v>316410</v>
      </c>
      <c r="C755">
        <v>0.622</v>
      </c>
      <c r="D755" s="4" t="s">
        <v>779</v>
      </c>
      <c r="E755" s="3" t="str">
        <f t="shared" si="11"/>
        <v>ok</v>
      </c>
    </row>
    <row r="756" spans="1:5" x14ac:dyDescent="0.25">
      <c r="A756" s="2" t="s">
        <v>780</v>
      </c>
      <c r="B756">
        <v>316420</v>
      </c>
      <c r="C756">
        <v>0.64</v>
      </c>
      <c r="D756" s="4" t="s">
        <v>780</v>
      </c>
      <c r="E756" s="3" t="str">
        <f t="shared" si="11"/>
        <v>ok</v>
      </c>
    </row>
    <row r="757" spans="1:5" x14ac:dyDescent="0.25">
      <c r="A757" s="2" t="s">
        <v>781</v>
      </c>
      <c r="B757">
        <v>316430</v>
      </c>
      <c r="C757">
        <v>0.67200000000000004</v>
      </c>
      <c r="D757" s="4" t="s">
        <v>781</v>
      </c>
      <c r="E757" s="3" t="str">
        <f t="shared" si="11"/>
        <v>ok</v>
      </c>
    </row>
    <row r="758" spans="1:5" x14ac:dyDescent="0.25">
      <c r="A758" s="2" t="s">
        <v>782</v>
      </c>
      <c r="B758">
        <v>316440</v>
      </c>
      <c r="C758">
        <v>0.69199999999999995</v>
      </c>
      <c r="D758" s="4" t="s">
        <v>782</v>
      </c>
      <c r="E758" s="3" t="str">
        <f t="shared" si="11"/>
        <v>ok</v>
      </c>
    </row>
    <row r="759" spans="1:5" x14ac:dyDescent="0.25">
      <c r="A759" s="2" t="s">
        <v>783</v>
      </c>
      <c r="B759">
        <v>316443</v>
      </c>
      <c r="C759">
        <v>0.66</v>
      </c>
      <c r="D759" s="4" t="s">
        <v>783</v>
      </c>
      <c r="E759" s="3" t="str">
        <f t="shared" si="11"/>
        <v>ok</v>
      </c>
    </row>
    <row r="760" spans="1:5" x14ac:dyDescent="0.25">
      <c r="A760" s="2" t="s">
        <v>784</v>
      </c>
      <c r="B760">
        <v>316447</v>
      </c>
      <c r="C760">
        <v>0.60699999999999998</v>
      </c>
      <c r="D760" s="4" t="s">
        <v>784</v>
      </c>
      <c r="E760" s="3" t="str">
        <f t="shared" si="11"/>
        <v>ok</v>
      </c>
    </row>
    <row r="761" spans="1:5" x14ac:dyDescent="0.25">
      <c r="A761" s="2" t="s">
        <v>785</v>
      </c>
      <c r="B761">
        <v>316450</v>
      </c>
      <c r="C761">
        <v>0.58099999999999996</v>
      </c>
      <c r="D761" s="4" t="s">
        <v>785</v>
      </c>
      <c r="E761" s="3" t="str">
        <f t="shared" si="11"/>
        <v>ok</v>
      </c>
    </row>
    <row r="762" spans="1:5" x14ac:dyDescent="0.25">
      <c r="A762" s="2" t="s">
        <v>786</v>
      </c>
      <c r="B762">
        <v>316460</v>
      </c>
      <c r="C762">
        <v>0.626</v>
      </c>
      <c r="D762" s="4" t="s">
        <v>786</v>
      </c>
      <c r="E762" s="3" t="str">
        <f t="shared" si="11"/>
        <v>ok</v>
      </c>
    </row>
    <row r="763" spans="1:5" x14ac:dyDescent="0.25">
      <c r="A763" s="2" t="s">
        <v>787</v>
      </c>
      <c r="B763">
        <v>316470</v>
      </c>
      <c r="C763">
        <v>0.72199999999999998</v>
      </c>
      <c r="D763" s="4" t="s">
        <v>787</v>
      </c>
      <c r="E763" s="3" t="str">
        <f t="shared" si="11"/>
        <v>ok</v>
      </c>
    </row>
    <row r="764" spans="1:5" x14ac:dyDescent="0.25">
      <c r="A764" s="2" t="s">
        <v>788</v>
      </c>
      <c r="B764">
        <v>316480</v>
      </c>
      <c r="C764">
        <v>0.63200000000000001</v>
      </c>
      <c r="D764" s="4" t="s">
        <v>788</v>
      </c>
      <c r="E764" s="3" t="str">
        <f t="shared" si="11"/>
        <v>ok</v>
      </c>
    </row>
    <row r="765" spans="1:5" x14ac:dyDescent="0.25">
      <c r="A765" s="2" t="s">
        <v>789</v>
      </c>
      <c r="B765">
        <v>316490</v>
      </c>
      <c r="C765">
        <v>0.67600000000000005</v>
      </c>
      <c r="D765" s="4" t="s">
        <v>789</v>
      </c>
      <c r="E765" s="3" t="str">
        <f t="shared" si="11"/>
        <v>ok</v>
      </c>
    </row>
    <row r="766" spans="1:5" x14ac:dyDescent="0.25">
      <c r="A766" s="2" t="s">
        <v>790</v>
      </c>
      <c r="B766">
        <v>316520</v>
      </c>
      <c r="C766">
        <v>0.66700000000000004</v>
      </c>
      <c r="D766" s="4" t="s">
        <v>790</v>
      </c>
      <c r="E766" s="3" t="str">
        <f t="shared" si="11"/>
        <v>ok</v>
      </c>
    </row>
    <row r="767" spans="1:5" x14ac:dyDescent="0.25">
      <c r="A767" s="2" t="s">
        <v>791</v>
      </c>
      <c r="B767">
        <v>316500</v>
      </c>
      <c r="C767">
        <v>0.66200000000000003</v>
      </c>
      <c r="D767" s="4" t="s">
        <v>791</v>
      </c>
      <c r="E767" s="3" t="str">
        <f t="shared" si="11"/>
        <v>ok</v>
      </c>
    </row>
    <row r="768" spans="1:5" x14ac:dyDescent="0.25">
      <c r="A768" s="2" t="s">
        <v>792</v>
      </c>
      <c r="B768">
        <v>316510</v>
      </c>
      <c r="C768">
        <v>0.7</v>
      </c>
      <c r="D768" s="4" t="s">
        <v>792</v>
      </c>
      <c r="E768" s="3" t="str">
        <f t="shared" si="11"/>
        <v>ok</v>
      </c>
    </row>
    <row r="769" spans="1:5" x14ac:dyDescent="0.25">
      <c r="A769" s="2" t="s">
        <v>793</v>
      </c>
      <c r="B769">
        <v>316530</v>
      </c>
      <c r="C769">
        <v>0.71499999999999997</v>
      </c>
      <c r="D769" s="4" t="s">
        <v>793</v>
      </c>
      <c r="E769" s="3" t="str">
        <f t="shared" si="11"/>
        <v>ok</v>
      </c>
    </row>
    <row r="770" spans="1:5" x14ac:dyDescent="0.25">
      <c r="A770" s="2" t="s">
        <v>794</v>
      </c>
      <c r="B770">
        <v>316540</v>
      </c>
      <c r="C770">
        <v>0.68</v>
      </c>
      <c r="D770" s="4" t="s">
        <v>794</v>
      </c>
      <c r="E770" s="3" t="str">
        <f t="shared" si="11"/>
        <v>ok</v>
      </c>
    </row>
    <row r="771" spans="1:5" x14ac:dyDescent="0.25">
      <c r="A771" s="2" t="s">
        <v>795</v>
      </c>
      <c r="B771">
        <v>316550</v>
      </c>
      <c r="C771">
        <v>0.63600000000000001</v>
      </c>
      <c r="D771" s="4" t="s">
        <v>795</v>
      </c>
      <c r="E771" s="3" t="str">
        <f t="shared" ref="E771:E834" si="12">IF(A771=D771,"ok","erro")</f>
        <v>ok</v>
      </c>
    </row>
    <row r="772" spans="1:5" x14ac:dyDescent="0.25">
      <c r="A772" s="2" t="s">
        <v>796</v>
      </c>
      <c r="B772">
        <v>316553</v>
      </c>
      <c r="C772">
        <v>0.73399999999999999</v>
      </c>
      <c r="D772" s="4" t="s">
        <v>796</v>
      </c>
      <c r="E772" s="3" t="str">
        <f t="shared" si="12"/>
        <v>ok</v>
      </c>
    </row>
    <row r="773" spans="1:5" x14ac:dyDescent="0.25">
      <c r="A773" s="2" t="s">
        <v>797</v>
      </c>
      <c r="B773">
        <v>316556</v>
      </c>
      <c r="C773">
        <v>0.65400000000000003</v>
      </c>
      <c r="D773" s="4" t="s">
        <v>797</v>
      </c>
      <c r="E773" s="3" t="str">
        <f t="shared" si="12"/>
        <v>ok</v>
      </c>
    </row>
    <row r="774" spans="1:5" x14ac:dyDescent="0.25">
      <c r="A774" s="2" t="s">
        <v>798</v>
      </c>
      <c r="B774">
        <v>316557</v>
      </c>
      <c r="C774">
        <v>0.66100000000000003</v>
      </c>
      <c r="D774" s="4" t="s">
        <v>798</v>
      </c>
      <c r="E774" s="3" t="str">
        <f t="shared" si="12"/>
        <v>ok</v>
      </c>
    </row>
    <row r="775" spans="1:5" x14ac:dyDescent="0.25">
      <c r="A775" s="2" t="s">
        <v>799</v>
      </c>
      <c r="B775">
        <v>316560</v>
      </c>
      <c r="C775">
        <v>0.67400000000000004</v>
      </c>
      <c r="D775" s="4" t="s">
        <v>799</v>
      </c>
      <c r="E775" s="3" t="str">
        <f t="shared" si="12"/>
        <v>ok</v>
      </c>
    </row>
    <row r="776" spans="1:5" x14ac:dyDescent="0.25">
      <c r="A776" s="2" t="s">
        <v>800</v>
      </c>
      <c r="B776">
        <v>316570</v>
      </c>
      <c r="C776">
        <v>0.64400000000000002</v>
      </c>
      <c r="D776" s="4" t="s">
        <v>800</v>
      </c>
      <c r="E776" s="3" t="str">
        <f t="shared" si="12"/>
        <v>ok</v>
      </c>
    </row>
    <row r="777" spans="1:5" x14ac:dyDescent="0.25">
      <c r="A777" s="2" t="s">
        <v>801</v>
      </c>
      <c r="B777">
        <v>316580</v>
      </c>
      <c r="C777">
        <v>0.68400000000000005</v>
      </c>
      <c r="D777" s="4" t="s">
        <v>801</v>
      </c>
      <c r="E777" s="3" t="str">
        <f t="shared" si="12"/>
        <v>ok</v>
      </c>
    </row>
    <row r="778" spans="1:5" x14ac:dyDescent="0.25">
      <c r="A778" s="2" t="s">
        <v>802</v>
      </c>
      <c r="B778">
        <v>316590</v>
      </c>
      <c r="C778">
        <v>0.62</v>
      </c>
      <c r="D778" s="4" t="s">
        <v>802</v>
      </c>
      <c r="E778" s="3" t="str">
        <f t="shared" si="12"/>
        <v>ok</v>
      </c>
    </row>
    <row r="779" spans="1:5" x14ac:dyDescent="0.25">
      <c r="A779" s="2" t="s">
        <v>803</v>
      </c>
      <c r="B779">
        <v>316600</v>
      </c>
      <c r="C779">
        <v>0.63100000000000001</v>
      </c>
      <c r="D779" s="4" t="s">
        <v>803</v>
      </c>
      <c r="E779" s="3" t="str">
        <f t="shared" si="12"/>
        <v>ok</v>
      </c>
    </row>
    <row r="780" spans="1:5" x14ac:dyDescent="0.25">
      <c r="A780" s="2" t="s">
        <v>804</v>
      </c>
      <c r="B780">
        <v>316610</v>
      </c>
      <c r="C780">
        <v>0.56499999999999995</v>
      </c>
      <c r="D780" s="4" t="s">
        <v>804</v>
      </c>
      <c r="E780" s="3" t="str">
        <f t="shared" si="12"/>
        <v>ok</v>
      </c>
    </row>
    <row r="781" spans="1:5" x14ac:dyDescent="0.25">
      <c r="A781" s="2" t="s">
        <v>805</v>
      </c>
      <c r="B781">
        <v>316620</v>
      </c>
      <c r="C781">
        <v>0.626</v>
      </c>
      <c r="D781" s="4" t="s">
        <v>805</v>
      </c>
      <c r="E781" s="3" t="str">
        <f t="shared" si="12"/>
        <v>ok</v>
      </c>
    </row>
    <row r="782" spans="1:5" x14ac:dyDescent="0.25">
      <c r="A782" s="2" t="s">
        <v>806</v>
      </c>
      <c r="B782">
        <v>316630</v>
      </c>
      <c r="C782">
        <v>0.56000000000000005</v>
      </c>
      <c r="D782" s="4" t="s">
        <v>806</v>
      </c>
      <c r="E782" s="3" t="str">
        <f t="shared" si="12"/>
        <v>ok</v>
      </c>
    </row>
    <row r="783" spans="1:5" x14ac:dyDescent="0.25">
      <c r="A783" s="2" t="s">
        <v>807</v>
      </c>
      <c r="B783">
        <v>316640</v>
      </c>
      <c r="C783">
        <v>0.66</v>
      </c>
      <c r="D783" s="4" t="s">
        <v>807</v>
      </c>
      <c r="E783" s="3" t="str">
        <f t="shared" si="12"/>
        <v>ok</v>
      </c>
    </row>
    <row r="784" spans="1:5" x14ac:dyDescent="0.25">
      <c r="A784" s="2" t="s">
        <v>808</v>
      </c>
      <c r="B784">
        <v>316650</v>
      </c>
      <c r="C784">
        <v>0.55700000000000005</v>
      </c>
      <c r="D784" s="4" t="s">
        <v>808</v>
      </c>
      <c r="E784" s="3" t="str">
        <f t="shared" si="12"/>
        <v>ok</v>
      </c>
    </row>
    <row r="785" spans="1:5" x14ac:dyDescent="0.25">
      <c r="A785" s="2" t="s">
        <v>809</v>
      </c>
      <c r="B785">
        <v>316660</v>
      </c>
      <c r="C785">
        <v>0.67700000000000005</v>
      </c>
      <c r="D785" s="4" t="s">
        <v>809</v>
      </c>
      <c r="E785" s="3" t="str">
        <f t="shared" si="12"/>
        <v>ok</v>
      </c>
    </row>
    <row r="786" spans="1:5" x14ac:dyDescent="0.25">
      <c r="A786" s="2" t="s">
        <v>810</v>
      </c>
      <c r="B786">
        <v>316670</v>
      </c>
      <c r="C786">
        <v>0.65100000000000002</v>
      </c>
      <c r="D786" s="4" t="s">
        <v>810</v>
      </c>
      <c r="E786" s="3" t="str">
        <f t="shared" si="12"/>
        <v>ok</v>
      </c>
    </row>
    <row r="787" spans="1:5" x14ac:dyDescent="0.25">
      <c r="A787" s="2" t="s">
        <v>811</v>
      </c>
      <c r="B787">
        <v>316680</v>
      </c>
      <c r="C787">
        <v>0.69599999999999995</v>
      </c>
      <c r="D787" s="4" t="s">
        <v>811</v>
      </c>
      <c r="E787" s="3" t="str">
        <f t="shared" si="12"/>
        <v>ok</v>
      </c>
    </row>
    <row r="788" spans="1:5" x14ac:dyDescent="0.25">
      <c r="A788" s="2" t="s">
        <v>812</v>
      </c>
      <c r="B788">
        <v>316690</v>
      </c>
      <c r="C788">
        <v>0.67700000000000005</v>
      </c>
      <c r="D788" s="4" t="s">
        <v>812</v>
      </c>
      <c r="E788" s="3" t="str">
        <f t="shared" si="12"/>
        <v>ok</v>
      </c>
    </row>
    <row r="789" spans="1:5" x14ac:dyDescent="0.25">
      <c r="A789" s="2" t="s">
        <v>813</v>
      </c>
      <c r="B789">
        <v>316695</v>
      </c>
      <c r="C789">
        <v>0.63300000000000001</v>
      </c>
      <c r="D789" s="4" t="s">
        <v>813</v>
      </c>
      <c r="E789" s="3" t="str">
        <f t="shared" si="12"/>
        <v>ok</v>
      </c>
    </row>
    <row r="790" spans="1:5" x14ac:dyDescent="0.25">
      <c r="A790" s="2" t="s">
        <v>814</v>
      </c>
      <c r="B790">
        <v>316700</v>
      </c>
      <c r="C790">
        <v>0.64300000000000002</v>
      </c>
      <c r="D790" s="4" t="s">
        <v>814</v>
      </c>
      <c r="E790" s="3" t="str">
        <f t="shared" si="12"/>
        <v>ok</v>
      </c>
    </row>
    <row r="791" spans="1:5" x14ac:dyDescent="0.25">
      <c r="A791" s="2" t="s">
        <v>815</v>
      </c>
      <c r="B791">
        <v>316710</v>
      </c>
      <c r="C791">
        <v>0.65600000000000003</v>
      </c>
      <c r="D791" s="4" t="s">
        <v>815</v>
      </c>
      <c r="E791" s="3" t="str">
        <f t="shared" si="12"/>
        <v>ok</v>
      </c>
    </row>
    <row r="792" spans="1:5" x14ac:dyDescent="0.25">
      <c r="A792" s="2" t="s">
        <v>816</v>
      </c>
      <c r="B792">
        <v>316720</v>
      </c>
      <c r="C792">
        <v>0.76</v>
      </c>
      <c r="D792" s="4" t="s">
        <v>816</v>
      </c>
      <c r="E792" s="3" t="str">
        <f t="shared" si="12"/>
        <v>ok</v>
      </c>
    </row>
    <row r="793" spans="1:5" x14ac:dyDescent="0.25">
      <c r="A793" s="2" t="s">
        <v>817</v>
      </c>
      <c r="B793">
        <v>316555</v>
      </c>
      <c r="C793">
        <v>0.54200000000000004</v>
      </c>
      <c r="D793" s="4" t="s">
        <v>817</v>
      </c>
      <c r="E793" s="3" t="str">
        <f t="shared" si="12"/>
        <v>ok</v>
      </c>
    </row>
    <row r="794" spans="1:5" x14ac:dyDescent="0.25">
      <c r="A794" s="2" t="s">
        <v>818</v>
      </c>
      <c r="B794">
        <v>316730</v>
      </c>
      <c r="C794">
        <v>0.65200000000000002</v>
      </c>
      <c r="D794" s="4" t="s">
        <v>818</v>
      </c>
      <c r="E794" s="3" t="str">
        <f t="shared" si="12"/>
        <v>ok</v>
      </c>
    </row>
    <row r="795" spans="1:5" x14ac:dyDescent="0.25">
      <c r="A795" s="2" t="s">
        <v>819</v>
      </c>
      <c r="B795">
        <v>316740</v>
      </c>
      <c r="C795">
        <v>0.69899999999999995</v>
      </c>
      <c r="D795" s="4" t="s">
        <v>819</v>
      </c>
      <c r="E795" s="3" t="str">
        <f t="shared" si="12"/>
        <v>ok</v>
      </c>
    </row>
    <row r="796" spans="1:5" x14ac:dyDescent="0.25">
      <c r="A796" s="2" t="s">
        <v>820</v>
      </c>
      <c r="B796">
        <v>316750</v>
      </c>
      <c r="C796">
        <v>0.63800000000000001</v>
      </c>
      <c r="D796" s="4" t="s">
        <v>820</v>
      </c>
      <c r="E796" s="3" t="str">
        <f t="shared" si="12"/>
        <v>ok</v>
      </c>
    </row>
    <row r="797" spans="1:5" x14ac:dyDescent="0.25">
      <c r="A797" s="2" t="s">
        <v>821</v>
      </c>
      <c r="B797">
        <v>316760</v>
      </c>
      <c r="C797">
        <v>0.63200000000000001</v>
      </c>
      <c r="D797" s="4" t="s">
        <v>821</v>
      </c>
      <c r="E797" s="3" t="str">
        <f t="shared" si="12"/>
        <v>ok</v>
      </c>
    </row>
    <row r="798" spans="1:5" x14ac:dyDescent="0.25">
      <c r="A798" s="2" t="s">
        <v>822</v>
      </c>
      <c r="B798">
        <v>316770</v>
      </c>
      <c r="C798">
        <v>0.63100000000000001</v>
      </c>
      <c r="D798" s="4" t="s">
        <v>822</v>
      </c>
      <c r="E798" s="3" t="str">
        <f t="shared" si="12"/>
        <v>ok</v>
      </c>
    </row>
    <row r="799" spans="1:5" x14ac:dyDescent="0.25">
      <c r="A799" s="2" t="s">
        <v>823</v>
      </c>
      <c r="B799">
        <v>316780</v>
      </c>
      <c r="C799">
        <v>0.69699999999999995</v>
      </c>
      <c r="D799" s="4" t="s">
        <v>823</v>
      </c>
      <c r="E799" s="3" t="str">
        <f t="shared" si="12"/>
        <v>ok</v>
      </c>
    </row>
    <row r="800" spans="1:5" x14ac:dyDescent="0.25">
      <c r="A800" s="2" t="s">
        <v>824</v>
      </c>
      <c r="B800">
        <v>316790</v>
      </c>
      <c r="C800">
        <v>0.68100000000000005</v>
      </c>
      <c r="D800" s="4" t="s">
        <v>824</v>
      </c>
      <c r="E800" s="3" t="str">
        <f t="shared" si="12"/>
        <v>ok</v>
      </c>
    </row>
    <row r="801" spans="1:5" x14ac:dyDescent="0.25">
      <c r="A801" s="2" t="s">
        <v>825</v>
      </c>
      <c r="B801">
        <v>316800</v>
      </c>
      <c r="C801">
        <v>0.67</v>
      </c>
      <c r="D801" s="4" t="s">
        <v>825</v>
      </c>
      <c r="E801" s="3" t="str">
        <f t="shared" si="12"/>
        <v>ok</v>
      </c>
    </row>
    <row r="802" spans="1:5" x14ac:dyDescent="0.25">
      <c r="A802" s="2" t="s">
        <v>826</v>
      </c>
      <c r="B802">
        <v>316805</v>
      </c>
      <c r="C802">
        <v>0.64500000000000002</v>
      </c>
      <c r="D802" s="4" t="s">
        <v>826</v>
      </c>
      <c r="E802" s="3" t="str">
        <f t="shared" si="12"/>
        <v>ok</v>
      </c>
    </row>
    <row r="803" spans="1:5" x14ac:dyDescent="0.25">
      <c r="A803" s="2" t="s">
        <v>827</v>
      </c>
      <c r="B803">
        <v>316810</v>
      </c>
      <c r="C803">
        <v>0.71199999999999997</v>
      </c>
      <c r="D803" s="4" t="s">
        <v>827</v>
      </c>
      <c r="E803" s="3" t="str">
        <f t="shared" si="12"/>
        <v>ok</v>
      </c>
    </row>
    <row r="804" spans="1:5" x14ac:dyDescent="0.25">
      <c r="A804" s="2" t="s">
        <v>828</v>
      </c>
      <c r="B804">
        <v>316820</v>
      </c>
      <c r="C804">
        <v>0.66700000000000004</v>
      </c>
      <c r="D804" s="4" t="s">
        <v>828</v>
      </c>
      <c r="E804" s="3" t="str">
        <f t="shared" si="12"/>
        <v>ok</v>
      </c>
    </row>
    <row r="805" spans="1:5" x14ac:dyDescent="0.25">
      <c r="A805" s="2" t="s">
        <v>829</v>
      </c>
      <c r="B805">
        <v>316830</v>
      </c>
      <c r="C805">
        <v>0.65100000000000002</v>
      </c>
      <c r="D805" s="4" t="s">
        <v>829</v>
      </c>
      <c r="E805" s="3" t="str">
        <f t="shared" si="12"/>
        <v>ok</v>
      </c>
    </row>
    <row r="806" spans="1:5" x14ac:dyDescent="0.25">
      <c r="A806" s="2" t="s">
        <v>830</v>
      </c>
      <c r="B806">
        <v>316840</v>
      </c>
      <c r="C806">
        <v>0.63300000000000001</v>
      </c>
      <c r="D806" s="4" t="s">
        <v>830</v>
      </c>
      <c r="E806" s="3" t="str">
        <f t="shared" si="12"/>
        <v>ok</v>
      </c>
    </row>
    <row r="807" spans="1:5" x14ac:dyDescent="0.25">
      <c r="A807" s="2" t="s">
        <v>831</v>
      </c>
      <c r="B807">
        <v>316850</v>
      </c>
      <c r="C807">
        <v>0.67500000000000004</v>
      </c>
      <c r="D807" s="4" t="s">
        <v>831</v>
      </c>
      <c r="E807" s="3" t="str">
        <f t="shared" si="12"/>
        <v>ok</v>
      </c>
    </row>
    <row r="808" spans="1:5" x14ac:dyDescent="0.25">
      <c r="A808" s="2" t="s">
        <v>832</v>
      </c>
      <c r="B808">
        <v>316860</v>
      </c>
      <c r="C808">
        <v>0.70099999999999996</v>
      </c>
      <c r="D808" s="4" t="s">
        <v>832</v>
      </c>
      <c r="E808" s="3" t="str">
        <f t="shared" si="12"/>
        <v>ok</v>
      </c>
    </row>
    <row r="809" spans="1:5" x14ac:dyDescent="0.25">
      <c r="A809" s="2" t="s">
        <v>833</v>
      </c>
      <c r="B809">
        <v>316870</v>
      </c>
      <c r="C809">
        <v>0.77</v>
      </c>
      <c r="D809" s="4" t="s">
        <v>833</v>
      </c>
      <c r="E809" s="3" t="str">
        <f t="shared" si="12"/>
        <v>ok</v>
      </c>
    </row>
    <row r="810" spans="1:5" x14ac:dyDescent="0.25">
      <c r="A810" s="2" t="s">
        <v>834</v>
      </c>
      <c r="B810">
        <v>316880</v>
      </c>
      <c r="C810">
        <v>0.74</v>
      </c>
      <c r="D810" s="4" t="s">
        <v>834</v>
      </c>
      <c r="E810" s="3" t="str">
        <f t="shared" si="12"/>
        <v>ok</v>
      </c>
    </row>
    <row r="811" spans="1:5" x14ac:dyDescent="0.25">
      <c r="A811" s="2" t="s">
        <v>835</v>
      </c>
      <c r="B811">
        <v>316890</v>
      </c>
      <c r="C811">
        <v>0.68300000000000005</v>
      </c>
      <c r="D811" s="4" t="s">
        <v>835</v>
      </c>
      <c r="E811" s="3" t="str">
        <f t="shared" si="12"/>
        <v>ok</v>
      </c>
    </row>
    <row r="812" spans="1:5" x14ac:dyDescent="0.25">
      <c r="A812" s="2" t="s">
        <v>836</v>
      </c>
      <c r="B812">
        <v>316900</v>
      </c>
      <c r="C812">
        <v>0.68799999999999994</v>
      </c>
      <c r="D812" s="4" t="s">
        <v>836</v>
      </c>
      <c r="E812" s="3" t="str">
        <f t="shared" si="12"/>
        <v>ok</v>
      </c>
    </row>
    <row r="813" spans="1:5" x14ac:dyDescent="0.25">
      <c r="A813" s="2" t="s">
        <v>837</v>
      </c>
      <c r="B813">
        <v>316905</v>
      </c>
      <c r="C813">
        <v>0.69599999999999995</v>
      </c>
      <c r="D813" s="4" t="s">
        <v>837</v>
      </c>
      <c r="E813" s="3" t="str">
        <f t="shared" si="12"/>
        <v>ok</v>
      </c>
    </row>
    <row r="814" spans="1:5" x14ac:dyDescent="0.25">
      <c r="A814" s="2" t="s">
        <v>838</v>
      </c>
      <c r="B814">
        <v>316910</v>
      </c>
      <c r="C814">
        <v>0.66100000000000003</v>
      </c>
      <c r="D814" s="4" t="s">
        <v>838</v>
      </c>
      <c r="E814" s="3" t="str">
        <f t="shared" si="12"/>
        <v>ok</v>
      </c>
    </row>
    <row r="815" spans="1:5" x14ac:dyDescent="0.25">
      <c r="A815" s="2" t="s">
        <v>839</v>
      </c>
      <c r="B815">
        <v>316920</v>
      </c>
      <c r="C815">
        <v>0.71799999999999997</v>
      </c>
      <c r="D815" s="4" t="s">
        <v>839</v>
      </c>
      <c r="E815" s="3" t="str">
        <f t="shared" si="12"/>
        <v>ok</v>
      </c>
    </row>
    <row r="816" spans="1:5" x14ac:dyDescent="0.25">
      <c r="A816" s="2" t="s">
        <v>840</v>
      </c>
      <c r="B816">
        <v>316930</v>
      </c>
      <c r="C816">
        <v>0.74399999999999999</v>
      </c>
      <c r="D816" s="4" t="s">
        <v>840</v>
      </c>
      <c r="E816" s="3" t="str">
        <f t="shared" si="12"/>
        <v>ok</v>
      </c>
    </row>
    <row r="817" spans="1:5" x14ac:dyDescent="0.25">
      <c r="A817" s="2" t="s">
        <v>841</v>
      </c>
      <c r="B817">
        <v>316935</v>
      </c>
      <c r="C817">
        <v>0.752</v>
      </c>
      <c r="D817" s="4" t="s">
        <v>841</v>
      </c>
      <c r="E817" s="3" t="str">
        <f t="shared" si="12"/>
        <v>ok</v>
      </c>
    </row>
    <row r="818" spans="1:5" x14ac:dyDescent="0.25">
      <c r="A818" s="2" t="s">
        <v>842</v>
      </c>
      <c r="B818">
        <v>316940</v>
      </c>
      <c r="C818">
        <v>0.73099999999999998</v>
      </c>
      <c r="D818" s="4" t="s">
        <v>842</v>
      </c>
      <c r="E818" s="3" t="str">
        <f t="shared" si="12"/>
        <v>ok</v>
      </c>
    </row>
    <row r="819" spans="1:5" x14ac:dyDescent="0.25">
      <c r="A819" s="2" t="s">
        <v>843</v>
      </c>
      <c r="B819">
        <v>316950</v>
      </c>
      <c r="C819">
        <v>0.626</v>
      </c>
      <c r="D819" s="4" t="s">
        <v>843</v>
      </c>
      <c r="E819" s="3" t="str">
        <f t="shared" si="12"/>
        <v>ok</v>
      </c>
    </row>
    <row r="820" spans="1:5" x14ac:dyDescent="0.25">
      <c r="A820" s="2" t="s">
        <v>844</v>
      </c>
      <c r="B820">
        <v>316960</v>
      </c>
      <c r="C820">
        <v>0.71899999999999997</v>
      </c>
      <c r="D820" s="4" t="s">
        <v>844</v>
      </c>
      <c r="E820" s="3" t="str">
        <f t="shared" si="12"/>
        <v>ok</v>
      </c>
    </row>
    <row r="821" spans="1:5" x14ac:dyDescent="0.25">
      <c r="A821" s="2" t="s">
        <v>845</v>
      </c>
      <c r="B821">
        <v>316970</v>
      </c>
      <c r="C821">
        <v>0.68200000000000005</v>
      </c>
      <c r="D821" s="4" t="s">
        <v>845</v>
      </c>
      <c r="E821" s="3" t="str">
        <f t="shared" si="12"/>
        <v>ok</v>
      </c>
    </row>
    <row r="822" spans="1:5" x14ac:dyDescent="0.25">
      <c r="A822" s="2" t="s">
        <v>846</v>
      </c>
      <c r="B822">
        <v>316980</v>
      </c>
      <c r="C822">
        <v>0.69599999999999995</v>
      </c>
      <c r="D822" s="4" t="s">
        <v>846</v>
      </c>
      <c r="E822" s="3" t="str">
        <f t="shared" si="12"/>
        <v>ok</v>
      </c>
    </row>
    <row r="823" spans="1:5" x14ac:dyDescent="0.25">
      <c r="A823" s="2" t="s">
        <v>847</v>
      </c>
      <c r="B823">
        <v>316990</v>
      </c>
      <c r="C823">
        <v>0.72399999999999998</v>
      </c>
      <c r="D823" s="4" t="s">
        <v>847</v>
      </c>
      <c r="E823" s="3" t="str">
        <f t="shared" si="12"/>
        <v>ok</v>
      </c>
    </row>
    <row r="824" spans="1:5" x14ac:dyDescent="0.25">
      <c r="A824" s="2" t="s">
        <v>848</v>
      </c>
      <c r="B824">
        <v>317000</v>
      </c>
      <c r="C824">
        <v>0.60899999999999999</v>
      </c>
      <c r="D824" s="4" t="s">
        <v>848</v>
      </c>
      <c r="E824" s="3" t="str">
        <f t="shared" si="12"/>
        <v>ok</v>
      </c>
    </row>
    <row r="825" spans="1:5" x14ac:dyDescent="0.25">
      <c r="A825" s="2" t="s">
        <v>849</v>
      </c>
      <c r="B825">
        <v>317005</v>
      </c>
      <c r="C825">
        <v>0.61399999999999999</v>
      </c>
      <c r="D825" s="4" t="s">
        <v>849</v>
      </c>
      <c r="E825" s="3" t="str">
        <f t="shared" si="12"/>
        <v>ok</v>
      </c>
    </row>
    <row r="826" spans="1:5" x14ac:dyDescent="0.25">
      <c r="A826" s="2" t="s">
        <v>850</v>
      </c>
      <c r="B826">
        <v>317010</v>
      </c>
      <c r="C826">
        <v>0.77200000000000002</v>
      </c>
      <c r="D826" s="4" t="s">
        <v>850</v>
      </c>
      <c r="E826" s="3" t="str">
        <f t="shared" si="12"/>
        <v>ok</v>
      </c>
    </row>
    <row r="827" spans="1:5" x14ac:dyDescent="0.25">
      <c r="A827" s="2" t="s">
        <v>851</v>
      </c>
      <c r="B827">
        <v>317020</v>
      </c>
      <c r="C827">
        <v>0.78900000000000003</v>
      </c>
      <c r="D827" s="4" t="s">
        <v>851</v>
      </c>
      <c r="E827" s="3" t="str">
        <f t="shared" si="12"/>
        <v>ok</v>
      </c>
    </row>
    <row r="828" spans="1:5" x14ac:dyDescent="0.25">
      <c r="A828" s="2" t="s">
        <v>852</v>
      </c>
      <c r="B828">
        <v>317030</v>
      </c>
      <c r="C828">
        <v>0.63800000000000001</v>
      </c>
      <c r="D828" s="4" t="s">
        <v>852</v>
      </c>
      <c r="E828" s="3" t="str">
        <f t="shared" si="12"/>
        <v>ok</v>
      </c>
    </row>
    <row r="829" spans="1:5" x14ac:dyDescent="0.25">
      <c r="A829" s="2" t="s">
        <v>853</v>
      </c>
      <c r="B829">
        <v>317040</v>
      </c>
      <c r="C829">
        <v>0.73599999999999999</v>
      </c>
      <c r="D829" s="4" t="s">
        <v>853</v>
      </c>
      <c r="E829" s="3" t="str">
        <f t="shared" si="12"/>
        <v>ok</v>
      </c>
    </row>
    <row r="830" spans="1:5" x14ac:dyDescent="0.25">
      <c r="A830" s="2" t="s">
        <v>855</v>
      </c>
      <c r="B830">
        <v>317043</v>
      </c>
      <c r="C830">
        <v>0.67200000000000004</v>
      </c>
      <c r="D830" s="4" t="s">
        <v>855</v>
      </c>
      <c r="E830" s="3" t="str">
        <f t="shared" si="12"/>
        <v>ok</v>
      </c>
    </row>
    <row r="831" spans="1:5" x14ac:dyDescent="0.25">
      <c r="A831" s="2" t="s">
        <v>856</v>
      </c>
      <c r="B831">
        <v>317047</v>
      </c>
      <c r="C831">
        <v>0.66400000000000003</v>
      </c>
      <c r="D831" s="4" t="s">
        <v>856</v>
      </c>
      <c r="E831" s="3" t="str">
        <f t="shared" si="12"/>
        <v>ok</v>
      </c>
    </row>
    <row r="832" spans="1:5" x14ac:dyDescent="0.25">
      <c r="A832" s="2" t="s">
        <v>857</v>
      </c>
      <c r="B832">
        <v>317050</v>
      </c>
      <c r="C832">
        <v>0.63300000000000001</v>
      </c>
      <c r="D832" s="4" t="s">
        <v>857</v>
      </c>
      <c r="E832" s="3" t="str">
        <f t="shared" si="12"/>
        <v>ok</v>
      </c>
    </row>
    <row r="833" spans="1:5" x14ac:dyDescent="0.25">
      <c r="A833" s="2" t="s">
        <v>858</v>
      </c>
      <c r="B833">
        <v>317052</v>
      </c>
      <c r="C833">
        <v>0.61899999999999999</v>
      </c>
      <c r="D833" s="4" t="s">
        <v>858</v>
      </c>
      <c r="E833" s="3" t="str">
        <f t="shared" si="12"/>
        <v>ok</v>
      </c>
    </row>
    <row r="834" spans="1:5" x14ac:dyDescent="0.25">
      <c r="A834" s="2" t="s">
        <v>859</v>
      </c>
      <c r="B834">
        <v>317057</v>
      </c>
      <c r="C834">
        <v>0.63100000000000001</v>
      </c>
      <c r="D834" s="4" t="s">
        <v>859</v>
      </c>
      <c r="E834" s="3" t="str">
        <f t="shared" si="12"/>
        <v>ok</v>
      </c>
    </row>
    <row r="835" spans="1:5" x14ac:dyDescent="0.25">
      <c r="A835" s="2" t="s">
        <v>860</v>
      </c>
      <c r="B835">
        <v>317060</v>
      </c>
      <c r="C835">
        <v>0.69599999999999995</v>
      </c>
      <c r="D835" s="4" t="s">
        <v>860</v>
      </c>
      <c r="E835" s="3" t="str">
        <f t="shared" ref="E835:E855" si="13">IF(A835=D835,"ok","erro")</f>
        <v>ok</v>
      </c>
    </row>
    <row r="836" spans="1:5" x14ac:dyDescent="0.25">
      <c r="A836" s="2" t="s">
        <v>861</v>
      </c>
      <c r="B836">
        <v>317065</v>
      </c>
      <c r="C836">
        <v>0.63400000000000001</v>
      </c>
      <c r="D836" s="4" t="s">
        <v>861</v>
      </c>
      <c r="E836" s="3" t="str">
        <f t="shared" si="13"/>
        <v>ok</v>
      </c>
    </row>
    <row r="837" spans="1:5" x14ac:dyDescent="0.25">
      <c r="A837" s="2" t="s">
        <v>862</v>
      </c>
      <c r="B837">
        <v>317070</v>
      </c>
      <c r="C837">
        <v>0.77800000000000002</v>
      </c>
      <c r="D837" s="4" t="s">
        <v>862</v>
      </c>
      <c r="E837" s="3" t="str">
        <f t="shared" si="13"/>
        <v>ok</v>
      </c>
    </row>
    <row r="838" spans="1:5" x14ac:dyDescent="0.25">
      <c r="A838" s="2" t="s">
        <v>863</v>
      </c>
      <c r="B838">
        <v>317075</v>
      </c>
      <c r="C838">
        <v>0.71099999999999997</v>
      </c>
      <c r="D838" s="4" t="s">
        <v>863</v>
      </c>
      <c r="E838" s="3" t="str">
        <f t="shared" si="13"/>
        <v>ok</v>
      </c>
    </row>
    <row r="839" spans="1:5" x14ac:dyDescent="0.25">
      <c r="A839" s="2" t="s">
        <v>864</v>
      </c>
      <c r="B839">
        <v>317080</v>
      </c>
      <c r="C839">
        <v>0.66600000000000004</v>
      </c>
      <c r="D839" s="4" t="s">
        <v>864</v>
      </c>
      <c r="E839" s="3" t="str">
        <f t="shared" si="13"/>
        <v>ok</v>
      </c>
    </row>
    <row r="840" spans="1:5" x14ac:dyDescent="0.25">
      <c r="A840" s="2" t="s">
        <v>865</v>
      </c>
      <c r="B840">
        <v>317090</v>
      </c>
      <c r="C840">
        <v>0.59399999999999997</v>
      </c>
      <c r="D840" s="4" t="s">
        <v>865</v>
      </c>
      <c r="E840" s="3" t="str">
        <f t="shared" si="13"/>
        <v>ok</v>
      </c>
    </row>
    <row r="841" spans="1:5" x14ac:dyDescent="0.25">
      <c r="A841" s="2" t="s">
        <v>866</v>
      </c>
      <c r="B841">
        <v>317100</v>
      </c>
      <c r="C841">
        <v>0.74199999999999999</v>
      </c>
      <c r="D841" s="4" t="s">
        <v>866</v>
      </c>
      <c r="E841" s="3" t="str">
        <f t="shared" si="13"/>
        <v>ok</v>
      </c>
    </row>
    <row r="842" spans="1:5" x14ac:dyDescent="0.25">
      <c r="A842" s="2" t="s">
        <v>867</v>
      </c>
      <c r="B842">
        <v>317103</v>
      </c>
      <c r="C842">
        <v>0.58399999999999996</v>
      </c>
      <c r="D842" s="4" t="s">
        <v>867</v>
      </c>
      <c r="E842" s="3" t="str">
        <f t="shared" si="13"/>
        <v>ok</v>
      </c>
    </row>
    <row r="843" spans="1:5" x14ac:dyDescent="0.25">
      <c r="A843" s="2" t="s">
        <v>868</v>
      </c>
      <c r="B843">
        <v>317107</v>
      </c>
      <c r="C843">
        <v>0.63200000000000001</v>
      </c>
      <c r="D843" s="4" t="s">
        <v>868</v>
      </c>
      <c r="E843" s="3" t="str">
        <f t="shared" si="13"/>
        <v>ok</v>
      </c>
    </row>
    <row r="844" spans="1:5" x14ac:dyDescent="0.25">
      <c r="A844" s="2" t="s">
        <v>869</v>
      </c>
      <c r="B844">
        <v>317110</v>
      </c>
      <c r="C844">
        <v>0.66700000000000004</v>
      </c>
      <c r="D844" s="4" t="s">
        <v>869</v>
      </c>
      <c r="E844" s="3" t="str">
        <f t="shared" si="13"/>
        <v>ok</v>
      </c>
    </row>
    <row r="845" spans="1:5" x14ac:dyDescent="0.25">
      <c r="A845" s="2" t="s">
        <v>870</v>
      </c>
      <c r="B845">
        <v>317115</v>
      </c>
      <c r="C845">
        <v>0.61199999999999999</v>
      </c>
      <c r="D845" s="4" t="s">
        <v>870</v>
      </c>
      <c r="E845" s="3" t="str">
        <f t="shared" si="13"/>
        <v>ok</v>
      </c>
    </row>
    <row r="846" spans="1:5" x14ac:dyDescent="0.25">
      <c r="A846" s="2" t="s">
        <v>871</v>
      </c>
      <c r="B846">
        <v>317120</v>
      </c>
      <c r="C846">
        <v>0.68799999999999994</v>
      </c>
      <c r="D846" s="4" t="s">
        <v>871</v>
      </c>
      <c r="E846" s="3" t="str">
        <f t="shared" si="13"/>
        <v>ok</v>
      </c>
    </row>
    <row r="847" spans="1:5" x14ac:dyDescent="0.25">
      <c r="A847" s="2" t="s">
        <v>872</v>
      </c>
      <c r="B847">
        <v>317130</v>
      </c>
      <c r="C847">
        <v>0.77500000000000002</v>
      </c>
      <c r="D847" s="4" t="s">
        <v>872</v>
      </c>
      <c r="E847" s="3" t="str">
        <f t="shared" si="13"/>
        <v>ok</v>
      </c>
    </row>
    <row r="848" spans="1:5" x14ac:dyDescent="0.25">
      <c r="A848" s="2" t="s">
        <v>873</v>
      </c>
      <c r="B848">
        <v>317140</v>
      </c>
      <c r="C848">
        <v>0.66800000000000004</v>
      </c>
      <c r="D848" s="4" t="s">
        <v>873</v>
      </c>
      <c r="E848" s="3" t="str">
        <f t="shared" si="13"/>
        <v>ok</v>
      </c>
    </row>
    <row r="849" spans="1:5" x14ac:dyDescent="0.25">
      <c r="A849" s="2" t="s">
        <v>874</v>
      </c>
      <c r="B849">
        <v>317160</v>
      </c>
      <c r="C849">
        <v>0.61</v>
      </c>
      <c r="D849" s="4" t="s">
        <v>874</v>
      </c>
      <c r="E849" s="3" t="str">
        <f t="shared" si="13"/>
        <v>ok</v>
      </c>
    </row>
    <row r="850" spans="1:5" x14ac:dyDescent="0.25">
      <c r="A850" s="2" t="s">
        <v>3</v>
      </c>
      <c r="B850">
        <v>317170</v>
      </c>
      <c r="C850">
        <v>0.65100000000000002</v>
      </c>
      <c r="D850" s="4" t="s">
        <v>3</v>
      </c>
      <c r="E850" s="3" t="str">
        <f t="shared" si="13"/>
        <v>ok</v>
      </c>
    </row>
    <row r="851" spans="1:5" x14ac:dyDescent="0.25">
      <c r="A851" s="2" t="s">
        <v>875</v>
      </c>
      <c r="B851">
        <v>317180</v>
      </c>
      <c r="C851">
        <v>0.67500000000000004</v>
      </c>
      <c r="D851" s="4" t="s">
        <v>875</v>
      </c>
      <c r="E851" s="3" t="str">
        <f t="shared" si="13"/>
        <v>ok</v>
      </c>
    </row>
    <row r="852" spans="1:5" x14ac:dyDescent="0.25">
      <c r="A852" s="2" t="s">
        <v>876</v>
      </c>
      <c r="B852">
        <v>317190</v>
      </c>
      <c r="C852">
        <v>0.62</v>
      </c>
      <c r="D852" s="4" t="s">
        <v>876</v>
      </c>
      <c r="E852" s="3" t="str">
        <f t="shared" si="13"/>
        <v>ok</v>
      </c>
    </row>
    <row r="853" spans="1:5" x14ac:dyDescent="0.25">
      <c r="A853" s="2" t="s">
        <v>877</v>
      </c>
      <c r="B853">
        <v>317200</v>
      </c>
      <c r="C853">
        <v>0.70899999999999996</v>
      </c>
      <c r="D853" s="4" t="s">
        <v>877</v>
      </c>
      <c r="E853" s="3" t="str">
        <f t="shared" si="13"/>
        <v>ok</v>
      </c>
    </row>
    <row r="854" spans="1:5" x14ac:dyDescent="0.25">
      <c r="A854" s="2" t="s">
        <v>878</v>
      </c>
      <c r="B854">
        <v>317210</v>
      </c>
      <c r="C854">
        <v>0.66900000000000004</v>
      </c>
      <c r="D854" s="4" t="s">
        <v>878</v>
      </c>
      <c r="E854" s="3" t="str">
        <f t="shared" si="13"/>
        <v>ok</v>
      </c>
    </row>
    <row r="855" spans="1:5" x14ac:dyDescent="0.25">
      <c r="A855" s="2" t="s">
        <v>879</v>
      </c>
      <c r="B855">
        <v>317220</v>
      </c>
      <c r="C855">
        <v>0.67800000000000005</v>
      </c>
      <c r="D855" s="4" t="s">
        <v>879</v>
      </c>
      <c r="E855" s="3" t="str">
        <f t="shared" si="13"/>
        <v>ok</v>
      </c>
    </row>
    <row r="856" spans="1:5" x14ac:dyDescent="0.25">
      <c r="A856" s="2" t="s">
        <v>300</v>
      </c>
      <c r="C856">
        <v>1</v>
      </c>
      <c r="D856" s="4" t="s">
        <v>300</v>
      </c>
    </row>
    <row r="857" spans="1:5" x14ac:dyDescent="0.25">
      <c r="A857" s="2" t="s">
        <v>854</v>
      </c>
      <c r="C857">
        <v>1</v>
      </c>
      <c r="D857" s="2" t="s">
        <v>854</v>
      </c>
      <c r="E857" s="3" t="str">
        <f>IF(A857=D857,"ok","erro")</f>
        <v>ok</v>
      </c>
    </row>
  </sheetData>
  <sheetProtection selectLockedCells="1" selectUnlockedCells="1"/>
  <autoFilter ref="A2:E855">
    <sortState ref="A3:E855">
      <sortCondition ref="A3"/>
    </sortState>
  </autoFilter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4"/>
  <dimension ref="A1:L864"/>
  <sheetViews>
    <sheetView zoomScale="90" zoomScaleNormal="90" workbookViewId="0">
      <selection activeCell="A3" sqref="A3"/>
    </sheetView>
  </sheetViews>
  <sheetFormatPr defaultColWidth="9.140625" defaultRowHeight="15" x14ac:dyDescent="0.25"/>
  <cols>
    <col min="1" max="1" width="29.140625" style="3" customWidth="1"/>
    <col min="2" max="2" width="21.42578125" style="3" bestFit="1" customWidth="1"/>
    <col min="3" max="3" width="21.42578125" style="3" customWidth="1"/>
    <col min="4" max="4" width="22.140625" style="3" customWidth="1"/>
    <col min="5" max="5" width="22.85546875" style="3" customWidth="1"/>
    <col min="6" max="6" width="25.7109375" style="3" bestFit="1" customWidth="1"/>
    <col min="7" max="8" width="30" style="3" bestFit="1" customWidth="1"/>
    <col min="9" max="9" width="22.28515625" style="3" bestFit="1" customWidth="1"/>
    <col min="10" max="10" width="12.42578125" style="3" bestFit="1" customWidth="1"/>
    <col min="11" max="11" width="9.140625" style="3"/>
    <col min="12" max="12" width="12.42578125" style="3" bestFit="1" customWidth="1"/>
    <col min="13" max="13" width="11.42578125" style="3" bestFit="1" customWidth="1"/>
    <col min="14" max="16384" width="9.140625" style="3"/>
  </cols>
  <sheetData>
    <row r="1" spans="1:12" x14ac:dyDescent="0.25">
      <c r="A1" s="10" t="s">
        <v>885</v>
      </c>
      <c r="C1" s="10"/>
      <c r="D1"/>
      <c r="E1" s="3" t="s">
        <v>886</v>
      </c>
    </row>
    <row r="2" spans="1:12" x14ac:dyDescent="0.25">
      <c r="A2" s="10" t="s">
        <v>1781</v>
      </c>
      <c r="C2" s="10"/>
      <c r="D2"/>
      <c r="E2" s="3" t="s">
        <v>887</v>
      </c>
    </row>
    <row r="3" spans="1:12" x14ac:dyDescent="0.25">
      <c r="A3" s="10" t="s">
        <v>1780</v>
      </c>
      <c r="C3" s="10"/>
      <c r="D3"/>
      <c r="E3"/>
    </row>
    <row r="4" spans="1:12" ht="15.75" thickBot="1" x14ac:dyDescent="0.3">
      <c r="A4" s="10" t="s">
        <v>888</v>
      </c>
      <c r="C4" s="10"/>
      <c r="D4"/>
      <c r="E4"/>
    </row>
    <row r="5" spans="1:12" ht="45" customHeight="1" thickBot="1" x14ac:dyDescent="0.3">
      <c r="A5" s="100" t="s">
        <v>889</v>
      </c>
      <c r="B5" s="101"/>
      <c r="C5" s="55" t="s">
        <v>890</v>
      </c>
      <c r="D5" s="105" t="s">
        <v>891</v>
      </c>
      <c r="E5" s="105"/>
      <c r="F5" s="102" t="s">
        <v>892</v>
      </c>
      <c r="G5" s="103"/>
      <c r="H5" s="104"/>
      <c r="I5" s="56"/>
    </row>
    <row r="6" spans="1:12" x14ac:dyDescent="0.25">
      <c r="A6" s="50" t="s">
        <v>893</v>
      </c>
      <c r="B6" s="51" t="s">
        <v>894</v>
      </c>
      <c r="C6" s="52" t="s">
        <v>895</v>
      </c>
      <c r="D6" s="53" t="s">
        <v>893</v>
      </c>
      <c r="E6" s="53" t="s">
        <v>896</v>
      </c>
      <c r="F6" s="54" t="s">
        <v>897</v>
      </c>
      <c r="G6" s="54" t="s">
        <v>898</v>
      </c>
      <c r="H6" s="54" t="s">
        <v>899</v>
      </c>
    </row>
    <row r="7" spans="1:12" x14ac:dyDescent="0.25">
      <c r="A7" s="44" t="s">
        <v>25</v>
      </c>
      <c r="B7" s="43">
        <v>3100104</v>
      </c>
      <c r="C7" s="49">
        <f>IFERROR(VLOOKUP(D7,$A$7:$B$859,2,FALSE),"ERRO")</f>
        <v>3100104</v>
      </c>
      <c r="D7" t="s">
        <v>25</v>
      </c>
      <c r="E7" s="32">
        <v>1218505.53</v>
      </c>
      <c r="F7" s="45">
        <v>3100104</v>
      </c>
      <c r="G7" s="46" t="s">
        <v>25</v>
      </c>
      <c r="H7" s="47">
        <f t="shared" ref="H7:H70" si="0">VLOOKUP(F7,$C$7:$E$859,3,FALSE)</f>
        <v>1218505.53</v>
      </c>
      <c r="I7" s="42"/>
      <c r="J7" s="32"/>
      <c r="L7" s="32"/>
    </row>
    <row r="8" spans="1:12" x14ac:dyDescent="0.25">
      <c r="A8" s="44" t="s">
        <v>26</v>
      </c>
      <c r="B8" s="43">
        <v>3100203</v>
      </c>
      <c r="C8" s="49">
        <f t="shared" ref="C8:C71" si="1">VLOOKUP(D8,$A$7:$B$859,2,FALSE)</f>
        <v>3100203</v>
      </c>
      <c r="D8" t="s">
        <v>26</v>
      </c>
      <c r="E8" s="32">
        <v>2437011.04</v>
      </c>
      <c r="F8" s="45">
        <v>3100203</v>
      </c>
      <c r="G8" s="46" t="s">
        <v>26</v>
      </c>
      <c r="H8" s="47">
        <f t="shared" si="0"/>
        <v>2437011.04</v>
      </c>
      <c r="L8" s="32"/>
    </row>
    <row r="9" spans="1:12" x14ac:dyDescent="0.25">
      <c r="A9" s="44" t="s">
        <v>27</v>
      </c>
      <c r="B9" s="43">
        <v>3100302</v>
      </c>
      <c r="C9" s="49">
        <f t="shared" si="1"/>
        <v>3100302</v>
      </c>
      <c r="D9" t="s">
        <v>27</v>
      </c>
      <c r="E9" s="32">
        <v>2030842.54</v>
      </c>
      <c r="F9" s="45">
        <v>3100302</v>
      </c>
      <c r="G9" s="48" t="s">
        <v>27</v>
      </c>
      <c r="H9" s="47">
        <f t="shared" si="0"/>
        <v>2030842.54</v>
      </c>
    </row>
    <row r="10" spans="1:12" x14ac:dyDescent="0.25">
      <c r="A10" s="44" t="s">
        <v>28</v>
      </c>
      <c r="B10" s="43">
        <v>3100401</v>
      </c>
      <c r="C10" s="49">
        <f t="shared" si="1"/>
        <v>3100401</v>
      </c>
      <c r="D10" t="s">
        <v>28</v>
      </c>
      <c r="E10" s="32">
        <v>1218505.53</v>
      </c>
      <c r="F10" s="45">
        <v>3100401</v>
      </c>
      <c r="G10" s="48" t="s">
        <v>28</v>
      </c>
      <c r="H10" s="47">
        <f t="shared" si="0"/>
        <v>1218505.53</v>
      </c>
    </row>
    <row r="11" spans="1:12" x14ac:dyDescent="0.25">
      <c r="A11" s="44" t="s">
        <v>29</v>
      </c>
      <c r="B11" s="43">
        <v>3100500</v>
      </c>
      <c r="C11" s="49">
        <f t="shared" si="1"/>
        <v>3100500</v>
      </c>
      <c r="D11" t="s">
        <v>29</v>
      </c>
      <c r="E11" s="32">
        <v>1218505.53</v>
      </c>
      <c r="F11" s="45">
        <v>3100500</v>
      </c>
      <c r="G11" s="46" t="s">
        <v>29</v>
      </c>
      <c r="H11" s="47">
        <f t="shared" si="0"/>
        <v>1218505.53</v>
      </c>
    </row>
    <row r="12" spans="1:12" x14ac:dyDescent="0.25">
      <c r="A12" s="44" t="s">
        <v>31</v>
      </c>
      <c r="B12" s="43">
        <v>3100609</v>
      </c>
      <c r="C12" s="49">
        <f t="shared" si="1"/>
        <v>3100609</v>
      </c>
      <c r="D12" t="s">
        <v>31</v>
      </c>
      <c r="E12" s="32">
        <v>1945755.87</v>
      </c>
      <c r="F12" s="45">
        <v>3100609</v>
      </c>
      <c r="G12" s="46" t="s">
        <v>31</v>
      </c>
      <c r="H12" s="47">
        <f t="shared" si="0"/>
        <v>1945755.87</v>
      </c>
    </row>
    <row r="13" spans="1:12" x14ac:dyDescent="0.25">
      <c r="A13" s="44" t="s">
        <v>32</v>
      </c>
      <c r="B13" s="43">
        <v>3100708</v>
      </c>
      <c r="C13" s="49">
        <f t="shared" si="1"/>
        <v>3100708</v>
      </c>
      <c r="D13" t="s">
        <v>32</v>
      </c>
      <c r="E13" s="32">
        <v>1218505.53</v>
      </c>
      <c r="F13" s="45">
        <v>3100708</v>
      </c>
      <c r="G13" s="46" t="s">
        <v>32</v>
      </c>
      <c r="H13" s="47">
        <f t="shared" si="0"/>
        <v>1218505.53</v>
      </c>
    </row>
    <row r="14" spans="1:12" x14ac:dyDescent="0.25">
      <c r="A14" s="44" t="s">
        <v>33</v>
      </c>
      <c r="B14" s="43">
        <v>3100807</v>
      </c>
      <c r="C14" s="49">
        <f t="shared" si="1"/>
        <v>3100807</v>
      </c>
      <c r="D14" t="s">
        <v>33</v>
      </c>
      <c r="E14" s="32">
        <v>1218505.53</v>
      </c>
      <c r="F14" s="45">
        <v>3100807</v>
      </c>
      <c r="G14" s="48" t="s">
        <v>33</v>
      </c>
      <c r="H14" s="47">
        <f t="shared" si="0"/>
        <v>1218505.53</v>
      </c>
    </row>
    <row r="15" spans="1:12" x14ac:dyDescent="0.25">
      <c r="A15" s="44" t="s">
        <v>34</v>
      </c>
      <c r="B15" s="43">
        <v>3100906</v>
      </c>
      <c r="C15" s="49">
        <f t="shared" si="1"/>
        <v>3100906</v>
      </c>
      <c r="D15" t="s">
        <v>34</v>
      </c>
      <c r="E15" s="32">
        <v>2437011.04</v>
      </c>
      <c r="F15" s="45">
        <v>3100906</v>
      </c>
      <c r="G15" s="46" t="s">
        <v>34</v>
      </c>
      <c r="H15" s="47">
        <f t="shared" si="0"/>
        <v>2437011.04</v>
      </c>
    </row>
    <row r="16" spans="1:12" x14ac:dyDescent="0.25">
      <c r="A16" s="44" t="s">
        <v>35</v>
      </c>
      <c r="B16" s="43">
        <v>3101003</v>
      </c>
      <c r="C16" s="49">
        <f t="shared" si="1"/>
        <v>3101003</v>
      </c>
      <c r="D16" t="s">
        <v>35</v>
      </c>
      <c r="E16" s="32">
        <v>2030842.54</v>
      </c>
      <c r="F16" s="45">
        <v>3101003</v>
      </c>
      <c r="G16" s="46" t="s">
        <v>35</v>
      </c>
      <c r="H16" s="47">
        <f t="shared" si="0"/>
        <v>2030842.54</v>
      </c>
    </row>
    <row r="17" spans="1:8" x14ac:dyDescent="0.25">
      <c r="A17" s="44" t="s">
        <v>36</v>
      </c>
      <c r="B17" s="43">
        <v>3101102</v>
      </c>
      <c r="C17" s="49">
        <f t="shared" si="1"/>
        <v>3101102</v>
      </c>
      <c r="D17" t="s">
        <v>36</v>
      </c>
      <c r="E17" s="32">
        <v>2843179.53</v>
      </c>
      <c r="F17" s="45">
        <v>3101102</v>
      </c>
      <c r="G17" s="46" t="s">
        <v>36</v>
      </c>
      <c r="H17" s="47">
        <f t="shared" si="0"/>
        <v>2843179.53</v>
      </c>
    </row>
    <row r="18" spans="1:8" x14ac:dyDescent="0.25">
      <c r="A18" s="44" t="s">
        <v>37</v>
      </c>
      <c r="B18" s="43">
        <v>3101201</v>
      </c>
      <c r="C18" s="49">
        <f t="shared" si="1"/>
        <v>3101201</v>
      </c>
      <c r="D18" t="s">
        <v>37</v>
      </c>
      <c r="E18" s="32">
        <v>1218505.53</v>
      </c>
      <c r="F18" s="45">
        <v>3101201</v>
      </c>
      <c r="G18" s="48" t="s">
        <v>37</v>
      </c>
      <c r="H18" s="47">
        <f t="shared" si="0"/>
        <v>1218505.53</v>
      </c>
    </row>
    <row r="19" spans="1:8" x14ac:dyDescent="0.25">
      <c r="A19" s="44" t="s">
        <v>38</v>
      </c>
      <c r="B19" s="43">
        <v>3101300</v>
      </c>
      <c r="C19" s="49">
        <f t="shared" si="1"/>
        <v>3101300</v>
      </c>
      <c r="D19" t="s">
        <v>38</v>
      </c>
      <c r="E19" s="32">
        <v>1218505.53</v>
      </c>
      <c r="F19" s="45">
        <v>3101300</v>
      </c>
      <c r="G19" s="48" t="s">
        <v>38</v>
      </c>
      <c r="H19" s="47">
        <f t="shared" si="0"/>
        <v>1218505.53</v>
      </c>
    </row>
    <row r="20" spans="1:8" x14ac:dyDescent="0.25">
      <c r="A20" s="44" t="s">
        <v>39</v>
      </c>
      <c r="B20" s="43">
        <v>3101409</v>
      </c>
      <c r="C20" s="49">
        <f t="shared" si="1"/>
        <v>3101409</v>
      </c>
      <c r="D20" t="s">
        <v>39</v>
      </c>
      <c r="E20" s="32">
        <v>1218505.53</v>
      </c>
      <c r="F20" s="45">
        <v>3101409</v>
      </c>
      <c r="G20" s="48" t="s">
        <v>39</v>
      </c>
      <c r="H20" s="47">
        <f t="shared" si="0"/>
        <v>1218505.53</v>
      </c>
    </row>
    <row r="21" spans="1:8" x14ac:dyDescent="0.25">
      <c r="A21" s="44" t="s">
        <v>40</v>
      </c>
      <c r="B21" s="43">
        <v>3101508</v>
      </c>
      <c r="C21" s="49">
        <f t="shared" si="1"/>
        <v>3101508</v>
      </c>
      <c r="D21" t="s">
        <v>40</v>
      </c>
      <c r="E21" s="32">
        <v>3249348.04</v>
      </c>
      <c r="F21" s="45">
        <v>3101508</v>
      </c>
      <c r="G21" s="46" t="s">
        <v>40</v>
      </c>
      <c r="H21" s="47">
        <f t="shared" si="0"/>
        <v>3249348.04</v>
      </c>
    </row>
    <row r="22" spans="1:8" x14ac:dyDescent="0.25">
      <c r="A22" s="44" t="s">
        <v>41</v>
      </c>
      <c r="B22" s="43">
        <v>3101607</v>
      </c>
      <c r="C22" s="49">
        <f t="shared" si="1"/>
        <v>3101607</v>
      </c>
      <c r="D22" t="s">
        <v>41</v>
      </c>
      <c r="E22" s="32">
        <v>5686359.04</v>
      </c>
      <c r="F22" s="45">
        <v>3101607</v>
      </c>
      <c r="G22" s="48" t="s">
        <v>41</v>
      </c>
      <c r="H22" s="47">
        <f t="shared" si="0"/>
        <v>5686359.04</v>
      </c>
    </row>
    <row r="23" spans="1:8" x14ac:dyDescent="0.25">
      <c r="A23" s="44" t="s">
        <v>42</v>
      </c>
      <c r="B23" s="43">
        <v>3101631</v>
      </c>
      <c r="C23" s="49">
        <f t="shared" si="1"/>
        <v>3101631</v>
      </c>
      <c r="D23" t="s">
        <v>42</v>
      </c>
      <c r="E23" s="32">
        <v>1218505.53</v>
      </c>
      <c r="F23" s="45">
        <v>3101631</v>
      </c>
      <c r="G23" s="48" t="s">
        <v>42</v>
      </c>
      <c r="H23" s="47">
        <f t="shared" si="0"/>
        <v>1218505.53</v>
      </c>
    </row>
    <row r="24" spans="1:8" x14ac:dyDescent="0.25">
      <c r="A24" s="44" t="s">
        <v>43</v>
      </c>
      <c r="B24" s="43">
        <v>3101706</v>
      </c>
      <c r="C24" s="49">
        <f t="shared" si="1"/>
        <v>3101706</v>
      </c>
      <c r="D24" t="s">
        <v>43</v>
      </c>
      <c r="E24" s="32">
        <v>3655516.55</v>
      </c>
      <c r="F24" s="45">
        <v>3101706</v>
      </c>
      <c r="G24" s="48" t="s">
        <v>43</v>
      </c>
      <c r="H24" s="47">
        <f t="shared" si="0"/>
        <v>3655516.55</v>
      </c>
    </row>
    <row r="25" spans="1:8" x14ac:dyDescent="0.25">
      <c r="A25" s="44" t="s">
        <v>44</v>
      </c>
      <c r="B25" s="43">
        <v>3101805</v>
      </c>
      <c r="C25" s="49">
        <f t="shared" si="1"/>
        <v>3101805</v>
      </c>
      <c r="D25" t="s">
        <v>44</v>
      </c>
      <c r="E25" s="32">
        <v>1218505.53</v>
      </c>
      <c r="F25" s="45">
        <v>3101805</v>
      </c>
      <c r="G25" s="48" t="s">
        <v>44</v>
      </c>
      <c r="H25" s="47">
        <f t="shared" si="0"/>
        <v>1218505.53</v>
      </c>
    </row>
    <row r="26" spans="1:8" x14ac:dyDescent="0.25">
      <c r="A26" s="44" t="s">
        <v>45</v>
      </c>
      <c r="B26" s="43">
        <v>3101904</v>
      </c>
      <c r="C26" s="49">
        <f t="shared" si="1"/>
        <v>3101904</v>
      </c>
      <c r="D26" t="s">
        <v>45</v>
      </c>
      <c r="E26" s="32">
        <v>2437011.04</v>
      </c>
      <c r="F26" s="45">
        <v>3101904</v>
      </c>
      <c r="G26" s="46" t="s">
        <v>45</v>
      </c>
      <c r="H26" s="47">
        <f t="shared" si="0"/>
        <v>2437011.04</v>
      </c>
    </row>
    <row r="27" spans="1:8" x14ac:dyDescent="0.25">
      <c r="A27" s="44" t="s">
        <v>46</v>
      </c>
      <c r="B27" s="43">
        <v>3102001</v>
      </c>
      <c r="C27" s="49">
        <f t="shared" si="1"/>
        <v>3102001</v>
      </c>
      <c r="D27" t="s">
        <v>46</v>
      </c>
      <c r="E27" s="32">
        <v>2030842.54</v>
      </c>
      <c r="F27" s="45">
        <v>3102001</v>
      </c>
      <c r="G27" s="48" t="s">
        <v>46</v>
      </c>
      <c r="H27" s="47">
        <f t="shared" si="0"/>
        <v>2030842.54</v>
      </c>
    </row>
    <row r="28" spans="1:8" x14ac:dyDescent="0.25">
      <c r="A28" s="44" t="s">
        <v>47</v>
      </c>
      <c r="B28" s="43">
        <v>3102050</v>
      </c>
      <c r="C28" s="49">
        <f t="shared" si="1"/>
        <v>3102050</v>
      </c>
      <c r="D28" t="s">
        <v>47</v>
      </c>
      <c r="E28" s="32">
        <v>1218505.53</v>
      </c>
      <c r="F28" s="45">
        <v>3102050</v>
      </c>
      <c r="G28" s="46" t="s">
        <v>47</v>
      </c>
      <c r="H28" s="47">
        <f t="shared" si="0"/>
        <v>1218505.53</v>
      </c>
    </row>
    <row r="29" spans="1:8" x14ac:dyDescent="0.25">
      <c r="A29" s="44" t="s">
        <v>48</v>
      </c>
      <c r="B29" s="43">
        <v>3153509</v>
      </c>
      <c r="C29" s="49">
        <f t="shared" si="1"/>
        <v>3153509</v>
      </c>
      <c r="D29" t="s">
        <v>48</v>
      </c>
      <c r="E29" s="32">
        <v>1218505.53</v>
      </c>
      <c r="F29" s="45">
        <v>3153509</v>
      </c>
      <c r="G29" s="46" t="s">
        <v>48</v>
      </c>
      <c r="H29" s="47">
        <f t="shared" si="0"/>
        <v>1218505.53</v>
      </c>
    </row>
    <row r="30" spans="1:8" x14ac:dyDescent="0.25">
      <c r="A30" s="44" t="s">
        <v>49</v>
      </c>
      <c r="B30" s="43">
        <v>3102100</v>
      </c>
      <c r="C30" s="49">
        <f t="shared" si="1"/>
        <v>3102100</v>
      </c>
      <c r="D30" t="s">
        <v>49</v>
      </c>
      <c r="E30" s="32">
        <v>1624674.05</v>
      </c>
      <c r="F30" s="45">
        <v>3102100</v>
      </c>
      <c r="G30" s="48" t="s">
        <v>49</v>
      </c>
      <c r="H30" s="47">
        <f t="shared" si="0"/>
        <v>1624674.05</v>
      </c>
    </row>
    <row r="31" spans="1:8" x14ac:dyDescent="0.25">
      <c r="A31" s="44" t="s">
        <v>50</v>
      </c>
      <c r="B31" s="43">
        <v>3102209</v>
      </c>
      <c r="C31" s="49">
        <f t="shared" si="1"/>
        <v>3102209</v>
      </c>
      <c r="D31" t="s">
        <v>50</v>
      </c>
      <c r="E31" s="32">
        <v>1218505.53</v>
      </c>
      <c r="F31" s="45">
        <v>3102209</v>
      </c>
      <c r="G31" s="48" t="s">
        <v>50</v>
      </c>
      <c r="H31" s="47">
        <f t="shared" si="0"/>
        <v>1218505.53</v>
      </c>
    </row>
    <row r="32" spans="1:8" x14ac:dyDescent="0.25">
      <c r="A32" s="44" t="s">
        <v>51</v>
      </c>
      <c r="B32" s="43">
        <v>3102308</v>
      </c>
      <c r="C32" s="49">
        <f t="shared" si="1"/>
        <v>3102308</v>
      </c>
      <c r="D32" t="s">
        <v>51</v>
      </c>
      <c r="E32" s="32">
        <v>2030842.54</v>
      </c>
      <c r="F32" s="45">
        <v>3102308</v>
      </c>
      <c r="G32" s="46" t="s">
        <v>51</v>
      </c>
      <c r="H32" s="47">
        <f t="shared" si="0"/>
        <v>2030842.54</v>
      </c>
    </row>
    <row r="33" spans="1:8" x14ac:dyDescent="0.25">
      <c r="A33" s="44" t="s">
        <v>52</v>
      </c>
      <c r="B33" s="43">
        <v>3102407</v>
      </c>
      <c r="C33" s="49">
        <f t="shared" si="1"/>
        <v>3102407</v>
      </c>
      <c r="D33" t="s">
        <v>52</v>
      </c>
      <c r="E33" s="32">
        <v>1218505.53</v>
      </c>
      <c r="F33" s="45">
        <v>3102407</v>
      </c>
      <c r="G33" s="48" t="s">
        <v>52</v>
      </c>
      <c r="H33" s="47">
        <f t="shared" si="0"/>
        <v>1218505.53</v>
      </c>
    </row>
    <row r="34" spans="1:8" x14ac:dyDescent="0.25">
      <c r="A34" s="44" t="s">
        <v>53</v>
      </c>
      <c r="B34" s="43">
        <v>3102506</v>
      </c>
      <c r="C34" s="49">
        <f t="shared" si="1"/>
        <v>3102506</v>
      </c>
      <c r="D34" t="s">
        <v>53</v>
      </c>
      <c r="E34" s="32">
        <v>1218505.53</v>
      </c>
      <c r="F34" s="45">
        <v>3102506</v>
      </c>
      <c r="G34" s="48" t="s">
        <v>53</v>
      </c>
      <c r="H34" s="47">
        <f t="shared" si="0"/>
        <v>1218505.53</v>
      </c>
    </row>
    <row r="35" spans="1:8" x14ac:dyDescent="0.25">
      <c r="A35" s="44" t="s">
        <v>54</v>
      </c>
      <c r="B35" s="43">
        <v>3102605</v>
      </c>
      <c r="C35" s="49">
        <f t="shared" si="1"/>
        <v>3102605</v>
      </c>
      <c r="D35" t="s">
        <v>54</v>
      </c>
      <c r="E35" s="32">
        <v>3655516.55</v>
      </c>
      <c r="F35" s="45">
        <v>3102605</v>
      </c>
      <c r="G35" s="48" t="s">
        <v>54</v>
      </c>
      <c r="H35" s="47">
        <f t="shared" si="0"/>
        <v>3655516.55</v>
      </c>
    </row>
    <row r="36" spans="1:8" x14ac:dyDescent="0.25">
      <c r="A36" s="44" t="s">
        <v>55</v>
      </c>
      <c r="B36" s="43">
        <v>3102803</v>
      </c>
      <c r="C36" s="49">
        <f t="shared" si="1"/>
        <v>3102803</v>
      </c>
      <c r="D36" t="s">
        <v>55</v>
      </c>
      <c r="E36" s="32">
        <v>1624674.05</v>
      </c>
      <c r="F36" s="45">
        <v>3102803</v>
      </c>
      <c r="G36" s="46" t="s">
        <v>55</v>
      </c>
      <c r="H36" s="47">
        <f t="shared" si="0"/>
        <v>1624674.05</v>
      </c>
    </row>
    <row r="37" spans="1:8" x14ac:dyDescent="0.25">
      <c r="A37" s="44" t="s">
        <v>56</v>
      </c>
      <c r="B37" s="43">
        <v>3102852</v>
      </c>
      <c r="C37" s="49">
        <f t="shared" si="1"/>
        <v>3102852</v>
      </c>
      <c r="D37" t="s">
        <v>56</v>
      </c>
      <c r="E37" s="32">
        <v>1218505.53</v>
      </c>
      <c r="F37" s="45">
        <v>3102852</v>
      </c>
      <c r="G37" s="46" t="s">
        <v>56</v>
      </c>
      <c r="H37" s="47">
        <f t="shared" si="0"/>
        <v>1218505.53</v>
      </c>
    </row>
    <row r="38" spans="1:8" x14ac:dyDescent="0.25">
      <c r="A38" s="44" t="s">
        <v>57</v>
      </c>
      <c r="B38" s="43">
        <v>3102902</v>
      </c>
      <c r="C38" s="49">
        <f t="shared" si="1"/>
        <v>3102902</v>
      </c>
      <c r="D38" t="s">
        <v>57</v>
      </c>
      <c r="E38" s="32">
        <v>1624674.05</v>
      </c>
      <c r="F38" s="45">
        <v>3102902</v>
      </c>
      <c r="G38" s="46" t="s">
        <v>57</v>
      </c>
      <c r="H38" s="47">
        <f t="shared" si="0"/>
        <v>1624674.05</v>
      </c>
    </row>
    <row r="39" spans="1:8" x14ac:dyDescent="0.25">
      <c r="A39" s="44" t="s">
        <v>58</v>
      </c>
      <c r="B39" s="43">
        <v>3103009</v>
      </c>
      <c r="C39" s="49">
        <f t="shared" si="1"/>
        <v>3103009</v>
      </c>
      <c r="D39" t="s">
        <v>58</v>
      </c>
      <c r="E39" s="32">
        <v>1218505.53</v>
      </c>
      <c r="F39" s="45">
        <v>3103009</v>
      </c>
      <c r="G39" s="46" t="s">
        <v>58</v>
      </c>
      <c r="H39" s="47">
        <f t="shared" si="0"/>
        <v>1218505.53</v>
      </c>
    </row>
    <row r="40" spans="1:8" x14ac:dyDescent="0.25">
      <c r="A40" s="44" t="s">
        <v>59</v>
      </c>
      <c r="B40" s="43">
        <v>3103108</v>
      </c>
      <c r="C40" s="49">
        <f t="shared" si="1"/>
        <v>3103108</v>
      </c>
      <c r="D40" t="s">
        <v>59</v>
      </c>
      <c r="E40" s="32">
        <v>1218505.53</v>
      </c>
      <c r="F40" s="45">
        <v>3103108</v>
      </c>
      <c r="G40" s="46" t="s">
        <v>59</v>
      </c>
      <c r="H40" s="47">
        <f t="shared" si="0"/>
        <v>1218505.53</v>
      </c>
    </row>
    <row r="41" spans="1:8" x14ac:dyDescent="0.25">
      <c r="A41" s="44" t="s">
        <v>60</v>
      </c>
      <c r="B41" s="43">
        <v>3103207</v>
      </c>
      <c r="C41" s="49">
        <f t="shared" si="1"/>
        <v>3103207</v>
      </c>
      <c r="D41" t="s">
        <v>60</v>
      </c>
      <c r="E41" s="32">
        <v>1218505.53</v>
      </c>
      <c r="F41" s="45">
        <v>3103207</v>
      </c>
      <c r="G41" s="46" t="s">
        <v>60</v>
      </c>
      <c r="H41" s="47">
        <f t="shared" si="0"/>
        <v>1218505.53</v>
      </c>
    </row>
    <row r="42" spans="1:8" x14ac:dyDescent="0.25">
      <c r="A42" s="44" t="s">
        <v>61</v>
      </c>
      <c r="B42" s="43">
        <v>3103306</v>
      </c>
      <c r="C42" s="49">
        <f t="shared" si="1"/>
        <v>3103306</v>
      </c>
      <c r="D42" t="s">
        <v>61</v>
      </c>
      <c r="E42" s="32">
        <v>1218505.53</v>
      </c>
      <c r="F42" s="45">
        <v>3103306</v>
      </c>
      <c r="G42" s="48" t="s">
        <v>61</v>
      </c>
      <c r="H42" s="47">
        <f t="shared" si="0"/>
        <v>1218505.53</v>
      </c>
    </row>
    <row r="43" spans="1:8" x14ac:dyDescent="0.25">
      <c r="A43" s="44" t="s">
        <v>62</v>
      </c>
      <c r="B43" s="43">
        <v>3103405</v>
      </c>
      <c r="C43" s="49">
        <f t="shared" si="1"/>
        <v>3103405</v>
      </c>
      <c r="D43" t="s">
        <v>62</v>
      </c>
      <c r="E43" s="32">
        <v>3567219.06</v>
      </c>
      <c r="F43" s="45">
        <v>3103405</v>
      </c>
      <c r="G43" s="46" t="s">
        <v>62</v>
      </c>
      <c r="H43" s="47">
        <f t="shared" si="0"/>
        <v>3567219.06</v>
      </c>
    </row>
    <row r="44" spans="1:8" x14ac:dyDescent="0.25">
      <c r="A44" s="44" t="s">
        <v>63</v>
      </c>
      <c r="B44" s="43">
        <v>3103504</v>
      </c>
      <c r="C44" s="49">
        <f t="shared" si="1"/>
        <v>3103504</v>
      </c>
      <c r="D44" t="s">
        <v>63</v>
      </c>
      <c r="E44" s="32">
        <v>6904864.5599999996</v>
      </c>
      <c r="F44" s="45">
        <v>3103504</v>
      </c>
      <c r="G44" s="48" t="s">
        <v>63</v>
      </c>
      <c r="H44" s="47">
        <f t="shared" si="0"/>
        <v>6904864.5599999996</v>
      </c>
    </row>
    <row r="45" spans="1:8" x14ac:dyDescent="0.25">
      <c r="A45" s="44" t="s">
        <v>64</v>
      </c>
      <c r="B45" s="43">
        <v>3103603</v>
      </c>
      <c r="C45" s="49">
        <f t="shared" si="1"/>
        <v>3103603</v>
      </c>
      <c r="D45" t="s">
        <v>64</v>
      </c>
      <c r="E45" s="32">
        <v>1218505.53</v>
      </c>
      <c r="F45" s="45">
        <v>3103603</v>
      </c>
      <c r="G45" s="48" t="s">
        <v>64</v>
      </c>
      <c r="H45" s="47">
        <f t="shared" si="0"/>
        <v>1218505.53</v>
      </c>
    </row>
    <row r="46" spans="1:8" x14ac:dyDescent="0.25">
      <c r="A46" s="44" t="s">
        <v>65</v>
      </c>
      <c r="B46" s="43">
        <v>3103702</v>
      </c>
      <c r="C46" s="49">
        <f t="shared" si="1"/>
        <v>3103702</v>
      </c>
      <c r="D46" t="s">
        <v>65</v>
      </c>
      <c r="E46" s="32">
        <v>1218505.53</v>
      </c>
      <c r="F46" s="45">
        <v>3103702</v>
      </c>
      <c r="G46" s="48" t="s">
        <v>65</v>
      </c>
      <c r="H46" s="47">
        <f t="shared" si="0"/>
        <v>1218505.53</v>
      </c>
    </row>
    <row r="47" spans="1:8" x14ac:dyDescent="0.25">
      <c r="A47" s="44" t="s">
        <v>66</v>
      </c>
      <c r="B47" s="43">
        <v>3103751</v>
      </c>
      <c r="C47" s="49">
        <f t="shared" si="1"/>
        <v>3103751</v>
      </c>
      <c r="D47" t="s">
        <v>66</v>
      </c>
      <c r="E47" s="32">
        <v>1218505.53</v>
      </c>
      <c r="F47" s="45">
        <v>3103751</v>
      </c>
      <c r="G47" s="46" t="s">
        <v>66</v>
      </c>
      <c r="H47" s="47">
        <f t="shared" si="0"/>
        <v>1218505.53</v>
      </c>
    </row>
    <row r="48" spans="1:8" x14ac:dyDescent="0.25">
      <c r="A48" s="44" t="s">
        <v>67</v>
      </c>
      <c r="B48" s="43">
        <v>3103801</v>
      </c>
      <c r="C48" s="49">
        <f t="shared" si="1"/>
        <v>3103801</v>
      </c>
      <c r="D48" t="s">
        <v>67</v>
      </c>
      <c r="E48" s="32">
        <v>1218505.53</v>
      </c>
      <c r="F48" s="45">
        <v>3103801</v>
      </c>
      <c r="G48" s="46" t="s">
        <v>67</v>
      </c>
      <c r="H48" s="47">
        <f t="shared" si="0"/>
        <v>1218505.53</v>
      </c>
    </row>
    <row r="49" spans="1:8" x14ac:dyDescent="0.25">
      <c r="A49" s="44" t="s">
        <v>68</v>
      </c>
      <c r="B49" s="43">
        <v>3103900</v>
      </c>
      <c r="C49" s="49">
        <f t="shared" si="1"/>
        <v>3103900</v>
      </c>
      <c r="D49" t="s">
        <v>68</v>
      </c>
      <c r="E49" s="32">
        <v>1218505.53</v>
      </c>
      <c r="F49" s="45">
        <v>3103900</v>
      </c>
      <c r="G49" s="46" t="s">
        <v>68</v>
      </c>
      <c r="H49" s="47">
        <f t="shared" si="0"/>
        <v>1218505.53</v>
      </c>
    </row>
    <row r="50" spans="1:8" x14ac:dyDescent="0.25">
      <c r="A50" s="44" t="s">
        <v>69</v>
      </c>
      <c r="B50" s="43">
        <v>3104007</v>
      </c>
      <c r="C50" s="49">
        <f t="shared" si="1"/>
        <v>3104007</v>
      </c>
      <c r="D50" t="s">
        <v>69</v>
      </c>
      <c r="E50" s="32">
        <v>6904864.5599999996</v>
      </c>
      <c r="F50" s="45">
        <v>3104007</v>
      </c>
      <c r="G50" s="46" t="s">
        <v>69</v>
      </c>
      <c r="H50" s="47">
        <f t="shared" si="0"/>
        <v>6904864.5599999996</v>
      </c>
    </row>
    <row r="51" spans="1:8" x14ac:dyDescent="0.25">
      <c r="A51" s="44" t="s">
        <v>70</v>
      </c>
      <c r="B51" s="43">
        <v>3104106</v>
      </c>
      <c r="C51" s="49">
        <f t="shared" si="1"/>
        <v>3104106</v>
      </c>
      <c r="D51" t="s">
        <v>70</v>
      </c>
      <c r="E51" s="32">
        <v>1540390.08</v>
      </c>
      <c r="F51" s="45">
        <v>3104106</v>
      </c>
      <c r="G51" s="48" t="s">
        <v>70</v>
      </c>
      <c r="H51" s="47">
        <f t="shared" si="0"/>
        <v>1540390.08</v>
      </c>
    </row>
    <row r="52" spans="1:8" x14ac:dyDescent="0.25">
      <c r="A52" s="44" t="s">
        <v>71</v>
      </c>
      <c r="B52" s="43">
        <v>3104205</v>
      </c>
      <c r="C52" s="49">
        <f t="shared" si="1"/>
        <v>3104205</v>
      </c>
      <c r="D52" t="s">
        <v>71</v>
      </c>
      <c r="E52" s="32">
        <v>3655516.55</v>
      </c>
      <c r="F52" s="45">
        <v>3104205</v>
      </c>
      <c r="G52" s="48" t="s">
        <v>71</v>
      </c>
      <c r="H52" s="47">
        <f t="shared" si="0"/>
        <v>3655516.55</v>
      </c>
    </row>
    <row r="53" spans="1:8" x14ac:dyDescent="0.25">
      <c r="A53" s="44" t="s">
        <v>72</v>
      </c>
      <c r="B53" s="43">
        <v>3104304</v>
      </c>
      <c r="C53" s="49">
        <f t="shared" si="1"/>
        <v>3104304</v>
      </c>
      <c r="D53" t="s">
        <v>72</v>
      </c>
      <c r="E53" s="32">
        <v>2030842.54</v>
      </c>
      <c r="F53" s="45">
        <v>3104304</v>
      </c>
      <c r="G53" s="48" t="s">
        <v>72</v>
      </c>
      <c r="H53" s="47">
        <f t="shared" si="0"/>
        <v>2030842.54</v>
      </c>
    </row>
    <row r="54" spans="1:8" x14ac:dyDescent="0.25">
      <c r="A54" s="44" t="s">
        <v>73</v>
      </c>
      <c r="B54" s="43">
        <v>3104403</v>
      </c>
      <c r="C54" s="49">
        <f t="shared" si="1"/>
        <v>3104403</v>
      </c>
      <c r="D54" t="s">
        <v>73</v>
      </c>
      <c r="E54" s="32">
        <v>1218505.53</v>
      </c>
      <c r="F54" s="45">
        <v>3104403</v>
      </c>
      <c r="G54" s="48" t="s">
        <v>73</v>
      </c>
      <c r="H54" s="47">
        <f t="shared" si="0"/>
        <v>1218505.53</v>
      </c>
    </row>
    <row r="55" spans="1:8" x14ac:dyDescent="0.25">
      <c r="A55" s="44" t="s">
        <v>74</v>
      </c>
      <c r="B55" s="43">
        <v>3104452</v>
      </c>
      <c r="C55" s="49">
        <f t="shared" si="1"/>
        <v>3104452</v>
      </c>
      <c r="D55" t="s">
        <v>74</v>
      </c>
      <c r="E55" s="32">
        <v>1218505.53</v>
      </c>
      <c r="F55" s="45">
        <v>3104452</v>
      </c>
      <c r="G55" s="48" t="s">
        <v>74</v>
      </c>
      <c r="H55" s="47">
        <f t="shared" si="0"/>
        <v>1218505.53</v>
      </c>
    </row>
    <row r="56" spans="1:8" x14ac:dyDescent="0.25">
      <c r="A56" s="44" t="s">
        <v>75</v>
      </c>
      <c r="B56" s="43">
        <v>3104502</v>
      </c>
      <c r="C56" s="49">
        <f t="shared" si="1"/>
        <v>3104502</v>
      </c>
      <c r="D56" t="s">
        <v>75</v>
      </c>
      <c r="E56" s="32">
        <v>2437011.04</v>
      </c>
      <c r="F56" s="45">
        <v>3104502</v>
      </c>
      <c r="G56" s="48" t="s">
        <v>75</v>
      </c>
      <c r="H56" s="47">
        <f t="shared" si="0"/>
        <v>2437011.04</v>
      </c>
    </row>
    <row r="57" spans="1:8" x14ac:dyDescent="0.25">
      <c r="A57" s="44" t="s">
        <v>76</v>
      </c>
      <c r="B57" s="43">
        <v>3104601</v>
      </c>
      <c r="C57" s="49">
        <f t="shared" si="1"/>
        <v>3104601</v>
      </c>
      <c r="D57" t="s">
        <v>76</v>
      </c>
      <c r="E57" s="32">
        <v>2030842.54</v>
      </c>
      <c r="F57" s="45">
        <v>3104601</v>
      </c>
      <c r="G57" s="48" t="s">
        <v>76</v>
      </c>
      <c r="H57" s="47">
        <f t="shared" si="0"/>
        <v>2030842.54</v>
      </c>
    </row>
    <row r="58" spans="1:8" x14ac:dyDescent="0.25">
      <c r="A58" s="44" t="s">
        <v>77</v>
      </c>
      <c r="B58" s="43">
        <v>3104700</v>
      </c>
      <c r="C58" s="49">
        <f t="shared" si="1"/>
        <v>3104700</v>
      </c>
      <c r="D58" t="s">
        <v>77</v>
      </c>
      <c r="E58" s="32">
        <v>2030842.54</v>
      </c>
      <c r="F58" s="45">
        <v>3104700</v>
      </c>
      <c r="G58" s="46" t="s">
        <v>77</v>
      </c>
      <c r="H58" s="47">
        <f t="shared" si="0"/>
        <v>2030842.54</v>
      </c>
    </row>
    <row r="59" spans="1:8" x14ac:dyDescent="0.25">
      <c r="A59" s="44" t="s">
        <v>78</v>
      </c>
      <c r="B59" s="43">
        <v>3104809</v>
      </c>
      <c r="C59" s="49">
        <f t="shared" si="1"/>
        <v>3104809</v>
      </c>
      <c r="D59" t="s">
        <v>78</v>
      </c>
      <c r="E59" s="32">
        <v>1218505.53</v>
      </c>
      <c r="F59" s="45">
        <v>3104809</v>
      </c>
      <c r="G59" s="48" t="s">
        <v>78</v>
      </c>
      <c r="H59" s="47">
        <f t="shared" si="0"/>
        <v>1218505.53</v>
      </c>
    </row>
    <row r="60" spans="1:8" x14ac:dyDescent="0.25">
      <c r="A60" s="44" t="s">
        <v>79</v>
      </c>
      <c r="B60" s="43">
        <v>3104908</v>
      </c>
      <c r="C60" s="49">
        <f t="shared" si="1"/>
        <v>3104908</v>
      </c>
      <c r="D60" t="s">
        <v>79</v>
      </c>
      <c r="E60" s="32">
        <v>2437011.04</v>
      </c>
      <c r="F60" s="45">
        <v>3104908</v>
      </c>
      <c r="G60" s="48" t="s">
        <v>79</v>
      </c>
      <c r="H60" s="47">
        <f t="shared" si="0"/>
        <v>2437011.04</v>
      </c>
    </row>
    <row r="61" spans="1:8" x14ac:dyDescent="0.25">
      <c r="A61" s="44" t="s">
        <v>80</v>
      </c>
      <c r="B61" s="43">
        <v>3105004</v>
      </c>
      <c r="C61" s="49">
        <f t="shared" si="1"/>
        <v>3105004</v>
      </c>
      <c r="D61" t="s">
        <v>80</v>
      </c>
      <c r="E61" s="32">
        <v>1218505.53</v>
      </c>
      <c r="F61" s="45">
        <v>3105004</v>
      </c>
      <c r="G61" s="48" t="s">
        <v>80</v>
      </c>
      <c r="H61" s="47">
        <f t="shared" si="0"/>
        <v>1218505.53</v>
      </c>
    </row>
    <row r="62" spans="1:8" x14ac:dyDescent="0.25">
      <c r="A62" s="44" t="s">
        <v>81</v>
      </c>
      <c r="B62" s="43">
        <v>3105103</v>
      </c>
      <c r="C62" s="49">
        <f t="shared" si="1"/>
        <v>3105103</v>
      </c>
      <c r="D62" t="s">
        <v>81</v>
      </c>
      <c r="E62" s="32">
        <v>2843179.53</v>
      </c>
      <c r="F62" s="45">
        <v>3105103</v>
      </c>
      <c r="G62" s="46" t="s">
        <v>81</v>
      </c>
      <c r="H62" s="47">
        <f t="shared" si="0"/>
        <v>2843179.53</v>
      </c>
    </row>
    <row r="63" spans="1:8" x14ac:dyDescent="0.25">
      <c r="A63" s="44" t="s">
        <v>82</v>
      </c>
      <c r="B63" s="43">
        <v>3105202</v>
      </c>
      <c r="C63" s="49">
        <f t="shared" si="1"/>
        <v>3105202</v>
      </c>
      <c r="D63" t="s">
        <v>82</v>
      </c>
      <c r="E63" s="32">
        <v>1218505.53</v>
      </c>
      <c r="F63" s="45">
        <v>3105202</v>
      </c>
      <c r="G63" s="48" t="s">
        <v>82</v>
      </c>
      <c r="H63" s="47">
        <f t="shared" si="0"/>
        <v>1218505.53</v>
      </c>
    </row>
    <row r="64" spans="1:8" x14ac:dyDescent="0.25">
      <c r="A64" s="44" t="s">
        <v>83</v>
      </c>
      <c r="B64" s="43">
        <v>3105301</v>
      </c>
      <c r="C64" s="49">
        <f t="shared" si="1"/>
        <v>3105301</v>
      </c>
      <c r="D64" t="s">
        <v>83</v>
      </c>
      <c r="E64" s="32">
        <v>1218505.53</v>
      </c>
      <c r="F64" s="45">
        <v>3105301</v>
      </c>
      <c r="G64" s="48" t="s">
        <v>83</v>
      </c>
      <c r="H64" s="47">
        <f t="shared" si="0"/>
        <v>1218505.53</v>
      </c>
    </row>
    <row r="65" spans="1:8" x14ac:dyDescent="0.25">
      <c r="A65" s="44" t="s">
        <v>84</v>
      </c>
      <c r="B65" s="43">
        <v>3105400</v>
      </c>
      <c r="C65" s="49">
        <f t="shared" si="1"/>
        <v>3105400</v>
      </c>
      <c r="D65" t="s">
        <v>84</v>
      </c>
      <c r="E65" s="32">
        <v>3249348.04</v>
      </c>
      <c r="F65" s="45">
        <v>3105400</v>
      </c>
      <c r="G65" s="46" t="s">
        <v>84</v>
      </c>
      <c r="H65" s="47">
        <f t="shared" si="0"/>
        <v>3249348.04</v>
      </c>
    </row>
    <row r="66" spans="1:8" x14ac:dyDescent="0.25">
      <c r="A66" s="44" t="s">
        <v>85</v>
      </c>
      <c r="B66" s="43">
        <v>3105509</v>
      </c>
      <c r="C66" s="49">
        <f t="shared" si="1"/>
        <v>3105509</v>
      </c>
      <c r="D66" t="s">
        <v>85</v>
      </c>
      <c r="E66" s="32">
        <v>1218505.53</v>
      </c>
      <c r="F66" s="45">
        <v>3105509</v>
      </c>
      <c r="G66" s="46" t="s">
        <v>85</v>
      </c>
      <c r="H66" s="47">
        <f t="shared" si="0"/>
        <v>1218505.53</v>
      </c>
    </row>
    <row r="67" spans="1:8" x14ac:dyDescent="0.25">
      <c r="A67" s="44" t="s">
        <v>86</v>
      </c>
      <c r="B67" s="43">
        <v>3105608</v>
      </c>
      <c r="C67" s="49">
        <f t="shared" si="1"/>
        <v>3105608</v>
      </c>
      <c r="D67" t="s">
        <v>86</v>
      </c>
      <c r="E67" s="32">
        <v>7311033.0300000003</v>
      </c>
      <c r="F67" s="45">
        <v>3105608</v>
      </c>
      <c r="G67" s="48" t="s">
        <v>86</v>
      </c>
      <c r="H67" s="47">
        <f t="shared" si="0"/>
        <v>7311033.0300000003</v>
      </c>
    </row>
    <row r="68" spans="1:8" x14ac:dyDescent="0.25">
      <c r="A68" s="44" t="s">
        <v>87</v>
      </c>
      <c r="B68" s="43">
        <v>3105707</v>
      </c>
      <c r="C68" s="49">
        <f t="shared" si="1"/>
        <v>3105707</v>
      </c>
      <c r="D68" t="s">
        <v>87</v>
      </c>
      <c r="E68" s="32">
        <v>1218505.53</v>
      </c>
      <c r="F68" s="45">
        <v>3105707</v>
      </c>
      <c r="G68" s="48" t="s">
        <v>87</v>
      </c>
      <c r="H68" s="47">
        <f t="shared" si="0"/>
        <v>1218505.53</v>
      </c>
    </row>
    <row r="69" spans="1:8" x14ac:dyDescent="0.25">
      <c r="A69" s="44" t="s">
        <v>88</v>
      </c>
      <c r="B69" s="43">
        <v>3105905</v>
      </c>
      <c r="C69" s="49">
        <f t="shared" si="1"/>
        <v>3105905</v>
      </c>
      <c r="D69" t="s">
        <v>88</v>
      </c>
      <c r="E69" s="32">
        <v>2437011.04</v>
      </c>
      <c r="F69" s="45">
        <v>3105905</v>
      </c>
      <c r="G69" s="48" t="s">
        <v>88</v>
      </c>
      <c r="H69" s="47">
        <f t="shared" si="0"/>
        <v>2437011.04</v>
      </c>
    </row>
    <row r="70" spans="1:8" x14ac:dyDescent="0.25">
      <c r="A70" s="44" t="s">
        <v>89</v>
      </c>
      <c r="B70" s="43">
        <v>3106002</v>
      </c>
      <c r="C70" s="49">
        <f t="shared" si="1"/>
        <v>3106002</v>
      </c>
      <c r="D70" t="s">
        <v>89</v>
      </c>
      <c r="E70" s="32">
        <v>1624674.05</v>
      </c>
      <c r="F70" s="45">
        <v>3106002</v>
      </c>
      <c r="G70" s="48" t="s">
        <v>89</v>
      </c>
      <c r="H70" s="47">
        <f t="shared" si="0"/>
        <v>1624674.05</v>
      </c>
    </row>
    <row r="71" spans="1:8" x14ac:dyDescent="0.25">
      <c r="A71" s="44" t="s">
        <v>90</v>
      </c>
      <c r="B71" s="43">
        <v>3106101</v>
      </c>
      <c r="C71" s="49">
        <f t="shared" si="1"/>
        <v>3106101</v>
      </c>
      <c r="D71" t="s">
        <v>90</v>
      </c>
      <c r="E71" s="32">
        <v>1218505.53</v>
      </c>
      <c r="F71" s="45">
        <v>3106101</v>
      </c>
      <c r="G71" s="48" t="s">
        <v>90</v>
      </c>
      <c r="H71" s="47">
        <f t="shared" ref="H71:H134" si="2">VLOOKUP(F71,$C$7:$E$859,3,FALSE)</f>
        <v>1218505.53</v>
      </c>
    </row>
    <row r="72" spans="1:8" x14ac:dyDescent="0.25">
      <c r="A72" s="44" t="s">
        <v>91</v>
      </c>
      <c r="B72" s="43">
        <v>3106200</v>
      </c>
      <c r="C72" s="49">
        <f t="shared" ref="C72:C135" si="3">VLOOKUP(D72,$A$7:$B$859,2,FALSE)</f>
        <v>3106200</v>
      </c>
      <c r="D72" t="s">
        <v>91</v>
      </c>
      <c r="E72" s="32">
        <v>73796027.109999999</v>
      </c>
      <c r="F72" s="45">
        <v>3106200</v>
      </c>
      <c r="G72" s="48" t="s">
        <v>91</v>
      </c>
      <c r="H72" s="47">
        <f t="shared" si="2"/>
        <v>73796027.109999999</v>
      </c>
    </row>
    <row r="73" spans="1:8" x14ac:dyDescent="0.25">
      <c r="A73" s="44" t="s">
        <v>92</v>
      </c>
      <c r="B73" s="43">
        <v>3106309</v>
      </c>
      <c r="C73" s="49">
        <f t="shared" si="3"/>
        <v>3106309</v>
      </c>
      <c r="D73" t="s">
        <v>92</v>
      </c>
      <c r="E73" s="32">
        <v>2843179.53</v>
      </c>
      <c r="F73" s="45">
        <v>3106309</v>
      </c>
      <c r="G73" s="48" t="s">
        <v>92</v>
      </c>
      <c r="H73" s="47">
        <f t="shared" si="2"/>
        <v>2843179.53</v>
      </c>
    </row>
    <row r="74" spans="1:8" x14ac:dyDescent="0.25">
      <c r="A74" s="44" t="s">
        <v>93</v>
      </c>
      <c r="B74" s="43">
        <v>3106408</v>
      </c>
      <c r="C74" s="49">
        <f t="shared" si="3"/>
        <v>3106408</v>
      </c>
      <c r="D74" t="s">
        <v>93</v>
      </c>
      <c r="E74" s="32">
        <v>1218505.53</v>
      </c>
      <c r="F74" s="45">
        <v>3106408</v>
      </c>
      <c r="G74" s="48" t="s">
        <v>93</v>
      </c>
      <c r="H74" s="47">
        <f t="shared" si="2"/>
        <v>1218505.53</v>
      </c>
    </row>
    <row r="75" spans="1:8" x14ac:dyDescent="0.25">
      <c r="A75" s="44" t="s">
        <v>94</v>
      </c>
      <c r="B75" s="43">
        <v>3106507</v>
      </c>
      <c r="C75" s="49">
        <f t="shared" si="3"/>
        <v>3106507</v>
      </c>
      <c r="D75" t="s">
        <v>94</v>
      </c>
      <c r="E75" s="32">
        <v>1540390.08</v>
      </c>
      <c r="F75" s="45">
        <v>3106507</v>
      </c>
      <c r="G75" s="48" t="s">
        <v>94</v>
      </c>
      <c r="H75" s="47">
        <f t="shared" si="2"/>
        <v>1540390.08</v>
      </c>
    </row>
    <row r="76" spans="1:8" x14ac:dyDescent="0.25">
      <c r="A76" s="44" t="s">
        <v>95</v>
      </c>
      <c r="B76" s="43">
        <v>3106655</v>
      </c>
      <c r="C76" s="49">
        <f t="shared" si="3"/>
        <v>3106655</v>
      </c>
      <c r="D76" t="s">
        <v>95</v>
      </c>
      <c r="E76" s="32">
        <v>1218505.53</v>
      </c>
      <c r="F76" s="45">
        <v>3106655</v>
      </c>
      <c r="G76" s="48" t="s">
        <v>95</v>
      </c>
      <c r="H76" s="47">
        <f t="shared" si="2"/>
        <v>1218505.53</v>
      </c>
    </row>
    <row r="77" spans="1:8" x14ac:dyDescent="0.25">
      <c r="A77" s="44" t="s">
        <v>96</v>
      </c>
      <c r="B77" s="43">
        <v>3106606</v>
      </c>
      <c r="C77" s="49">
        <f t="shared" si="3"/>
        <v>3106606</v>
      </c>
      <c r="D77" t="s">
        <v>96</v>
      </c>
      <c r="E77" s="32">
        <v>1218505.53</v>
      </c>
      <c r="F77" s="45">
        <v>3106606</v>
      </c>
      <c r="G77" s="46" t="s">
        <v>96</v>
      </c>
      <c r="H77" s="47">
        <f t="shared" si="2"/>
        <v>1218505.53</v>
      </c>
    </row>
    <row r="78" spans="1:8" x14ac:dyDescent="0.25">
      <c r="A78" s="44" t="s">
        <v>97</v>
      </c>
      <c r="B78" s="43">
        <v>3106705</v>
      </c>
      <c r="C78" s="49">
        <f t="shared" si="3"/>
        <v>3106705</v>
      </c>
      <c r="D78" t="s">
        <v>97</v>
      </c>
      <c r="E78" s="32">
        <v>10923975.220000001</v>
      </c>
      <c r="F78" s="45">
        <v>3106705</v>
      </c>
      <c r="G78" s="48" t="s">
        <v>97</v>
      </c>
      <c r="H78" s="47">
        <f t="shared" si="2"/>
        <v>10923975.220000001</v>
      </c>
    </row>
    <row r="79" spans="1:8" x14ac:dyDescent="0.25">
      <c r="A79" s="44" t="s">
        <v>98</v>
      </c>
      <c r="B79" s="43">
        <v>3106804</v>
      </c>
      <c r="C79" s="49">
        <f t="shared" si="3"/>
        <v>3106804</v>
      </c>
      <c r="D79" t="s">
        <v>98</v>
      </c>
      <c r="E79" s="32">
        <v>1218505.53</v>
      </c>
      <c r="F79" s="45">
        <v>3106804</v>
      </c>
      <c r="G79" s="48" t="s">
        <v>98</v>
      </c>
      <c r="H79" s="47">
        <f t="shared" si="2"/>
        <v>1218505.53</v>
      </c>
    </row>
    <row r="80" spans="1:8" x14ac:dyDescent="0.25">
      <c r="A80" s="44" t="s">
        <v>99</v>
      </c>
      <c r="B80" s="43">
        <v>3106903</v>
      </c>
      <c r="C80" s="49">
        <f t="shared" si="3"/>
        <v>3106903</v>
      </c>
      <c r="D80" t="s">
        <v>99</v>
      </c>
      <c r="E80" s="32">
        <v>2030842.54</v>
      </c>
      <c r="F80" s="45">
        <v>3106903</v>
      </c>
      <c r="G80" s="48" t="s">
        <v>99</v>
      </c>
      <c r="H80" s="47">
        <f t="shared" si="2"/>
        <v>2030842.54</v>
      </c>
    </row>
    <row r="81" spans="1:8" x14ac:dyDescent="0.25">
      <c r="A81" s="44" t="s">
        <v>100</v>
      </c>
      <c r="B81" s="43">
        <v>3107000</v>
      </c>
      <c r="C81" s="49">
        <f t="shared" si="3"/>
        <v>3107000</v>
      </c>
      <c r="D81" t="s">
        <v>100</v>
      </c>
      <c r="E81" s="32">
        <v>1218505.53</v>
      </c>
      <c r="F81" s="45">
        <v>3107000</v>
      </c>
      <c r="G81" s="48" t="s">
        <v>100</v>
      </c>
      <c r="H81" s="47">
        <f t="shared" si="2"/>
        <v>1218505.53</v>
      </c>
    </row>
    <row r="82" spans="1:8" x14ac:dyDescent="0.25">
      <c r="A82" s="44" t="s">
        <v>101</v>
      </c>
      <c r="B82" s="43">
        <v>3107109</v>
      </c>
      <c r="C82" s="49">
        <f t="shared" si="3"/>
        <v>3107109</v>
      </c>
      <c r="D82" t="s">
        <v>101</v>
      </c>
      <c r="E82" s="32">
        <v>3655516.55</v>
      </c>
      <c r="F82" s="45">
        <v>3107109</v>
      </c>
      <c r="G82" s="46" t="s">
        <v>101</v>
      </c>
      <c r="H82" s="47">
        <f t="shared" si="2"/>
        <v>3655516.55</v>
      </c>
    </row>
    <row r="83" spans="1:8" x14ac:dyDescent="0.25">
      <c r="A83" s="44" t="s">
        <v>102</v>
      </c>
      <c r="B83" s="43">
        <v>3107208</v>
      </c>
      <c r="C83" s="49">
        <f t="shared" si="3"/>
        <v>3107208</v>
      </c>
      <c r="D83" t="s">
        <v>102</v>
      </c>
      <c r="E83" s="32">
        <v>1218505.53</v>
      </c>
      <c r="F83" s="45">
        <v>3107208</v>
      </c>
      <c r="G83" s="48" t="s">
        <v>102</v>
      </c>
      <c r="H83" s="47">
        <f t="shared" si="2"/>
        <v>1218505.53</v>
      </c>
    </row>
    <row r="84" spans="1:8" x14ac:dyDescent="0.25">
      <c r="A84" s="44" t="s">
        <v>103</v>
      </c>
      <c r="B84" s="43">
        <v>3107307</v>
      </c>
      <c r="C84" s="49">
        <f t="shared" si="3"/>
        <v>3107307</v>
      </c>
      <c r="D84" t="s">
        <v>103</v>
      </c>
      <c r="E84" s="32">
        <v>4061685.03</v>
      </c>
      <c r="F84" s="45">
        <v>3107307</v>
      </c>
      <c r="G84" s="46" t="s">
        <v>103</v>
      </c>
      <c r="H84" s="47">
        <f t="shared" si="2"/>
        <v>4061685.03</v>
      </c>
    </row>
    <row r="85" spans="1:8" x14ac:dyDescent="0.25">
      <c r="A85" s="44" t="s">
        <v>104</v>
      </c>
      <c r="B85" s="43">
        <v>3107406</v>
      </c>
      <c r="C85" s="49">
        <f t="shared" si="3"/>
        <v>3107406</v>
      </c>
      <c r="D85" t="s">
        <v>104</v>
      </c>
      <c r="E85" s="32">
        <v>4467853.53</v>
      </c>
      <c r="F85" s="45">
        <v>3107406</v>
      </c>
      <c r="G85" s="48" t="s">
        <v>104</v>
      </c>
      <c r="H85" s="47">
        <f t="shared" si="2"/>
        <v>4467853.53</v>
      </c>
    </row>
    <row r="86" spans="1:8" x14ac:dyDescent="0.25">
      <c r="A86" s="44" t="s">
        <v>105</v>
      </c>
      <c r="B86" s="43">
        <v>3107505</v>
      </c>
      <c r="C86" s="49">
        <f t="shared" si="3"/>
        <v>3107505</v>
      </c>
      <c r="D86" t="s">
        <v>105</v>
      </c>
      <c r="E86" s="32">
        <v>1218505.53</v>
      </c>
      <c r="F86" s="45">
        <v>3107505</v>
      </c>
      <c r="G86" s="48" t="s">
        <v>105</v>
      </c>
      <c r="H86" s="47">
        <f t="shared" si="2"/>
        <v>1218505.53</v>
      </c>
    </row>
    <row r="87" spans="1:8" x14ac:dyDescent="0.25">
      <c r="A87" s="44" t="s">
        <v>106</v>
      </c>
      <c r="B87" s="43">
        <v>3107604</v>
      </c>
      <c r="C87" s="49">
        <f t="shared" si="3"/>
        <v>3107604</v>
      </c>
      <c r="D87" t="s">
        <v>106</v>
      </c>
      <c r="E87" s="32">
        <v>1218505.53</v>
      </c>
      <c r="F87" s="45">
        <v>3107604</v>
      </c>
      <c r="G87" s="48" t="s">
        <v>106</v>
      </c>
      <c r="H87" s="47">
        <f t="shared" si="2"/>
        <v>1218505.53</v>
      </c>
    </row>
    <row r="88" spans="1:8" x14ac:dyDescent="0.25">
      <c r="A88" s="44" t="s">
        <v>107</v>
      </c>
      <c r="B88" s="43">
        <v>3107703</v>
      </c>
      <c r="C88" s="49">
        <f t="shared" si="3"/>
        <v>3107703</v>
      </c>
      <c r="D88" t="s">
        <v>107</v>
      </c>
      <c r="E88" s="32">
        <v>1218505.53</v>
      </c>
      <c r="F88" s="45">
        <v>3107703</v>
      </c>
      <c r="G88" s="48" t="s">
        <v>107</v>
      </c>
      <c r="H88" s="47">
        <f t="shared" si="2"/>
        <v>1218505.53</v>
      </c>
    </row>
    <row r="89" spans="1:8" x14ac:dyDescent="0.25">
      <c r="A89" s="44" t="s">
        <v>108</v>
      </c>
      <c r="B89" s="43">
        <v>3107802</v>
      </c>
      <c r="C89" s="49">
        <f t="shared" si="3"/>
        <v>3107802</v>
      </c>
      <c r="D89" t="s">
        <v>108</v>
      </c>
      <c r="E89" s="32">
        <v>2030842.54</v>
      </c>
      <c r="F89" s="45">
        <v>3107802</v>
      </c>
      <c r="G89" s="48" t="s">
        <v>108</v>
      </c>
      <c r="H89" s="47">
        <f t="shared" si="2"/>
        <v>2030842.54</v>
      </c>
    </row>
    <row r="90" spans="1:8" x14ac:dyDescent="0.25">
      <c r="A90" s="44" t="s">
        <v>109</v>
      </c>
      <c r="B90" s="43">
        <v>3107901</v>
      </c>
      <c r="C90" s="49">
        <f t="shared" si="3"/>
        <v>3107901</v>
      </c>
      <c r="D90" t="s">
        <v>109</v>
      </c>
      <c r="E90" s="32">
        <v>1624674.05</v>
      </c>
      <c r="F90" s="45">
        <v>3107901</v>
      </c>
      <c r="G90" s="48" t="s">
        <v>109</v>
      </c>
      <c r="H90" s="47">
        <f t="shared" si="2"/>
        <v>1624674.05</v>
      </c>
    </row>
    <row r="91" spans="1:8" x14ac:dyDescent="0.25">
      <c r="A91" s="44" t="s">
        <v>110</v>
      </c>
      <c r="B91" s="43">
        <v>3108008</v>
      </c>
      <c r="C91" s="49">
        <f t="shared" si="3"/>
        <v>3108008</v>
      </c>
      <c r="D91" t="s">
        <v>110</v>
      </c>
      <c r="E91" s="32">
        <v>2437011.04</v>
      </c>
      <c r="F91" s="45">
        <v>3108008</v>
      </c>
      <c r="G91" s="48" t="s">
        <v>110</v>
      </c>
      <c r="H91" s="47">
        <f t="shared" si="2"/>
        <v>2437011.04</v>
      </c>
    </row>
    <row r="92" spans="1:8" x14ac:dyDescent="0.25">
      <c r="A92" s="44" t="s">
        <v>111</v>
      </c>
      <c r="B92" s="43">
        <v>3108107</v>
      </c>
      <c r="C92" s="49">
        <f t="shared" si="3"/>
        <v>3108107</v>
      </c>
      <c r="D92" t="s">
        <v>111</v>
      </c>
      <c r="E92" s="32">
        <v>1218505.53</v>
      </c>
      <c r="F92" s="45">
        <v>3108107</v>
      </c>
      <c r="G92" s="48" t="s">
        <v>111</v>
      </c>
      <c r="H92" s="47">
        <f t="shared" si="2"/>
        <v>1218505.53</v>
      </c>
    </row>
    <row r="93" spans="1:8" x14ac:dyDescent="0.25">
      <c r="A93" s="44" t="s">
        <v>112</v>
      </c>
      <c r="B93" s="43">
        <v>3108206</v>
      </c>
      <c r="C93" s="49">
        <f t="shared" si="3"/>
        <v>3108206</v>
      </c>
      <c r="D93" t="s">
        <v>112</v>
      </c>
      <c r="E93" s="32">
        <v>1218505.53</v>
      </c>
      <c r="F93" s="45">
        <v>3108206</v>
      </c>
      <c r="G93" s="46" t="s">
        <v>112</v>
      </c>
      <c r="H93" s="47">
        <f t="shared" si="2"/>
        <v>1218505.53</v>
      </c>
    </row>
    <row r="94" spans="1:8" x14ac:dyDescent="0.25">
      <c r="A94" s="44" t="s">
        <v>113</v>
      </c>
      <c r="B94" s="43">
        <v>3108255</v>
      </c>
      <c r="C94" s="49">
        <f t="shared" si="3"/>
        <v>3108255</v>
      </c>
      <c r="D94" t="s">
        <v>113</v>
      </c>
      <c r="E94" s="32">
        <v>1624674.05</v>
      </c>
      <c r="F94" s="45">
        <v>3108255</v>
      </c>
      <c r="G94" s="48" t="s">
        <v>113</v>
      </c>
      <c r="H94" s="47">
        <f t="shared" si="2"/>
        <v>1624674.05</v>
      </c>
    </row>
    <row r="95" spans="1:8" x14ac:dyDescent="0.25">
      <c r="A95" s="44" t="s">
        <v>114</v>
      </c>
      <c r="B95" s="43">
        <v>3108305</v>
      </c>
      <c r="C95" s="49">
        <f t="shared" si="3"/>
        <v>3108305</v>
      </c>
      <c r="D95" t="s">
        <v>114</v>
      </c>
      <c r="E95" s="32">
        <v>2437011.04</v>
      </c>
      <c r="F95" s="45">
        <v>3108305</v>
      </c>
      <c r="G95" s="48" t="s">
        <v>114</v>
      </c>
      <c r="H95" s="47">
        <f t="shared" si="2"/>
        <v>2437011.04</v>
      </c>
    </row>
    <row r="96" spans="1:8" x14ac:dyDescent="0.25">
      <c r="A96" s="44" t="s">
        <v>115</v>
      </c>
      <c r="B96" s="43">
        <v>3108404</v>
      </c>
      <c r="C96" s="49">
        <f t="shared" si="3"/>
        <v>3108404</v>
      </c>
      <c r="D96" t="s">
        <v>115</v>
      </c>
      <c r="E96" s="32">
        <v>2030842.54</v>
      </c>
      <c r="F96" s="45">
        <v>3108404</v>
      </c>
      <c r="G96" s="48" t="s">
        <v>115</v>
      </c>
      <c r="H96" s="47">
        <f t="shared" si="2"/>
        <v>2030842.54</v>
      </c>
    </row>
    <row r="97" spans="1:8" x14ac:dyDescent="0.25">
      <c r="A97" s="44" t="s">
        <v>116</v>
      </c>
      <c r="B97" s="43">
        <v>3108503</v>
      </c>
      <c r="C97" s="49">
        <f t="shared" si="3"/>
        <v>3108503</v>
      </c>
      <c r="D97" t="s">
        <v>116</v>
      </c>
      <c r="E97" s="32">
        <v>1218505.53</v>
      </c>
      <c r="F97" s="45">
        <v>3108503</v>
      </c>
      <c r="G97" s="48" t="s">
        <v>116</v>
      </c>
      <c r="H97" s="47">
        <f t="shared" si="2"/>
        <v>1218505.53</v>
      </c>
    </row>
    <row r="98" spans="1:8" x14ac:dyDescent="0.25">
      <c r="A98" s="44" t="s">
        <v>117</v>
      </c>
      <c r="B98" s="43">
        <v>3108701</v>
      </c>
      <c r="C98" s="49">
        <f t="shared" si="3"/>
        <v>3108701</v>
      </c>
      <c r="D98" t="s">
        <v>117</v>
      </c>
      <c r="E98" s="32">
        <v>1218505.53</v>
      </c>
      <c r="F98" s="45">
        <v>3108701</v>
      </c>
      <c r="G98" s="46" t="s">
        <v>117</v>
      </c>
      <c r="H98" s="47">
        <f t="shared" si="2"/>
        <v>1218505.53</v>
      </c>
    </row>
    <row r="99" spans="1:8" x14ac:dyDescent="0.25">
      <c r="A99" s="44" t="s">
        <v>118</v>
      </c>
      <c r="B99" s="43">
        <v>3108552</v>
      </c>
      <c r="C99" s="49">
        <f t="shared" si="3"/>
        <v>3108552</v>
      </c>
      <c r="D99" t="s">
        <v>118</v>
      </c>
      <c r="E99" s="32">
        <v>2030842.54</v>
      </c>
      <c r="F99" s="45">
        <v>3108552</v>
      </c>
      <c r="G99" s="46" t="s">
        <v>118</v>
      </c>
      <c r="H99" s="47">
        <f t="shared" si="2"/>
        <v>2030842.54</v>
      </c>
    </row>
    <row r="100" spans="1:8" x14ac:dyDescent="0.25">
      <c r="A100" s="44" t="s">
        <v>119</v>
      </c>
      <c r="B100" s="43">
        <v>3108602</v>
      </c>
      <c r="C100" s="49">
        <f t="shared" si="3"/>
        <v>3108602</v>
      </c>
      <c r="D100" t="s">
        <v>119</v>
      </c>
      <c r="E100" s="32">
        <v>3249348.04</v>
      </c>
      <c r="F100" s="45">
        <v>3108602</v>
      </c>
      <c r="G100" s="46" t="s">
        <v>119</v>
      </c>
      <c r="H100" s="47">
        <f t="shared" si="2"/>
        <v>3249348.04</v>
      </c>
    </row>
    <row r="101" spans="1:8" x14ac:dyDescent="0.25">
      <c r="A101" s="44" t="s">
        <v>120</v>
      </c>
      <c r="B101" s="43">
        <v>3108800</v>
      </c>
      <c r="C101" s="49">
        <f t="shared" si="3"/>
        <v>3108909</v>
      </c>
      <c r="D101" t="s">
        <v>883</v>
      </c>
      <c r="E101" s="32">
        <v>2030842.54</v>
      </c>
      <c r="F101" s="45">
        <v>3108800</v>
      </c>
      <c r="G101" s="46" t="s">
        <v>120</v>
      </c>
      <c r="H101" s="47">
        <f t="shared" si="2"/>
        <v>1218505.53</v>
      </c>
    </row>
    <row r="102" spans="1:8" x14ac:dyDescent="0.25">
      <c r="A102" s="44" t="s">
        <v>883</v>
      </c>
      <c r="B102" s="43">
        <v>3108909</v>
      </c>
      <c r="C102" s="49">
        <f t="shared" si="3"/>
        <v>3108800</v>
      </c>
      <c r="D102" t="s">
        <v>120</v>
      </c>
      <c r="E102" s="32">
        <v>1218505.53</v>
      </c>
      <c r="F102" s="45">
        <v>3108909</v>
      </c>
      <c r="G102" s="46" t="s">
        <v>121</v>
      </c>
      <c r="H102" s="47">
        <f t="shared" si="2"/>
        <v>2030842.54</v>
      </c>
    </row>
    <row r="103" spans="1:8" x14ac:dyDescent="0.25">
      <c r="A103" s="44" t="s">
        <v>122</v>
      </c>
      <c r="B103" s="43">
        <v>3109006</v>
      </c>
      <c r="C103" s="49">
        <f t="shared" si="3"/>
        <v>3109006</v>
      </c>
      <c r="D103" t="s">
        <v>122</v>
      </c>
      <c r="E103" s="32">
        <v>3655516.55</v>
      </c>
      <c r="F103" s="45">
        <v>3109006</v>
      </c>
      <c r="G103" s="48" t="s">
        <v>122</v>
      </c>
      <c r="H103" s="47">
        <f t="shared" si="2"/>
        <v>3655516.55</v>
      </c>
    </row>
    <row r="104" spans="1:8" x14ac:dyDescent="0.25">
      <c r="A104" s="44" t="s">
        <v>123</v>
      </c>
      <c r="B104" s="43">
        <v>3109105</v>
      </c>
      <c r="C104" s="49">
        <f t="shared" si="3"/>
        <v>3109105</v>
      </c>
      <c r="D104" t="s">
        <v>123</v>
      </c>
      <c r="E104" s="32">
        <v>1624674.05</v>
      </c>
      <c r="F104" s="45">
        <v>3109105</v>
      </c>
      <c r="G104" s="46" t="s">
        <v>123</v>
      </c>
      <c r="H104" s="47">
        <f t="shared" si="2"/>
        <v>1624674.05</v>
      </c>
    </row>
    <row r="105" spans="1:8" x14ac:dyDescent="0.25">
      <c r="A105" s="44" t="s">
        <v>124</v>
      </c>
      <c r="B105" s="43">
        <v>3109204</v>
      </c>
      <c r="C105" s="49">
        <f t="shared" si="3"/>
        <v>3109204</v>
      </c>
      <c r="D105" t="s">
        <v>124</v>
      </c>
      <c r="E105" s="32">
        <v>1540390.08</v>
      </c>
      <c r="F105" s="45">
        <v>3109204</v>
      </c>
      <c r="G105" s="46" t="s">
        <v>124</v>
      </c>
      <c r="H105" s="47">
        <f t="shared" si="2"/>
        <v>1540390.08</v>
      </c>
    </row>
    <row r="106" spans="1:8" x14ac:dyDescent="0.25">
      <c r="A106" s="44" t="s">
        <v>125</v>
      </c>
      <c r="B106" s="43">
        <v>3109253</v>
      </c>
      <c r="C106" s="49">
        <f t="shared" si="3"/>
        <v>3109253</v>
      </c>
      <c r="D106" t="s">
        <v>125</v>
      </c>
      <c r="E106" s="32">
        <v>1218505.53</v>
      </c>
      <c r="F106" s="45">
        <v>3109253</v>
      </c>
      <c r="G106" s="48" t="s">
        <v>125</v>
      </c>
      <c r="H106" s="47">
        <f t="shared" si="2"/>
        <v>1218505.53</v>
      </c>
    </row>
    <row r="107" spans="1:8" x14ac:dyDescent="0.25">
      <c r="A107" s="44" t="s">
        <v>126</v>
      </c>
      <c r="B107" s="43">
        <v>3109303</v>
      </c>
      <c r="C107" s="49">
        <f t="shared" si="3"/>
        <v>3109303</v>
      </c>
      <c r="D107" t="s">
        <v>126</v>
      </c>
      <c r="E107" s="32">
        <v>2843179.53</v>
      </c>
      <c r="F107" s="45">
        <v>3109303</v>
      </c>
      <c r="G107" s="48" t="s">
        <v>126</v>
      </c>
      <c r="H107" s="47">
        <f t="shared" si="2"/>
        <v>2843179.53</v>
      </c>
    </row>
    <row r="108" spans="1:8" x14ac:dyDescent="0.25">
      <c r="A108" s="44" t="s">
        <v>127</v>
      </c>
      <c r="B108" s="43">
        <v>3109402</v>
      </c>
      <c r="C108" s="49">
        <f t="shared" si="3"/>
        <v>3109402</v>
      </c>
      <c r="D108" t="s">
        <v>127</v>
      </c>
      <c r="E108" s="32">
        <v>2843179.53</v>
      </c>
      <c r="F108" s="45">
        <v>3109402</v>
      </c>
      <c r="G108" s="48" t="s">
        <v>127</v>
      </c>
      <c r="H108" s="47">
        <f t="shared" si="2"/>
        <v>2843179.53</v>
      </c>
    </row>
    <row r="109" spans="1:8" x14ac:dyDescent="0.25">
      <c r="A109" s="44" t="s">
        <v>128</v>
      </c>
      <c r="B109" s="43">
        <v>3109451</v>
      </c>
      <c r="C109" s="49">
        <f t="shared" si="3"/>
        <v>3109451</v>
      </c>
      <c r="D109" t="s">
        <v>128</v>
      </c>
      <c r="E109" s="32">
        <v>1218505.53</v>
      </c>
      <c r="F109" s="45">
        <v>3109451</v>
      </c>
      <c r="G109" s="48" t="s">
        <v>128</v>
      </c>
      <c r="H109" s="47">
        <f t="shared" si="2"/>
        <v>1218505.53</v>
      </c>
    </row>
    <row r="110" spans="1:8" x14ac:dyDescent="0.25">
      <c r="A110" s="44" t="s">
        <v>129</v>
      </c>
      <c r="B110" s="43">
        <v>3109501</v>
      </c>
      <c r="C110" s="49">
        <f t="shared" si="3"/>
        <v>3109501</v>
      </c>
      <c r="D110" t="s">
        <v>129</v>
      </c>
      <c r="E110" s="32">
        <v>1945755.87</v>
      </c>
      <c r="F110" s="45">
        <v>3109501</v>
      </c>
      <c r="G110" s="48" t="s">
        <v>129</v>
      </c>
      <c r="H110" s="47">
        <f t="shared" si="2"/>
        <v>1945755.87</v>
      </c>
    </row>
    <row r="111" spans="1:8" x14ac:dyDescent="0.25">
      <c r="A111" s="44" t="s">
        <v>130</v>
      </c>
      <c r="B111" s="43">
        <v>3109600</v>
      </c>
      <c r="C111" s="49">
        <f t="shared" si="3"/>
        <v>3109600</v>
      </c>
      <c r="D111" t="s">
        <v>130</v>
      </c>
      <c r="E111" s="32">
        <v>1218505.53</v>
      </c>
      <c r="F111" s="45">
        <v>3109600</v>
      </c>
      <c r="G111" s="48" t="s">
        <v>130</v>
      </c>
      <c r="H111" s="47">
        <f t="shared" si="2"/>
        <v>1218505.53</v>
      </c>
    </row>
    <row r="112" spans="1:8" x14ac:dyDescent="0.25">
      <c r="A112" s="44" t="s">
        <v>131</v>
      </c>
      <c r="B112" s="43">
        <v>3109709</v>
      </c>
      <c r="C112" s="49">
        <f t="shared" si="3"/>
        <v>3109709</v>
      </c>
      <c r="D112" t="s">
        <v>131</v>
      </c>
      <c r="E112" s="32">
        <v>1624674.05</v>
      </c>
      <c r="F112" s="45">
        <v>3109709</v>
      </c>
      <c r="G112" s="48" t="s">
        <v>131</v>
      </c>
      <c r="H112" s="47">
        <f t="shared" si="2"/>
        <v>1624674.05</v>
      </c>
    </row>
    <row r="113" spans="1:8" x14ac:dyDescent="0.25">
      <c r="A113" s="44" t="s">
        <v>132</v>
      </c>
      <c r="B113" s="43">
        <v>3102704</v>
      </c>
      <c r="C113" s="49">
        <f t="shared" si="3"/>
        <v>3102704</v>
      </c>
      <c r="D113" t="s">
        <v>132</v>
      </c>
      <c r="E113" s="32">
        <v>1218505.53</v>
      </c>
      <c r="F113" s="45">
        <v>3102704</v>
      </c>
      <c r="G113" s="46" t="s">
        <v>132</v>
      </c>
      <c r="H113" s="47">
        <f t="shared" si="2"/>
        <v>1218505.53</v>
      </c>
    </row>
    <row r="114" spans="1:8" x14ac:dyDescent="0.25">
      <c r="A114" s="44" t="s">
        <v>133</v>
      </c>
      <c r="B114" s="43">
        <v>3109808</v>
      </c>
      <c r="C114" s="49">
        <f t="shared" si="3"/>
        <v>3109808</v>
      </c>
      <c r="D114" t="s">
        <v>133</v>
      </c>
      <c r="E114" s="32">
        <v>1218505.53</v>
      </c>
      <c r="F114" s="45">
        <v>3109808</v>
      </c>
      <c r="G114" s="48" t="s">
        <v>133</v>
      </c>
      <c r="H114" s="47">
        <f t="shared" si="2"/>
        <v>1218505.53</v>
      </c>
    </row>
    <row r="115" spans="1:8" x14ac:dyDescent="0.25">
      <c r="A115" s="44" t="s">
        <v>134</v>
      </c>
      <c r="B115" s="43">
        <v>3109907</v>
      </c>
      <c r="C115" s="49">
        <f t="shared" si="3"/>
        <v>3109907</v>
      </c>
      <c r="D115" t="s">
        <v>134</v>
      </c>
      <c r="E115" s="32">
        <v>1624674.05</v>
      </c>
      <c r="F115" s="45">
        <v>3109907</v>
      </c>
      <c r="G115" s="46" t="s">
        <v>134</v>
      </c>
      <c r="H115" s="47">
        <f t="shared" si="2"/>
        <v>1624674.05</v>
      </c>
    </row>
    <row r="116" spans="1:8" x14ac:dyDescent="0.25">
      <c r="A116" s="44" t="s">
        <v>135</v>
      </c>
      <c r="B116" s="43">
        <v>3110004</v>
      </c>
      <c r="C116" s="49">
        <f t="shared" si="3"/>
        <v>3110004</v>
      </c>
      <c r="D116" t="s">
        <v>135</v>
      </c>
      <c r="E116" s="32">
        <v>3972584.84</v>
      </c>
      <c r="F116" s="45">
        <v>3110004</v>
      </c>
      <c r="G116" s="46" t="s">
        <v>135</v>
      </c>
      <c r="H116" s="47">
        <f t="shared" si="2"/>
        <v>3972584.84</v>
      </c>
    </row>
    <row r="117" spans="1:8" x14ac:dyDescent="0.25">
      <c r="A117" s="44" t="s">
        <v>136</v>
      </c>
      <c r="B117" s="43">
        <v>3110103</v>
      </c>
      <c r="C117" s="49">
        <f t="shared" si="3"/>
        <v>3110103</v>
      </c>
      <c r="D117" t="s">
        <v>136</v>
      </c>
      <c r="E117" s="32">
        <v>1218505.53</v>
      </c>
      <c r="F117" s="45">
        <v>3110103</v>
      </c>
      <c r="G117" s="48" t="s">
        <v>136</v>
      </c>
      <c r="H117" s="47">
        <f t="shared" si="2"/>
        <v>1218505.53</v>
      </c>
    </row>
    <row r="118" spans="1:8" x14ac:dyDescent="0.25">
      <c r="A118" s="44" t="s">
        <v>137</v>
      </c>
      <c r="B118" s="43">
        <v>3110202</v>
      </c>
      <c r="C118" s="49">
        <f t="shared" si="3"/>
        <v>3110202</v>
      </c>
      <c r="D118" t="s">
        <v>137</v>
      </c>
      <c r="E118" s="32">
        <v>1218505.53</v>
      </c>
      <c r="F118" s="45">
        <v>3110202</v>
      </c>
      <c r="G118" s="48" t="s">
        <v>137</v>
      </c>
      <c r="H118" s="47">
        <f t="shared" si="2"/>
        <v>1218505.53</v>
      </c>
    </row>
    <row r="119" spans="1:8" x14ac:dyDescent="0.25">
      <c r="A119" s="44" t="s">
        <v>138</v>
      </c>
      <c r="B119" s="43">
        <v>3110301</v>
      </c>
      <c r="C119" s="49">
        <f t="shared" si="3"/>
        <v>3110301</v>
      </c>
      <c r="D119" t="s">
        <v>138</v>
      </c>
      <c r="E119" s="32">
        <v>2030842.54</v>
      </c>
      <c r="F119" s="45">
        <v>3110301</v>
      </c>
      <c r="G119" s="48" t="s">
        <v>138</v>
      </c>
      <c r="H119" s="47">
        <f t="shared" si="2"/>
        <v>2030842.54</v>
      </c>
    </row>
    <row r="120" spans="1:8" x14ac:dyDescent="0.25">
      <c r="A120" s="44" t="s">
        <v>139</v>
      </c>
      <c r="B120" s="43">
        <v>3110400</v>
      </c>
      <c r="C120" s="49">
        <f t="shared" si="3"/>
        <v>3110400</v>
      </c>
      <c r="D120" t="s">
        <v>139</v>
      </c>
      <c r="E120" s="32">
        <v>1218505.53</v>
      </c>
      <c r="F120" s="45">
        <v>3110400</v>
      </c>
      <c r="G120" s="48" t="s">
        <v>139</v>
      </c>
      <c r="H120" s="47">
        <f t="shared" si="2"/>
        <v>1218505.53</v>
      </c>
    </row>
    <row r="121" spans="1:8" x14ac:dyDescent="0.25">
      <c r="A121" s="44" t="s">
        <v>140</v>
      </c>
      <c r="B121" s="43">
        <v>3110509</v>
      </c>
      <c r="C121" s="49">
        <f t="shared" si="3"/>
        <v>3110509</v>
      </c>
      <c r="D121" t="s">
        <v>140</v>
      </c>
      <c r="E121" s="32">
        <v>2843179.53</v>
      </c>
      <c r="F121" s="45">
        <v>3110509</v>
      </c>
      <c r="G121" s="48" t="s">
        <v>140</v>
      </c>
      <c r="H121" s="47">
        <f t="shared" si="2"/>
        <v>2843179.53</v>
      </c>
    </row>
    <row r="122" spans="1:8" x14ac:dyDescent="0.25">
      <c r="A122" s="44" t="s">
        <v>141</v>
      </c>
      <c r="B122" s="43">
        <v>3110608</v>
      </c>
      <c r="C122" s="49">
        <f t="shared" si="3"/>
        <v>3110608</v>
      </c>
      <c r="D122" t="s">
        <v>141</v>
      </c>
      <c r="E122" s="32">
        <v>3249348.04</v>
      </c>
      <c r="F122" s="45">
        <v>3110608</v>
      </c>
      <c r="G122" s="46" t="s">
        <v>141</v>
      </c>
      <c r="H122" s="47">
        <f t="shared" si="2"/>
        <v>3249348.04</v>
      </c>
    </row>
    <row r="123" spans="1:8" x14ac:dyDescent="0.25">
      <c r="A123" s="44" t="s">
        <v>142</v>
      </c>
      <c r="B123" s="43">
        <v>3110707</v>
      </c>
      <c r="C123" s="49">
        <f t="shared" si="3"/>
        <v>3110707</v>
      </c>
      <c r="D123" t="s">
        <v>142</v>
      </c>
      <c r="E123" s="32">
        <v>1624674.05</v>
      </c>
      <c r="F123" s="45">
        <v>3110707</v>
      </c>
      <c r="G123" s="48" t="s">
        <v>142</v>
      </c>
      <c r="H123" s="47">
        <f t="shared" si="2"/>
        <v>1624674.05</v>
      </c>
    </row>
    <row r="124" spans="1:8" x14ac:dyDescent="0.25">
      <c r="A124" s="44" t="s">
        <v>143</v>
      </c>
      <c r="B124" s="43">
        <v>3110806</v>
      </c>
      <c r="C124" s="49">
        <f t="shared" si="3"/>
        <v>3110806</v>
      </c>
      <c r="D124" t="s">
        <v>143</v>
      </c>
      <c r="E124" s="32">
        <v>1218505.53</v>
      </c>
      <c r="F124" s="45">
        <v>3110806</v>
      </c>
      <c r="G124" s="46" t="s">
        <v>143</v>
      </c>
      <c r="H124" s="47">
        <f t="shared" si="2"/>
        <v>1218505.53</v>
      </c>
    </row>
    <row r="125" spans="1:8" x14ac:dyDescent="0.25">
      <c r="A125" s="44" t="s">
        <v>144</v>
      </c>
      <c r="B125" s="43">
        <v>3110905</v>
      </c>
      <c r="C125" s="49">
        <f t="shared" si="3"/>
        <v>3110905</v>
      </c>
      <c r="D125" t="s">
        <v>144</v>
      </c>
      <c r="E125" s="32">
        <v>2030842.54</v>
      </c>
      <c r="F125" s="45">
        <v>3110905</v>
      </c>
      <c r="G125" s="48" t="s">
        <v>144</v>
      </c>
      <c r="H125" s="47">
        <f t="shared" si="2"/>
        <v>2030842.54</v>
      </c>
    </row>
    <row r="126" spans="1:8" x14ac:dyDescent="0.25">
      <c r="A126" s="44" t="s">
        <v>145</v>
      </c>
      <c r="B126" s="43">
        <v>3111002</v>
      </c>
      <c r="C126" s="49">
        <f t="shared" si="3"/>
        <v>3111002</v>
      </c>
      <c r="D126" t="s">
        <v>145</v>
      </c>
      <c r="E126" s="32">
        <v>2437011.04</v>
      </c>
      <c r="F126" s="45">
        <v>3111002</v>
      </c>
      <c r="G126" s="48" t="s">
        <v>145</v>
      </c>
      <c r="H126" s="47">
        <f t="shared" si="2"/>
        <v>2437011.04</v>
      </c>
    </row>
    <row r="127" spans="1:8" x14ac:dyDescent="0.25">
      <c r="A127" s="44" t="s">
        <v>146</v>
      </c>
      <c r="B127" s="43">
        <v>3111101</v>
      </c>
      <c r="C127" s="49">
        <f t="shared" si="3"/>
        <v>3111101</v>
      </c>
      <c r="D127" t="s">
        <v>146</v>
      </c>
      <c r="E127" s="32">
        <v>2437011.04</v>
      </c>
      <c r="F127" s="45">
        <v>3111101</v>
      </c>
      <c r="G127" s="48" t="s">
        <v>146</v>
      </c>
      <c r="H127" s="47">
        <f t="shared" si="2"/>
        <v>2437011.04</v>
      </c>
    </row>
    <row r="128" spans="1:8" x14ac:dyDescent="0.25">
      <c r="A128" s="44" t="s">
        <v>147</v>
      </c>
      <c r="B128" s="43">
        <v>3111150</v>
      </c>
      <c r="C128" s="49">
        <f t="shared" si="3"/>
        <v>3111150</v>
      </c>
      <c r="D128" t="s">
        <v>147</v>
      </c>
      <c r="E128" s="32">
        <v>1218505.53</v>
      </c>
      <c r="F128" s="45">
        <v>3111150</v>
      </c>
      <c r="G128" s="48" t="s">
        <v>147</v>
      </c>
      <c r="H128" s="47">
        <f t="shared" si="2"/>
        <v>1218505.53</v>
      </c>
    </row>
    <row r="129" spans="1:8" x14ac:dyDescent="0.25">
      <c r="A129" s="44" t="s">
        <v>148</v>
      </c>
      <c r="B129" s="43">
        <v>3111200</v>
      </c>
      <c r="C129" s="49">
        <f t="shared" si="3"/>
        <v>3111200</v>
      </c>
      <c r="D129" t="s">
        <v>148</v>
      </c>
      <c r="E129" s="32">
        <v>4467853.53</v>
      </c>
      <c r="F129" s="45">
        <v>3111200</v>
      </c>
      <c r="G129" s="48" t="s">
        <v>148</v>
      </c>
      <c r="H129" s="47">
        <f t="shared" si="2"/>
        <v>4467853.53</v>
      </c>
    </row>
    <row r="130" spans="1:8" x14ac:dyDescent="0.25">
      <c r="A130" s="44" t="s">
        <v>149</v>
      </c>
      <c r="B130" s="43">
        <v>3111309</v>
      </c>
      <c r="C130" s="49">
        <f t="shared" si="3"/>
        <v>3111309</v>
      </c>
      <c r="D130" t="s">
        <v>149</v>
      </c>
      <c r="E130" s="32">
        <v>1624674.05</v>
      </c>
      <c r="F130" s="45">
        <v>3111309</v>
      </c>
      <c r="G130" s="48" t="s">
        <v>149</v>
      </c>
      <c r="H130" s="47">
        <f t="shared" si="2"/>
        <v>1624674.05</v>
      </c>
    </row>
    <row r="131" spans="1:8" x14ac:dyDescent="0.25">
      <c r="A131" s="44" t="s">
        <v>150</v>
      </c>
      <c r="B131" s="43">
        <v>3111408</v>
      </c>
      <c r="C131" s="49">
        <f t="shared" si="3"/>
        <v>3111408</v>
      </c>
      <c r="D131" t="s">
        <v>150</v>
      </c>
      <c r="E131" s="32">
        <v>1218505.53</v>
      </c>
      <c r="F131" s="45">
        <v>3111408</v>
      </c>
      <c r="G131" s="48" t="s">
        <v>150</v>
      </c>
      <c r="H131" s="47">
        <f t="shared" si="2"/>
        <v>1218505.53</v>
      </c>
    </row>
    <row r="132" spans="1:8" x14ac:dyDescent="0.25">
      <c r="A132" s="44" t="s">
        <v>151</v>
      </c>
      <c r="B132" s="43">
        <v>3111507</v>
      </c>
      <c r="C132" s="49">
        <f t="shared" si="3"/>
        <v>3111507</v>
      </c>
      <c r="D132" t="s">
        <v>151</v>
      </c>
      <c r="E132" s="32">
        <v>1945755.87</v>
      </c>
      <c r="F132" s="45">
        <v>3111507</v>
      </c>
      <c r="G132" s="48" t="s">
        <v>151</v>
      </c>
      <c r="H132" s="47">
        <f t="shared" si="2"/>
        <v>1945755.87</v>
      </c>
    </row>
    <row r="133" spans="1:8" x14ac:dyDescent="0.25">
      <c r="A133" s="44" t="s">
        <v>152</v>
      </c>
      <c r="B133" s="43">
        <v>3111606</v>
      </c>
      <c r="C133" s="49">
        <f t="shared" si="3"/>
        <v>3111606</v>
      </c>
      <c r="D133" t="s">
        <v>152</v>
      </c>
      <c r="E133" s="32">
        <v>2843179.53</v>
      </c>
      <c r="F133" s="45">
        <v>3111606</v>
      </c>
      <c r="G133" s="48" t="s">
        <v>152</v>
      </c>
      <c r="H133" s="47">
        <f t="shared" si="2"/>
        <v>2843179.53</v>
      </c>
    </row>
    <row r="134" spans="1:8" x14ac:dyDescent="0.25">
      <c r="A134" s="44" t="s">
        <v>153</v>
      </c>
      <c r="B134" s="43">
        <v>3111903</v>
      </c>
      <c r="C134" s="49">
        <f t="shared" si="3"/>
        <v>3111903</v>
      </c>
      <c r="D134" t="s">
        <v>153</v>
      </c>
      <c r="E134" s="32">
        <v>1218505.53</v>
      </c>
      <c r="F134" s="45">
        <v>3111903</v>
      </c>
      <c r="G134" s="48" t="s">
        <v>153</v>
      </c>
      <c r="H134" s="47">
        <f t="shared" si="2"/>
        <v>1218505.53</v>
      </c>
    </row>
    <row r="135" spans="1:8" x14ac:dyDescent="0.25">
      <c r="A135" s="44" t="s">
        <v>154</v>
      </c>
      <c r="B135" s="43">
        <v>3111705</v>
      </c>
      <c r="C135" s="49">
        <f t="shared" si="3"/>
        <v>3111705</v>
      </c>
      <c r="D135" t="s">
        <v>154</v>
      </c>
      <c r="E135" s="32">
        <v>1218505.53</v>
      </c>
      <c r="F135" s="45">
        <v>3111705</v>
      </c>
      <c r="G135" s="46" t="s">
        <v>154</v>
      </c>
      <c r="H135" s="47">
        <f t="shared" ref="H135:H198" si="4">VLOOKUP(F135,$C$7:$E$859,3,FALSE)</f>
        <v>1218505.53</v>
      </c>
    </row>
    <row r="136" spans="1:8" x14ac:dyDescent="0.25">
      <c r="A136" s="44" t="s">
        <v>155</v>
      </c>
      <c r="B136" s="43">
        <v>3111804</v>
      </c>
      <c r="C136" s="49">
        <f t="shared" ref="C136:C199" si="5">VLOOKUP(D136,$A$7:$B$859,2,FALSE)</f>
        <v>3111804</v>
      </c>
      <c r="D136" t="s">
        <v>155</v>
      </c>
      <c r="E136" s="32">
        <v>1624674.05</v>
      </c>
      <c r="F136" s="45">
        <v>3111804</v>
      </c>
      <c r="G136" s="46" t="s">
        <v>155</v>
      </c>
      <c r="H136" s="47">
        <f t="shared" si="4"/>
        <v>1624674.05</v>
      </c>
    </row>
    <row r="137" spans="1:8" x14ac:dyDescent="0.25">
      <c r="A137" s="44" t="s">
        <v>156</v>
      </c>
      <c r="B137" s="43">
        <v>3112000</v>
      </c>
      <c r="C137" s="49">
        <f t="shared" si="5"/>
        <v>3112000</v>
      </c>
      <c r="D137" t="s">
        <v>156</v>
      </c>
      <c r="E137" s="32">
        <v>2030842.54</v>
      </c>
      <c r="F137" s="45">
        <v>3112000</v>
      </c>
      <c r="G137" s="48" t="s">
        <v>156</v>
      </c>
      <c r="H137" s="47">
        <f t="shared" si="4"/>
        <v>2030842.54</v>
      </c>
    </row>
    <row r="138" spans="1:8" x14ac:dyDescent="0.25">
      <c r="A138" s="44" t="s">
        <v>157</v>
      </c>
      <c r="B138" s="43">
        <v>3112059</v>
      </c>
      <c r="C138" s="49">
        <f t="shared" si="5"/>
        <v>3112059</v>
      </c>
      <c r="D138" t="s">
        <v>157</v>
      </c>
      <c r="E138" s="32">
        <v>1218505.53</v>
      </c>
      <c r="F138" s="45">
        <v>3112059</v>
      </c>
      <c r="G138" s="48" t="s">
        <v>157</v>
      </c>
      <c r="H138" s="47">
        <f t="shared" si="4"/>
        <v>1218505.53</v>
      </c>
    </row>
    <row r="139" spans="1:8" x14ac:dyDescent="0.25">
      <c r="A139" s="44" t="s">
        <v>158</v>
      </c>
      <c r="B139" s="43">
        <v>3112109</v>
      </c>
      <c r="C139" s="49">
        <f t="shared" si="5"/>
        <v>3112109</v>
      </c>
      <c r="D139" t="s">
        <v>158</v>
      </c>
      <c r="E139" s="32">
        <v>1218505.53</v>
      </c>
      <c r="F139" s="45">
        <v>3112109</v>
      </c>
      <c r="G139" s="46" t="s">
        <v>158</v>
      </c>
      <c r="H139" s="47">
        <f t="shared" si="4"/>
        <v>1218505.53</v>
      </c>
    </row>
    <row r="140" spans="1:8" x14ac:dyDescent="0.25">
      <c r="A140" s="44" t="s">
        <v>159</v>
      </c>
      <c r="B140" s="43">
        <v>3112208</v>
      </c>
      <c r="C140" s="49">
        <f t="shared" si="5"/>
        <v>3112208</v>
      </c>
      <c r="D140" t="s">
        <v>159</v>
      </c>
      <c r="E140" s="32">
        <v>1218505.53</v>
      </c>
      <c r="F140" s="45">
        <v>3112208</v>
      </c>
      <c r="G140" s="48" t="s">
        <v>159</v>
      </c>
      <c r="H140" s="47">
        <f t="shared" si="4"/>
        <v>1218505.53</v>
      </c>
    </row>
    <row r="141" spans="1:8" x14ac:dyDescent="0.25">
      <c r="A141" s="44" t="s">
        <v>160</v>
      </c>
      <c r="B141" s="43">
        <v>3112307</v>
      </c>
      <c r="C141" s="49">
        <f t="shared" si="5"/>
        <v>3112307</v>
      </c>
      <c r="D141" t="s">
        <v>160</v>
      </c>
      <c r="E141" s="32">
        <v>3655516.55</v>
      </c>
      <c r="F141" s="45">
        <v>3112307</v>
      </c>
      <c r="G141" s="48" t="s">
        <v>160</v>
      </c>
      <c r="H141" s="47">
        <f t="shared" si="4"/>
        <v>3655516.55</v>
      </c>
    </row>
    <row r="142" spans="1:8" x14ac:dyDescent="0.25">
      <c r="A142" s="44" t="s">
        <v>161</v>
      </c>
      <c r="B142" s="43">
        <v>3112406</v>
      </c>
      <c r="C142" s="49">
        <f t="shared" si="5"/>
        <v>3112406</v>
      </c>
      <c r="D142" t="s">
        <v>161</v>
      </c>
      <c r="E142" s="32">
        <v>1218505.53</v>
      </c>
      <c r="F142" s="45">
        <v>3112406</v>
      </c>
      <c r="G142" s="48" t="s">
        <v>161</v>
      </c>
      <c r="H142" s="47">
        <f t="shared" si="4"/>
        <v>1218505.53</v>
      </c>
    </row>
    <row r="143" spans="1:8" x14ac:dyDescent="0.25">
      <c r="A143" s="44" t="s">
        <v>162</v>
      </c>
      <c r="B143" s="43">
        <v>3112505</v>
      </c>
      <c r="C143" s="49">
        <f t="shared" si="5"/>
        <v>3112505</v>
      </c>
      <c r="D143" t="s">
        <v>162</v>
      </c>
      <c r="E143" s="32">
        <v>1624674.05</v>
      </c>
      <c r="F143" s="45">
        <v>3112505</v>
      </c>
      <c r="G143" s="48" t="s">
        <v>162</v>
      </c>
      <c r="H143" s="47">
        <f t="shared" si="4"/>
        <v>1624674.05</v>
      </c>
    </row>
    <row r="144" spans="1:8" x14ac:dyDescent="0.25">
      <c r="A144" s="44" t="s">
        <v>163</v>
      </c>
      <c r="B144" s="43">
        <v>3112604</v>
      </c>
      <c r="C144" s="49">
        <f t="shared" si="5"/>
        <v>3112604</v>
      </c>
      <c r="D144" t="s">
        <v>163</v>
      </c>
      <c r="E144" s="32">
        <v>2030842.54</v>
      </c>
      <c r="F144" s="45">
        <v>3112604</v>
      </c>
      <c r="G144" s="46" t="s">
        <v>163</v>
      </c>
      <c r="H144" s="47">
        <f t="shared" si="4"/>
        <v>2030842.54</v>
      </c>
    </row>
    <row r="145" spans="1:8" x14ac:dyDescent="0.25">
      <c r="A145" s="44" t="s">
        <v>164</v>
      </c>
      <c r="B145" s="43">
        <v>3112653</v>
      </c>
      <c r="C145" s="49">
        <f t="shared" si="5"/>
        <v>3112653</v>
      </c>
      <c r="D145" t="s">
        <v>164</v>
      </c>
      <c r="E145" s="32">
        <v>1218505.53</v>
      </c>
      <c r="F145" s="45">
        <v>3112653</v>
      </c>
      <c r="G145" s="46" t="s">
        <v>164</v>
      </c>
      <c r="H145" s="47">
        <f t="shared" si="4"/>
        <v>1218505.53</v>
      </c>
    </row>
    <row r="146" spans="1:8" x14ac:dyDescent="0.25">
      <c r="A146" s="44" t="s">
        <v>165</v>
      </c>
      <c r="B146" s="43">
        <v>3112703</v>
      </c>
      <c r="C146" s="49">
        <f t="shared" si="5"/>
        <v>3112703</v>
      </c>
      <c r="D146" t="s">
        <v>165</v>
      </c>
      <c r="E146" s="32">
        <v>2030842.54</v>
      </c>
      <c r="F146" s="45">
        <v>3112703</v>
      </c>
      <c r="G146" s="46" t="s">
        <v>165</v>
      </c>
      <c r="H146" s="47">
        <f t="shared" si="4"/>
        <v>2030842.54</v>
      </c>
    </row>
    <row r="147" spans="1:8" x14ac:dyDescent="0.25">
      <c r="A147" s="44" t="s">
        <v>166</v>
      </c>
      <c r="B147" s="43">
        <v>3112802</v>
      </c>
      <c r="C147" s="49">
        <f t="shared" si="5"/>
        <v>3112802</v>
      </c>
      <c r="D147" t="s">
        <v>166</v>
      </c>
      <c r="E147" s="32">
        <v>1624674.05</v>
      </c>
      <c r="F147" s="45">
        <v>3112802</v>
      </c>
      <c r="G147" s="46" t="s">
        <v>166</v>
      </c>
      <c r="H147" s="47">
        <f t="shared" si="4"/>
        <v>1624674.05</v>
      </c>
    </row>
    <row r="148" spans="1:8" x14ac:dyDescent="0.25">
      <c r="A148" s="44" t="s">
        <v>167</v>
      </c>
      <c r="B148" s="43">
        <v>3112901</v>
      </c>
      <c r="C148" s="49">
        <f t="shared" si="5"/>
        <v>3112901</v>
      </c>
      <c r="D148" t="s">
        <v>167</v>
      </c>
      <c r="E148" s="32">
        <v>1218505.53</v>
      </c>
      <c r="F148" s="45">
        <v>3112901</v>
      </c>
      <c r="G148" s="48" t="s">
        <v>167</v>
      </c>
      <c r="H148" s="47">
        <f t="shared" si="4"/>
        <v>1218505.53</v>
      </c>
    </row>
    <row r="149" spans="1:8" x14ac:dyDescent="0.25">
      <c r="A149" s="44" t="s">
        <v>168</v>
      </c>
      <c r="B149" s="43">
        <v>3113008</v>
      </c>
      <c r="C149" s="49">
        <f t="shared" si="5"/>
        <v>3113008</v>
      </c>
      <c r="D149" t="s">
        <v>168</v>
      </c>
      <c r="E149" s="32">
        <v>2756487.46</v>
      </c>
      <c r="F149" s="45">
        <v>3113008</v>
      </c>
      <c r="G149" s="46" t="s">
        <v>168</v>
      </c>
      <c r="H149" s="47">
        <f t="shared" si="4"/>
        <v>2756487.46</v>
      </c>
    </row>
    <row r="150" spans="1:8" x14ac:dyDescent="0.25">
      <c r="A150" s="44" t="s">
        <v>169</v>
      </c>
      <c r="B150" s="43">
        <v>3113107</v>
      </c>
      <c r="C150" s="49">
        <f t="shared" si="5"/>
        <v>3113107</v>
      </c>
      <c r="D150" t="s">
        <v>169</v>
      </c>
      <c r="E150" s="32">
        <v>1218505.53</v>
      </c>
      <c r="F150" s="45">
        <v>3113107</v>
      </c>
      <c r="G150" s="46" t="s">
        <v>169</v>
      </c>
      <c r="H150" s="47">
        <f t="shared" si="4"/>
        <v>1218505.53</v>
      </c>
    </row>
    <row r="151" spans="1:8" x14ac:dyDescent="0.25">
      <c r="A151" s="44" t="s">
        <v>170</v>
      </c>
      <c r="B151" s="43">
        <v>3113206</v>
      </c>
      <c r="C151" s="49">
        <f t="shared" si="5"/>
        <v>3113206</v>
      </c>
      <c r="D151" t="s">
        <v>170</v>
      </c>
      <c r="E151" s="32">
        <v>2843179.53</v>
      </c>
      <c r="F151" s="45">
        <v>3113206</v>
      </c>
      <c r="G151" s="46" t="s">
        <v>170</v>
      </c>
      <c r="H151" s="47">
        <f t="shared" si="4"/>
        <v>2843179.53</v>
      </c>
    </row>
    <row r="152" spans="1:8" x14ac:dyDescent="0.25">
      <c r="A152" s="44" t="s">
        <v>171</v>
      </c>
      <c r="B152" s="43">
        <v>3113305</v>
      </c>
      <c r="C152" s="49">
        <f t="shared" si="5"/>
        <v>3113305</v>
      </c>
      <c r="D152" t="s">
        <v>171</v>
      </c>
      <c r="E152" s="32">
        <v>3249348.04</v>
      </c>
      <c r="F152" s="45">
        <v>3113305</v>
      </c>
      <c r="G152" s="48" t="s">
        <v>171</v>
      </c>
      <c r="H152" s="47">
        <f t="shared" si="4"/>
        <v>3249348.04</v>
      </c>
    </row>
    <row r="153" spans="1:8" x14ac:dyDescent="0.25">
      <c r="A153" s="44" t="s">
        <v>172</v>
      </c>
      <c r="B153" s="43">
        <v>3113404</v>
      </c>
      <c r="C153" s="49">
        <f t="shared" si="5"/>
        <v>3113404</v>
      </c>
      <c r="D153" t="s">
        <v>172</v>
      </c>
      <c r="E153" s="32">
        <v>5999413.8300000001</v>
      </c>
      <c r="F153" s="45">
        <v>3113404</v>
      </c>
      <c r="G153" s="48" t="s">
        <v>172</v>
      </c>
      <c r="H153" s="47">
        <f t="shared" si="4"/>
        <v>5999413.8300000001</v>
      </c>
    </row>
    <row r="154" spans="1:8" x14ac:dyDescent="0.25">
      <c r="A154" s="44" t="s">
        <v>173</v>
      </c>
      <c r="B154" s="43">
        <v>3113503</v>
      </c>
      <c r="C154" s="49">
        <f t="shared" si="5"/>
        <v>3113503</v>
      </c>
      <c r="D154" t="s">
        <v>173</v>
      </c>
      <c r="E154" s="32">
        <v>1218505.53</v>
      </c>
      <c r="F154" s="45">
        <v>3113503</v>
      </c>
      <c r="G154" s="48" t="s">
        <v>173</v>
      </c>
      <c r="H154" s="47">
        <f t="shared" si="4"/>
        <v>1218505.53</v>
      </c>
    </row>
    <row r="155" spans="1:8" x14ac:dyDescent="0.25">
      <c r="A155" s="44" t="s">
        <v>174</v>
      </c>
      <c r="B155" s="43">
        <v>3113602</v>
      </c>
      <c r="C155" s="49">
        <f t="shared" si="5"/>
        <v>3113602</v>
      </c>
      <c r="D155" t="s">
        <v>174</v>
      </c>
      <c r="E155" s="32">
        <v>1218505.53</v>
      </c>
      <c r="F155" s="45">
        <v>3113602</v>
      </c>
      <c r="G155" s="46" t="s">
        <v>174</v>
      </c>
      <c r="H155" s="47">
        <f t="shared" si="4"/>
        <v>1218505.53</v>
      </c>
    </row>
    <row r="156" spans="1:8" x14ac:dyDescent="0.25">
      <c r="A156" s="44" t="s">
        <v>175</v>
      </c>
      <c r="B156" s="43">
        <v>3113701</v>
      </c>
      <c r="C156" s="49">
        <f t="shared" si="5"/>
        <v>3113701</v>
      </c>
      <c r="D156" t="s">
        <v>175</v>
      </c>
      <c r="E156" s="32">
        <v>2437011.04</v>
      </c>
      <c r="F156" s="45">
        <v>3113701</v>
      </c>
      <c r="G156" s="48" t="s">
        <v>175</v>
      </c>
      <c r="H156" s="47">
        <f t="shared" si="4"/>
        <v>2437011.04</v>
      </c>
    </row>
    <row r="157" spans="1:8" x14ac:dyDescent="0.25">
      <c r="A157" s="44" t="s">
        <v>176</v>
      </c>
      <c r="B157" s="43">
        <v>3113800</v>
      </c>
      <c r="C157" s="49">
        <f t="shared" si="5"/>
        <v>3113800</v>
      </c>
      <c r="D157" t="s">
        <v>176</v>
      </c>
      <c r="E157" s="32">
        <v>1218505.53</v>
      </c>
      <c r="F157" s="45">
        <v>3113800</v>
      </c>
      <c r="G157" s="46" t="s">
        <v>176</v>
      </c>
      <c r="H157" s="47">
        <f t="shared" si="4"/>
        <v>1218505.53</v>
      </c>
    </row>
    <row r="158" spans="1:8" x14ac:dyDescent="0.25">
      <c r="A158" s="44" t="s">
        <v>177</v>
      </c>
      <c r="B158" s="43">
        <v>3113909</v>
      </c>
      <c r="C158" s="49">
        <f t="shared" si="5"/>
        <v>3113909</v>
      </c>
      <c r="D158" t="s">
        <v>177</v>
      </c>
      <c r="E158" s="32">
        <v>1624674.05</v>
      </c>
      <c r="F158" s="45">
        <v>3113909</v>
      </c>
      <c r="G158" s="48" t="s">
        <v>177</v>
      </c>
      <c r="H158" s="47">
        <f t="shared" si="4"/>
        <v>1624674.05</v>
      </c>
    </row>
    <row r="159" spans="1:8" x14ac:dyDescent="0.25">
      <c r="A159" s="44" t="s">
        <v>178</v>
      </c>
      <c r="B159" s="43">
        <v>3114006</v>
      </c>
      <c r="C159" s="49">
        <f t="shared" si="5"/>
        <v>3114006</v>
      </c>
      <c r="D159" t="s">
        <v>178</v>
      </c>
      <c r="E159" s="32">
        <v>1624674.05</v>
      </c>
      <c r="F159" s="45">
        <v>3114006</v>
      </c>
      <c r="G159" s="48" t="s">
        <v>178</v>
      </c>
      <c r="H159" s="47">
        <f t="shared" si="4"/>
        <v>1624674.05</v>
      </c>
    </row>
    <row r="160" spans="1:8" x14ac:dyDescent="0.25">
      <c r="A160" s="44" t="s">
        <v>179</v>
      </c>
      <c r="B160" s="43">
        <v>3114105</v>
      </c>
      <c r="C160" s="49">
        <f t="shared" si="5"/>
        <v>3114105</v>
      </c>
      <c r="D160" t="s">
        <v>179</v>
      </c>
      <c r="E160" s="32">
        <v>2030842.54</v>
      </c>
      <c r="F160" s="45">
        <v>3114105</v>
      </c>
      <c r="G160" s="48" t="s">
        <v>179</v>
      </c>
      <c r="H160" s="47">
        <f t="shared" si="4"/>
        <v>2030842.54</v>
      </c>
    </row>
    <row r="161" spans="1:8" x14ac:dyDescent="0.25">
      <c r="A161" s="44" t="s">
        <v>180</v>
      </c>
      <c r="B161" s="43">
        <v>3114204</v>
      </c>
      <c r="C161" s="49">
        <f t="shared" si="5"/>
        <v>3114204</v>
      </c>
      <c r="D161" t="s">
        <v>180</v>
      </c>
      <c r="E161" s="32">
        <v>2843179.53</v>
      </c>
      <c r="F161" s="45">
        <v>3114204</v>
      </c>
      <c r="G161" s="48" t="s">
        <v>180</v>
      </c>
      <c r="H161" s="47">
        <f t="shared" si="4"/>
        <v>2843179.53</v>
      </c>
    </row>
    <row r="162" spans="1:8" x14ac:dyDescent="0.25">
      <c r="A162" s="44" t="s">
        <v>181</v>
      </c>
      <c r="B162" s="43">
        <v>3114303</v>
      </c>
      <c r="C162" s="49">
        <f t="shared" si="5"/>
        <v>3114303</v>
      </c>
      <c r="D162" t="s">
        <v>181</v>
      </c>
      <c r="E162" s="32">
        <v>3161853.26</v>
      </c>
      <c r="F162" s="45">
        <v>3114303</v>
      </c>
      <c r="G162" s="46" t="s">
        <v>181</v>
      </c>
      <c r="H162" s="47">
        <f t="shared" si="4"/>
        <v>3161853.26</v>
      </c>
    </row>
    <row r="163" spans="1:8" x14ac:dyDescent="0.25">
      <c r="A163" s="44" t="s">
        <v>182</v>
      </c>
      <c r="B163" s="43">
        <v>3114402</v>
      </c>
      <c r="C163" s="49">
        <f t="shared" si="5"/>
        <v>3114402</v>
      </c>
      <c r="D163" t="s">
        <v>182</v>
      </c>
      <c r="E163" s="32">
        <v>2437011.04</v>
      </c>
      <c r="F163" s="45">
        <v>3114402</v>
      </c>
      <c r="G163" s="48" t="s">
        <v>182</v>
      </c>
      <c r="H163" s="47">
        <f t="shared" si="4"/>
        <v>2437011.04</v>
      </c>
    </row>
    <row r="164" spans="1:8" x14ac:dyDescent="0.25">
      <c r="A164" s="44" t="s">
        <v>183</v>
      </c>
      <c r="B164" s="43">
        <v>3114501</v>
      </c>
      <c r="C164" s="49">
        <f t="shared" si="5"/>
        <v>3114501</v>
      </c>
      <c r="D164" t="s">
        <v>183</v>
      </c>
      <c r="E164" s="32">
        <v>2437011.04</v>
      </c>
      <c r="F164" s="45">
        <v>3114501</v>
      </c>
      <c r="G164" s="46" t="s">
        <v>183</v>
      </c>
      <c r="H164" s="47">
        <f t="shared" si="4"/>
        <v>2437011.04</v>
      </c>
    </row>
    <row r="165" spans="1:8" x14ac:dyDescent="0.25">
      <c r="A165" s="44" t="s">
        <v>184</v>
      </c>
      <c r="B165" s="43">
        <v>3114550</v>
      </c>
      <c r="C165" s="49">
        <f t="shared" si="5"/>
        <v>3114550</v>
      </c>
      <c r="D165" t="s">
        <v>184</v>
      </c>
      <c r="E165" s="32">
        <v>1218505.53</v>
      </c>
      <c r="F165" s="45">
        <v>3114550</v>
      </c>
      <c r="G165" s="48" t="s">
        <v>184</v>
      </c>
      <c r="H165" s="47">
        <f t="shared" si="4"/>
        <v>1218505.53</v>
      </c>
    </row>
    <row r="166" spans="1:8" x14ac:dyDescent="0.25">
      <c r="A166" s="44" t="s">
        <v>185</v>
      </c>
      <c r="B166" s="43">
        <v>3114600</v>
      </c>
      <c r="C166" s="49">
        <f t="shared" si="5"/>
        <v>3114600</v>
      </c>
      <c r="D166" t="s">
        <v>185</v>
      </c>
      <c r="E166" s="32">
        <v>1218505.53</v>
      </c>
      <c r="F166" s="45">
        <v>3114600</v>
      </c>
      <c r="G166" s="48" t="s">
        <v>185</v>
      </c>
      <c r="H166" s="47">
        <f t="shared" si="4"/>
        <v>1218505.53</v>
      </c>
    </row>
    <row r="167" spans="1:8" x14ac:dyDescent="0.25">
      <c r="A167" s="44" t="s">
        <v>186</v>
      </c>
      <c r="B167" s="43">
        <v>3114709</v>
      </c>
      <c r="C167" s="49">
        <f t="shared" si="5"/>
        <v>3114709</v>
      </c>
      <c r="D167" t="s">
        <v>186</v>
      </c>
      <c r="E167" s="32">
        <v>1218505.53</v>
      </c>
      <c r="F167" s="45">
        <v>3114709</v>
      </c>
      <c r="G167" s="46" t="s">
        <v>186</v>
      </c>
      <c r="H167" s="47">
        <f t="shared" si="4"/>
        <v>1218505.53</v>
      </c>
    </row>
    <row r="168" spans="1:8" x14ac:dyDescent="0.25">
      <c r="A168" s="44" t="s">
        <v>187</v>
      </c>
      <c r="B168" s="43">
        <v>3114808</v>
      </c>
      <c r="C168" s="49">
        <f t="shared" si="5"/>
        <v>3114808</v>
      </c>
      <c r="D168" t="s">
        <v>187</v>
      </c>
      <c r="E168" s="32">
        <v>1218505.53</v>
      </c>
      <c r="F168" s="45">
        <v>3114808</v>
      </c>
      <c r="G168" s="48" t="s">
        <v>187</v>
      </c>
      <c r="H168" s="47">
        <f t="shared" si="4"/>
        <v>1218505.53</v>
      </c>
    </row>
    <row r="169" spans="1:8" x14ac:dyDescent="0.25">
      <c r="A169" s="44" t="s">
        <v>188</v>
      </c>
      <c r="B169" s="43">
        <v>3114907</v>
      </c>
      <c r="C169" s="49">
        <f t="shared" si="5"/>
        <v>3114907</v>
      </c>
      <c r="D169" t="s">
        <v>188</v>
      </c>
      <c r="E169" s="32">
        <v>1218505.53</v>
      </c>
      <c r="F169" s="45">
        <v>3114907</v>
      </c>
      <c r="G169" s="48" t="s">
        <v>188</v>
      </c>
      <c r="H169" s="47">
        <f t="shared" si="4"/>
        <v>1218505.53</v>
      </c>
    </row>
    <row r="170" spans="1:8" x14ac:dyDescent="0.25">
      <c r="A170" s="44" t="s">
        <v>189</v>
      </c>
      <c r="B170" s="43">
        <v>3115003</v>
      </c>
      <c r="C170" s="49">
        <f t="shared" si="5"/>
        <v>3115003</v>
      </c>
      <c r="D170" t="s">
        <v>189</v>
      </c>
      <c r="E170" s="32">
        <v>1218505.53</v>
      </c>
      <c r="F170" s="45">
        <v>3115003</v>
      </c>
      <c r="G170" s="48" t="s">
        <v>189</v>
      </c>
      <c r="H170" s="47">
        <f t="shared" si="4"/>
        <v>1218505.53</v>
      </c>
    </row>
    <row r="171" spans="1:8" x14ac:dyDescent="0.25">
      <c r="A171" s="44" t="s">
        <v>190</v>
      </c>
      <c r="B171" s="43">
        <v>3115102</v>
      </c>
      <c r="C171" s="49">
        <f t="shared" si="5"/>
        <v>3115102</v>
      </c>
      <c r="D171" t="s">
        <v>190</v>
      </c>
      <c r="E171" s="32">
        <v>2437011.04</v>
      </c>
      <c r="F171" s="45">
        <v>3115102</v>
      </c>
      <c r="G171" s="46" t="s">
        <v>190</v>
      </c>
      <c r="H171" s="47">
        <f t="shared" si="4"/>
        <v>2437011.04</v>
      </c>
    </row>
    <row r="172" spans="1:8" x14ac:dyDescent="0.25">
      <c r="A172" s="44" t="s">
        <v>191</v>
      </c>
      <c r="B172" s="43">
        <v>3115300</v>
      </c>
      <c r="C172" s="49">
        <f t="shared" si="5"/>
        <v>3115300</v>
      </c>
      <c r="D172" t="s">
        <v>191</v>
      </c>
      <c r="E172" s="32">
        <v>5188682.24</v>
      </c>
      <c r="F172" s="45">
        <v>3115300</v>
      </c>
      <c r="G172" s="48" t="s">
        <v>191</v>
      </c>
      <c r="H172" s="47">
        <f t="shared" si="4"/>
        <v>5188682.24</v>
      </c>
    </row>
    <row r="173" spans="1:8" x14ac:dyDescent="0.25">
      <c r="A173" s="44" t="s">
        <v>192</v>
      </c>
      <c r="B173" s="43">
        <v>3115359</v>
      </c>
      <c r="C173" s="49">
        <f t="shared" si="5"/>
        <v>3115359</v>
      </c>
      <c r="D173" t="s">
        <v>192</v>
      </c>
      <c r="E173" s="32">
        <v>1218505.53</v>
      </c>
      <c r="F173" s="45">
        <v>3115359</v>
      </c>
      <c r="G173" s="48" t="s">
        <v>192</v>
      </c>
      <c r="H173" s="47">
        <f t="shared" si="4"/>
        <v>1218505.53</v>
      </c>
    </row>
    <row r="174" spans="1:8" x14ac:dyDescent="0.25">
      <c r="A174" s="44" t="s">
        <v>193</v>
      </c>
      <c r="B174" s="43">
        <v>3115409</v>
      </c>
      <c r="C174" s="49">
        <f t="shared" si="5"/>
        <v>3115409</v>
      </c>
      <c r="D174" t="s">
        <v>193</v>
      </c>
      <c r="E174" s="32">
        <v>1218505.53</v>
      </c>
      <c r="F174" s="45">
        <v>3115409</v>
      </c>
      <c r="G174" s="46" t="s">
        <v>193</v>
      </c>
      <c r="H174" s="47">
        <f t="shared" si="4"/>
        <v>1218505.53</v>
      </c>
    </row>
    <row r="175" spans="1:8" x14ac:dyDescent="0.25">
      <c r="A175" s="44" t="s">
        <v>194</v>
      </c>
      <c r="B175" s="43">
        <v>3115458</v>
      </c>
      <c r="C175" s="49">
        <f t="shared" si="5"/>
        <v>3115458</v>
      </c>
      <c r="D175" t="s">
        <v>194</v>
      </c>
      <c r="E175" s="32">
        <v>1218505.53</v>
      </c>
      <c r="F175" s="45">
        <v>3115458</v>
      </c>
      <c r="G175" s="48" t="s">
        <v>194</v>
      </c>
      <c r="H175" s="47">
        <f t="shared" si="4"/>
        <v>1218505.53</v>
      </c>
    </row>
    <row r="176" spans="1:8" x14ac:dyDescent="0.25">
      <c r="A176" s="44" t="s">
        <v>195</v>
      </c>
      <c r="B176" s="43">
        <v>3115474</v>
      </c>
      <c r="C176" s="49">
        <f t="shared" si="5"/>
        <v>3115474</v>
      </c>
      <c r="D176" t="s">
        <v>195</v>
      </c>
      <c r="E176" s="32">
        <v>1218505.53</v>
      </c>
      <c r="F176" s="45">
        <v>3115474</v>
      </c>
      <c r="G176" s="48" t="s">
        <v>195</v>
      </c>
      <c r="H176" s="47">
        <f t="shared" si="4"/>
        <v>1218505.53</v>
      </c>
    </row>
    <row r="177" spans="1:8" x14ac:dyDescent="0.25">
      <c r="A177" s="44" t="s">
        <v>196</v>
      </c>
      <c r="B177" s="43">
        <v>3115508</v>
      </c>
      <c r="C177" s="49">
        <f t="shared" si="5"/>
        <v>3115508</v>
      </c>
      <c r="D177" t="s">
        <v>196</v>
      </c>
      <c r="E177" s="32">
        <v>2437011.04</v>
      </c>
      <c r="F177" s="45">
        <v>3115508</v>
      </c>
      <c r="G177" s="48" t="s">
        <v>196</v>
      </c>
      <c r="H177" s="47">
        <f t="shared" si="4"/>
        <v>2437011.04</v>
      </c>
    </row>
    <row r="178" spans="1:8" x14ac:dyDescent="0.25">
      <c r="A178" s="44" t="s">
        <v>197</v>
      </c>
      <c r="B178" s="43">
        <v>3115607</v>
      </c>
      <c r="C178" s="49">
        <f t="shared" si="5"/>
        <v>3115607</v>
      </c>
      <c r="D178" t="s">
        <v>197</v>
      </c>
      <c r="E178" s="32">
        <v>1218505.53</v>
      </c>
      <c r="F178" s="45">
        <v>3115607</v>
      </c>
      <c r="G178" s="46" t="s">
        <v>197</v>
      </c>
      <c r="H178" s="47">
        <f t="shared" si="4"/>
        <v>1218505.53</v>
      </c>
    </row>
    <row r="179" spans="1:8" x14ac:dyDescent="0.25">
      <c r="A179" s="44" t="s">
        <v>198</v>
      </c>
      <c r="B179" s="43">
        <v>3115706</v>
      </c>
      <c r="C179" s="49">
        <f t="shared" si="5"/>
        <v>3115706</v>
      </c>
      <c r="D179" t="s">
        <v>198</v>
      </c>
      <c r="E179" s="32">
        <v>1218505.53</v>
      </c>
      <c r="F179" s="45">
        <v>3115706</v>
      </c>
      <c r="G179" s="48" t="s">
        <v>198</v>
      </c>
      <c r="H179" s="47">
        <f t="shared" si="4"/>
        <v>1218505.53</v>
      </c>
    </row>
    <row r="180" spans="1:8" x14ac:dyDescent="0.25">
      <c r="A180" s="44" t="s">
        <v>199</v>
      </c>
      <c r="B180" s="43">
        <v>3115805</v>
      </c>
      <c r="C180" s="49">
        <f t="shared" si="5"/>
        <v>3115805</v>
      </c>
      <c r="D180" t="s">
        <v>199</v>
      </c>
      <c r="E180" s="32">
        <v>1624674.05</v>
      </c>
      <c r="F180" s="45">
        <v>3115805</v>
      </c>
      <c r="G180" s="48" t="s">
        <v>199</v>
      </c>
      <c r="H180" s="47">
        <f t="shared" si="4"/>
        <v>1624674.05</v>
      </c>
    </row>
    <row r="181" spans="1:8" x14ac:dyDescent="0.25">
      <c r="A181" s="44" t="s">
        <v>200</v>
      </c>
      <c r="B181" s="43">
        <v>3115904</v>
      </c>
      <c r="C181" s="49">
        <f t="shared" si="5"/>
        <v>3115904</v>
      </c>
      <c r="D181" t="s">
        <v>200</v>
      </c>
      <c r="E181" s="32">
        <v>1218505.53</v>
      </c>
      <c r="F181" s="45">
        <v>3115904</v>
      </c>
      <c r="G181" s="46" t="s">
        <v>200</v>
      </c>
      <c r="H181" s="47">
        <f t="shared" si="4"/>
        <v>1218505.53</v>
      </c>
    </row>
    <row r="182" spans="1:8" x14ac:dyDescent="0.25">
      <c r="A182" s="44" t="s">
        <v>201</v>
      </c>
      <c r="B182" s="43">
        <v>3116001</v>
      </c>
      <c r="C182" s="49">
        <f t="shared" si="5"/>
        <v>3116001</v>
      </c>
      <c r="D182" t="s">
        <v>201</v>
      </c>
      <c r="E182" s="32">
        <v>1218505.53</v>
      </c>
      <c r="F182" s="45">
        <v>3116001</v>
      </c>
      <c r="G182" s="46" t="s">
        <v>201</v>
      </c>
      <c r="H182" s="47">
        <f t="shared" si="4"/>
        <v>1218505.53</v>
      </c>
    </row>
    <row r="183" spans="1:8" x14ac:dyDescent="0.25">
      <c r="A183" s="44" t="s">
        <v>202</v>
      </c>
      <c r="B183" s="43">
        <v>3116100</v>
      </c>
      <c r="C183" s="49">
        <f t="shared" si="5"/>
        <v>3116100</v>
      </c>
      <c r="D183" t="s">
        <v>202</v>
      </c>
      <c r="E183" s="32">
        <v>1864682.7</v>
      </c>
      <c r="F183" s="45">
        <v>3116100</v>
      </c>
      <c r="G183" s="48" t="s">
        <v>202</v>
      </c>
      <c r="H183" s="47">
        <f t="shared" si="4"/>
        <v>1864682.7</v>
      </c>
    </row>
    <row r="184" spans="1:8" x14ac:dyDescent="0.25">
      <c r="A184" s="44" t="s">
        <v>203</v>
      </c>
      <c r="B184" s="43">
        <v>3116159</v>
      </c>
      <c r="C184" s="49">
        <f t="shared" si="5"/>
        <v>3116159</v>
      </c>
      <c r="D184" t="s">
        <v>203</v>
      </c>
      <c r="E184" s="32">
        <v>1945755.87</v>
      </c>
      <c r="F184" s="45">
        <v>3116159</v>
      </c>
      <c r="G184" s="46" t="s">
        <v>203</v>
      </c>
      <c r="H184" s="47">
        <f t="shared" si="4"/>
        <v>1945755.87</v>
      </c>
    </row>
    <row r="185" spans="1:8" x14ac:dyDescent="0.25">
      <c r="A185" s="44" t="s">
        <v>204</v>
      </c>
      <c r="B185" s="43">
        <v>3116209</v>
      </c>
      <c r="C185" s="49">
        <f t="shared" si="5"/>
        <v>3116209</v>
      </c>
      <c r="D185" t="s">
        <v>204</v>
      </c>
      <c r="E185" s="32">
        <v>1218505.53</v>
      </c>
      <c r="F185" s="45">
        <v>3116209</v>
      </c>
      <c r="G185" s="48" t="s">
        <v>204</v>
      </c>
      <c r="H185" s="47">
        <f t="shared" si="4"/>
        <v>1218505.53</v>
      </c>
    </row>
    <row r="186" spans="1:8" x14ac:dyDescent="0.25">
      <c r="A186" s="44" t="s">
        <v>205</v>
      </c>
      <c r="B186" s="43">
        <v>3116308</v>
      </c>
      <c r="C186" s="49">
        <f t="shared" si="5"/>
        <v>3116308</v>
      </c>
      <c r="D186" t="s">
        <v>205</v>
      </c>
      <c r="E186" s="32">
        <v>1218505.53</v>
      </c>
      <c r="F186" s="45">
        <v>3116308</v>
      </c>
      <c r="G186" s="46" t="s">
        <v>205</v>
      </c>
      <c r="H186" s="47">
        <f t="shared" si="4"/>
        <v>1218505.53</v>
      </c>
    </row>
    <row r="187" spans="1:8" x14ac:dyDescent="0.25">
      <c r="A187" s="44" t="s">
        <v>206</v>
      </c>
      <c r="B187" s="43">
        <v>3116407</v>
      </c>
      <c r="C187" s="49">
        <f t="shared" si="5"/>
        <v>3116407</v>
      </c>
      <c r="D187" t="s">
        <v>206</v>
      </c>
      <c r="E187" s="32">
        <v>1218505.53</v>
      </c>
      <c r="F187" s="45">
        <v>3116407</v>
      </c>
      <c r="G187" s="48" t="s">
        <v>206</v>
      </c>
      <c r="H187" s="47">
        <f t="shared" si="4"/>
        <v>1218505.53</v>
      </c>
    </row>
    <row r="188" spans="1:8" x14ac:dyDescent="0.25">
      <c r="A188" s="44" t="s">
        <v>207</v>
      </c>
      <c r="B188" s="43">
        <v>3116506</v>
      </c>
      <c r="C188" s="49">
        <f t="shared" si="5"/>
        <v>3116506</v>
      </c>
      <c r="D188" t="s">
        <v>207</v>
      </c>
      <c r="E188" s="32">
        <v>1218505.53</v>
      </c>
      <c r="F188" s="45">
        <v>3116506</v>
      </c>
      <c r="G188" s="46" t="s">
        <v>207</v>
      </c>
      <c r="H188" s="47">
        <f t="shared" si="4"/>
        <v>1218505.53</v>
      </c>
    </row>
    <row r="189" spans="1:8" x14ac:dyDescent="0.25">
      <c r="A189" s="44" t="s">
        <v>208</v>
      </c>
      <c r="B189" s="43">
        <v>3116605</v>
      </c>
      <c r="C189" s="49">
        <f t="shared" si="5"/>
        <v>3116605</v>
      </c>
      <c r="D189" t="s">
        <v>208</v>
      </c>
      <c r="E189" s="32">
        <v>3249348.04</v>
      </c>
      <c r="F189" s="45">
        <v>3116605</v>
      </c>
      <c r="G189" s="46" t="s">
        <v>208</v>
      </c>
      <c r="H189" s="47">
        <f t="shared" si="4"/>
        <v>3249348.04</v>
      </c>
    </row>
    <row r="190" spans="1:8" x14ac:dyDescent="0.25">
      <c r="A190" s="44" t="s">
        <v>209</v>
      </c>
      <c r="B190" s="43">
        <v>3116704</v>
      </c>
      <c r="C190" s="49">
        <f t="shared" si="5"/>
        <v>3116704</v>
      </c>
      <c r="D190" t="s">
        <v>209</v>
      </c>
      <c r="E190" s="32">
        <v>1218505.53</v>
      </c>
      <c r="F190" s="45">
        <v>3116704</v>
      </c>
      <c r="G190" s="48" t="s">
        <v>209</v>
      </c>
      <c r="H190" s="47">
        <f t="shared" si="4"/>
        <v>1218505.53</v>
      </c>
    </row>
    <row r="191" spans="1:8" x14ac:dyDescent="0.25">
      <c r="A191" s="44" t="s">
        <v>210</v>
      </c>
      <c r="B191" s="43">
        <v>3116803</v>
      </c>
      <c r="C191" s="49">
        <f t="shared" si="5"/>
        <v>3116803</v>
      </c>
      <c r="D191" t="s">
        <v>210</v>
      </c>
      <c r="E191" s="32">
        <v>1218505.53</v>
      </c>
      <c r="F191" s="45">
        <v>3116803</v>
      </c>
      <c r="G191" s="48" t="s">
        <v>210</v>
      </c>
      <c r="H191" s="47">
        <f t="shared" si="4"/>
        <v>1218505.53</v>
      </c>
    </row>
    <row r="192" spans="1:8" x14ac:dyDescent="0.25">
      <c r="A192" s="44" t="s">
        <v>211</v>
      </c>
      <c r="B192" s="43">
        <v>3116902</v>
      </c>
      <c r="C192" s="49">
        <f t="shared" si="5"/>
        <v>3116902</v>
      </c>
      <c r="D192" t="s">
        <v>211</v>
      </c>
      <c r="E192" s="32">
        <v>1218505.53</v>
      </c>
      <c r="F192" s="45">
        <v>3116902</v>
      </c>
      <c r="G192" s="48" t="s">
        <v>211</v>
      </c>
      <c r="H192" s="47">
        <f t="shared" si="4"/>
        <v>1218505.53</v>
      </c>
    </row>
    <row r="193" spans="1:8" x14ac:dyDescent="0.25">
      <c r="A193" s="44" t="s">
        <v>212</v>
      </c>
      <c r="B193" s="43">
        <v>3117009</v>
      </c>
      <c r="C193" s="49">
        <f t="shared" si="5"/>
        <v>3117009</v>
      </c>
      <c r="D193" t="s">
        <v>212</v>
      </c>
      <c r="E193" s="32">
        <v>1218505.53</v>
      </c>
      <c r="F193" s="45">
        <v>3117009</v>
      </c>
      <c r="G193" s="48" t="s">
        <v>212</v>
      </c>
      <c r="H193" s="47">
        <f t="shared" si="4"/>
        <v>1218505.53</v>
      </c>
    </row>
    <row r="194" spans="1:8" x14ac:dyDescent="0.25">
      <c r="A194" s="44" t="s">
        <v>213</v>
      </c>
      <c r="B194" s="43">
        <v>3117108</v>
      </c>
      <c r="C194" s="49">
        <f t="shared" si="5"/>
        <v>3117108</v>
      </c>
      <c r="D194" t="s">
        <v>213</v>
      </c>
      <c r="E194" s="32">
        <v>1624674.05</v>
      </c>
      <c r="F194" s="45">
        <v>3117108</v>
      </c>
      <c r="G194" s="46" t="s">
        <v>213</v>
      </c>
      <c r="H194" s="47">
        <f t="shared" si="4"/>
        <v>1624674.05</v>
      </c>
    </row>
    <row r="195" spans="1:8" x14ac:dyDescent="0.25">
      <c r="A195" s="44" t="s">
        <v>214</v>
      </c>
      <c r="B195" s="43">
        <v>3115201</v>
      </c>
      <c r="C195" s="49">
        <f t="shared" si="5"/>
        <v>3115201</v>
      </c>
      <c r="D195" t="s">
        <v>214</v>
      </c>
      <c r="E195" s="32">
        <v>1218505.53</v>
      </c>
      <c r="F195" s="45">
        <v>3115201</v>
      </c>
      <c r="G195" s="46" t="s">
        <v>214</v>
      </c>
      <c r="H195" s="47">
        <f t="shared" si="4"/>
        <v>1218505.53</v>
      </c>
    </row>
    <row r="196" spans="1:8" x14ac:dyDescent="0.25">
      <c r="A196" s="44" t="s">
        <v>215</v>
      </c>
      <c r="B196" s="43">
        <v>3117306</v>
      </c>
      <c r="C196" s="49">
        <f t="shared" si="5"/>
        <v>3117306</v>
      </c>
      <c r="D196" t="s">
        <v>215</v>
      </c>
      <c r="E196" s="32">
        <v>2843179.53</v>
      </c>
      <c r="F196" s="45">
        <v>3117306</v>
      </c>
      <c r="G196" s="46" t="s">
        <v>215</v>
      </c>
      <c r="H196" s="47">
        <f t="shared" si="4"/>
        <v>2843179.53</v>
      </c>
    </row>
    <row r="197" spans="1:8" x14ac:dyDescent="0.25">
      <c r="A197" s="44" t="s">
        <v>216</v>
      </c>
      <c r="B197" s="43">
        <v>3117207</v>
      </c>
      <c r="C197" s="49">
        <f t="shared" si="5"/>
        <v>3117207</v>
      </c>
      <c r="D197" t="s">
        <v>216</v>
      </c>
      <c r="E197" s="32">
        <v>1218505.53</v>
      </c>
      <c r="F197" s="45">
        <v>3117207</v>
      </c>
      <c r="G197" s="46" t="s">
        <v>216</v>
      </c>
      <c r="H197" s="47">
        <f t="shared" si="4"/>
        <v>1218505.53</v>
      </c>
    </row>
    <row r="198" spans="1:8" x14ac:dyDescent="0.25">
      <c r="A198" s="44" t="s">
        <v>217</v>
      </c>
      <c r="B198" s="43">
        <v>3117405</v>
      </c>
      <c r="C198" s="49">
        <f t="shared" si="5"/>
        <v>3117405</v>
      </c>
      <c r="D198" t="s">
        <v>217</v>
      </c>
      <c r="E198" s="32">
        <v>1218505.53</v>
      </c>
      <c r="F198" s="45">
        <v>3117405</v>
      </c>
      <c r="G198" s="46" t="s">
        <v>217</v>
      </c>
      <c r="H198" s="47">
        <f t="shared" si="4"/>
        <v>1218505.53</v>
      </c>
    </row>
    <row r="199" spans="1:8" x14ac:dyDescent="0.25">
      <c r="A199" s="44" t="s">
        <v>218</v>
      </c>
      <c r="B199" s="43">
        <v>3117504</v>
      </c>
      <c r="C199" s="49">
        <f t="shared" si="5"/>
        <v>3117504</v>
      </c>
      <c r="D199" t="s">
        <v>218</v>
      </c>
      <c r="E199" s="32">
        <v>2843179.53</v>
      </c>
      <c r="F199" s="45">
        <v>3117504</v>
      </c>
      <c r="G199" s="46" t="s">
        <v>218</v>
      </c>
      <c r="H199" s="47">
        <f t="shared" ref="H199:H262" si="6">VLOOKUP(F199,$C$7:$E$859,3,FALSE)</f>
        <v>2843179.53</v>
      </c>
    </row>
    <row r="200" spans="1:8" x14ac:dyDescent="0.25">
      <c r="A200" s="44" t="s">
        <v>219</v>
      </c>
      <c r="B200" s="43">
        <v>3117603</v>
      </c>
      <c r="C200" s="49">
        <f t="shared" ref="C200:C263" si="7">VLOOKUP(D200,$A$7:$B$859,2,FALSE)</f>
        <v>3117603</v>
      </c>
      <c r="D200" t="s">
        <v>219</v>
      </c>
      <c r="E200" s="32">
        <v>1218505.53</v>
      </c>
      <c r="F200" s="45">
        <v>3117603</v>
      </c>
      <c r="G200" s="46" t="s">
        <v>219</v>
      </c>
      <c r="H200" s="47">
        <f t="shared" si="6"/>
        <v>1218505.53</v>
      </c>
    </row>
    <row r="201" spans="1:8" x14ac:dyDescent="0.25">
      <c r="A201" s="44" t="s">
        <v>220</v>
      </c>
      <c r="B201" s="43">
        <v>3117702</v>
      </c>
      <c r="C201" s="49">
        <f t="shared" si="7"/>
        <v>3117702</v>
      </c>
      <c r="D201" t="s">
        <v>220</v>
      </c>
      <c r="E201" s="32">
        <v>1945755.87</v>
      </c>
      <c r="F201" s="45">
        <v>3117702</v>
      </c>
      <c r="G201" s="46" t="s">
        <v>220</v>
      </c>
      <c r="H201" s="47">
        <f t="shared" si="6"/>
        <v>1945755.87</v>
      </c>
    </row>
    <row r="202" spans="1:8" x14ac:dyDescent="0.25">
      <c r="A202" s="44" t="s">
        <v>221</v>
      </c>
      <c r="B202" s="43">
        <v>3117801</v>
      </c>
      <c r="C202" s="49">
        <f t="shared" si="7"/>
        <v>3117801</v>
      </c>
      <c r="D202" t="s">
        <v>221</v>
      </c>
      <c r="E202" s="32">
        <v>1624674.05</v>
      </c>
      <c r="F202" s="45">
        <v>3117801</v>
      </c>
      <c r="G202" s="46" t="s">
        <v>221</v>
      </c>
      <c r="H202" s="47">
        <f t="shared" si="6"/>
        <v>1624674.05</v>
      </c>
    </row>
    <row r="203" spans="1:8" x14ac:dyDescent="0.25">
      <c r="A203" s="44" t="s">
        <v>222</v>
      </c>
      <c r="B203" s="43">
        <v>3117836</v>
      </c>
      <c r="C203" s="49">
        <f t="shared" si="7"/>
        <v>3117836</v>
      </c>
      <c r="D203" t="s">
        <v>222</v>
      </c>
      <c r="E203" s="32">
        <v>1218505.53</v>
      </c>
      <c r="F203" s="45">
        <v>3117836</v>
      </c>
      <c r="G203" s="46" t="s">
        <v>222</v>
      </c>
      <c r="H203" s="47">
        <f t="shared" si="6"/>
        <v>1218505.53</v>
      </c>
    </row>
    <row r="204" spans="1:8" x14ac:dyDescent="0.25">
      <c r="A204" s="44" t="s">
        <v>223</v>
      </c>
      <c r="B204" s="43">
        <v>3117876</v>
      </c>
      <c r="C204" s="49">
        <f t="shared" si="7"/>
        <v>3117876</v>
      </c>
      <c r="D204" t="s">
        <v>223</v>
      </c>
      <c r="E204" s="32">
        <v>1218505.53</v>
      </c>
      <c r="F204" s="45">
        <v>3117876</v>
      </c>
      <c r="G204" s="48" t="s">
        <v>223</v>
      </c>
      <c r="H204" s="47">
        <f t="shared" si="6"/>
        <v>1218505.53</v>
      </c>
    </row>
    <row r="205" spans="1:8" x14ac:dyDescent="0.25">
      <c r="A205" s="44" t="s">
        <v>224</v>
      </c>
      <c r="B205" s="43">
        <v>3117900</v>
      </c>
      <c r="C205" s="49">
        <f t="shared" si="7"/>
        <v>3117900</v>
      </c>
      <c r="D205" t="s">
        <v>224</v>
      </c>
      <c r="E205" s="32">
        <v>1624674.05</v>
      </c>
      <c r="F205" s="45">
        <v>3117900</v>
      </c>
      <c r="G205" s="48" t="s">
        <v>224</v>
      </c>
      <c r="H205" s="47">
        <f t="shared" si="6"/>
        <v>1624674.05</v>
      </c>
    </row>
    <row r="206" spans="1:8" x14ac:dyDescent="0.25">
      <c r="A206" s="44" t="s">
        <v>225</v>
      </c>
      <c r="B206" s="43">
        <v>3118007</v>
      </c>
      <c r="C206" s="49">
        <f t="shared" si="7"/>
        <v>3118007</v>
      </c>
      <c r="D206" t="s">
        <v>225</v>
      </c>
      <c r="E206" s="32">
        <v>4467853.53</v>
      </c>
      <c r="F206" s="45">
        <v>3118007</v>
      </c>
      <c r="G206" s="48" t="s">
        <v>225</v>
      </c>
      <c r="H206" s="47">
        <f t="shared" si="6"/>
        <v>4467853.53</v>
      </c>
    </row>
    <row r="207" spans="1:8" x14ac:dyDescent="0.25">
      <c r="A207" s="44" t="s">
        <v>226</v>
      </c>
      <c r="B207" s="43">
        <v>3118106</v>
      </c>
      <c r="C207" s="49">
        <f t="shared" si="7"/>
        <v>3118106</v>
      </c>
      <c r="D207" t="s">
        <v>226</v>
      </c>
      <c r="E207" s="32">
        <v>1218505.53</v>
      </c>
      <c r="F207" s="45">
        <v>3118106</v>
      </c>
      <c r="G207" s="48" t="s">
        <v>226</v>
      </c>
      <c r="H207" s="47">
        <f t="shared" si="6"/>
        <v>1218505.53</v>
      </c>
    </row>
    <row r="208" spans="1:8" x14ac:dyDescent="0.25">
      <c r="A208" s="44" t="s">
        <v>227</v>
      </c>
      <c r="B208" s="43">
        <v>3118205</v>
      </c>
      <c r="C208" s="49">
        <f t="shared" si="7"/>
        <v>3118205</v>
      </c>
      <c r="D208" t="s">
        <v>227</v>
      </c>
      <c r="E208" s="32">
        <v>1218505.53</v>
      </c>
      <c r="F208" s="45">
        <v>3118205</v>
      </c>
      <c r="G208" s="48" t="s">
        <v>227</v>
      </c>
      <c r="H208" s="47">
        <f t="shared" si="6"/>
        <v>1218505.53</v>
      </c>
    </row>
    <row r="209" spans="1:8" x14ac:dyDescent="0.25">
      <c r="A209" s="44" t="s">
        <v>228</v>
      </c>
      <c r="B209" s="43">
        <v>3118304</v>
      </c>
      <c r="C209" s="49">
        <f t="shared" si="7"/>
        <v>3118304</v>
      </c>
      <c r="D209" t="s">
        <v>228</v>
      </c>
      <c r="E209" s="32">
        <v>7311033.0300000003</v>
      </c>
      <c r="F209" s="45">
        <v>3118304</v>
      </c>
      <c r="G209" s="48" t="s">
        <v>228</v>
      </c>
      <c r="H209" s="47">
        <f t="shared" si="6"/>
        <v>7311033.0300000003</v>
      </c>
    </row>
    <row r="210" spans="1:8" x14ac:dyDescent="0.25">
      <c r="A210" s="44" t="s">
        <v>229</v>
      </c>
      <c r="B210" s="43">
        <v>3118403</v>
      </c>
      <c r="C210" s="49">
        <f t="shared" si="7"/>
        <v>3118403</v>
      </c>
      <c r="D210" t="s">
        <v>229</v>
      </c>
      <c r="E210" s="32">
        <v>2437011.04</v>
      </c>
      <c r="F210" s="45">
        <v>3118403</v>
      </c>
      <c r="G210" s="48" t="s">
        <v>229</v>
      </c>
      <c r="H210" s="47">
        <f t="shared" si="6"/>
        <v>2437011.04</v>
      </c>
    </row>
    <row r="211" spans="1:8" x14ac:dyDescent="0.25">
      <c r="A211" s="44" t="s">
        <v>230</v>
      </c>
      <c r="B211" s="43">
        <v>3118502</v>
      </c>
      <c r="C211" s="49">
        <f t="shared" si="7"/>
        <v>3118502</v>
      </c>
      <c r="D211" t="s">
        <v>230</v>
      </c>
      <c r="E211" s="32">
        <v>1218505.53</v>
      </c>
      <c r="F211" s="45">
        <v>3118502</v>
      </c>
      <c r="G211" s="46" t="s">
        <v>230</v>
      </c>
      <c r="H211" s="47">
        <f t="shared" si="6"/>
        <v>1218505.53</v>
      </c>
    </row>
    <row r="212" spans="1:8" x14ac:dyDescent="0.25">
      <c r="A212" s="44" t="s">
        <v>231</v>
      </c>
      <c r="B212" s="43">
        <v>3118601</v>
      </c>
      <c r="C212" s="49">
        <f t="shared" si="7"/>
        <v>3118601</v>
      </c>
      <c r="D212" t="s">
        <v>231</v>
      </c>
      <c r="E212" s="32">
        <v>10923975.220000001</v>
      </c>
      <c r="F212" s="45">
        <v>3118601</v>
      </c>
      <c r="G212" s="48" t="s">
        <v>231</v>
      </c>
      <c r="H212" s="47">
        <f t="shared" si="6"/>
        <v>10923975.220000001</v>
      </c>
    </row>
    <row r="213" spans="1:8" x14ac:dyDescent="0.25">
      <c r="A213" s="44" t="s">
        <v>232</v>
      </c>
      <c r="B213" s="43">
        <v>3118700</v>
      </c>
      <c r="C213" s="49">
        <f t="shared" si="7"/>
        <v>3118700</v>
      </c>
      <c r="D213" t="s">
        <v>232</v>
      </c>
      <c r="E213" s="32">
        <v>1218505.53</v>
      </c>
      <c r="F213" s="45">
        <v>3118700</v>
      </c>
      <c r="G213" s="48" t="s">
        <v>232</v>
      </c>
      <c r="H213" s="47">
        <f t="shared" si="6"/>
        <v>1218505.53</v>
      </c>
    </row>
    <row r="214" spans="1:8" x14ac:dyDescent="0.25">
      <c r="A214" s="44" t="s">
        <v>233</v>
      </c>
      <c r="B214" s="43">
        <v>3118809</v>
      </c>
      <c r="C214" s="49">
        <f t="shared" si="7"/>
        <v>3118809</v>
      </c>
      <c r="D214" t="s">
        <v>233</v>
      </c>
      <c r="E214" s="32">
        <v>2843179.53</v>
      </c>
      <c r="F214" s="45">
        <v>3118809</v>
      </c>
      <c r="G214" s="46" t="s">
        <v>233</v>
      </c>
      <c r="H214" s="47">
        <f t="shared" si="6"/>
        <v>2843179.53</v>
      </c>
    </row>
    <row r="215" spans="1:8" x14ac:dyDescent="0.25">
      <c r="A215" s="44" t="s">
        <v>234</v>
      </c>
      <c r="B215" s="43">
        <v>3118908</v>
      </c>
      <c r="C215" s="49">
        <f t="shared" si="7"/>
        <v>3118908</v>
      </c>
      <c r="D215" t="s">
        <v>234</v>
      </c>
      <c r="E215" s="32">
        <v>1218505.53</v>
      </c>
      <c r="F215" s="45">
        <v>3118908</v>
      </c>
      <c r="G215" s="48" t="s">
        <v>234</v>
      </c>
      <c r="H215" s="47">
        <f t="shared" si="6"/>
        <v>1218505.53</v>
      </c>
    </row>
    <row r="216" spans="1:8" x14ac:dyDescent="0.25">
      <c r="A216" s="44" t="s">
        <v>235</v>
      </c>
      <c r="B216" s="43">
        <v>3119005</v>
      </c>
      <c r="C216" s="49">
        <f t="shared" si="7"/>
        <v>3119005</v>
      </c>
      <c r="D216" t="s">
        <v>235</v>
      </c>
      <c r="E216" s="32">
        <v>1218505.53</v>
      </c>
      <c r="F216" s="45">
        <v>3119005</v>
      </c>
      <c r="G216" s="46" t="s">
        <v>235</v>
      </c>
      <c r="H216" s="47">
        <f t="shared" si="6"/>
        <v>1218505.53</v>
      </c>
    </row>
    <row r="217" spans="1:8" x14ac:dyDescent="0.25">
      <c r="A217" s="44" t="s">
        <v>236</v>
      </c>
      <c r="B217" s="43">
        <v>3119104</v>
      </c>
      <c r="C217" s="49">
        <f t="shared" si="7"/>
        <v>3119104</v>
      </c>
      <c r="D217" t="s">
        <v>236</v>
      </c>
      <c r="E217" s="32">
        <v>2843179.53</v>
      </c>
      <c r="F217" s="45">
        <v>3119104</v>
      </c>
      <c r="G217" s="48" t="s">
        <v>236</v>
      </c>
      <c r="H217" s="47">
        <f t="shared" si="6"/>
        <v>2843179.53</v>
      </c>
    </row>
    <row r="218" spans="1:8" x14ac:dyDescent="0.25">
      <c r="A218" s="44" t="s">
        <v>237</v>
      </c>
      <c r="B218" s="43">
        <v>3119203</v>
      </c>
      <c r="C218" s="49">
        <f t="shared" si="7"/>
        <v>3119203</v>
      </c>
      <c r="D218" t="s">
        <v>237</v>
      </c>
      <c r="E218" s="32">
        <v>1624674.05</v>
      </c>
      <c r="F218" s="45">
        <v>3119203</v>
      </c>
      <c r="G218" s="48" t="s">
        <v>237</v>
      </c>
      <c r="H218" s="47">
        <f t="shared" si="6"/>
        <v>1624674.05</v>
      </c>
    </row>
    <row r="219" spans="1:8" x14ac:dyDescent="0.25">
      <c r="A219" s="44" t="s">
        <v>238</v>
      </c>
      <c r="B219" s="43">
        <v>3119302</v>
      </c>
      <c r="C219" s="49">
        <f t="shared" si="7"/>
        <v>3119302</v>
      </c>
      <c r="D219" t="s">
        <v>238</v>
      </c>
      <c r="E219" s="32">
        <v>2843179.53</v>
      </c>
      <c r="F219" s="45">
        <v>3119302</v>
      </c>
      <c r="G219" s="48" t="s">
        <v>238</v>
      </c>
      <c r="H219" s="47">
        <f t="shared" si="6"/>
        <v>2843179.53</v>
      </c>
    </row>
    <row r="220" spans="1:8" x14ac:dyDescent="0.25">
      <c r="A220" s="44" t="s">
        <v>239</v>
      </c>
      <c r="B220" s="43">
        <v>3119401</v>
      </c>
      <c r="C220" s="49">
        <f t="shared" si="7"/>
        <v>3119401</v>
      </c>
      <c r="D220" t="s">
        <v>239</v>
      </c>
      <c r="E220" s="32">
        <v>6498696.04</v>
      </c>
      <c r="F220" s="45">
        <v>3119401</v>
      </c>
      <c r="G220" s="48" t="s">
        <v>239</v>
      </c>
      <c r="H220" s="47">
        <f t="shared" si="6"/>
        <v>6498696.04</v>
      </c>
    </row>
    <row r="221" spans="1:8" x14ac:dyDescent="0.25">
      <c r="A221" s="44" t="s">
        <v>240</v>
      </c>
      <c r="B221" s="43">
        <v>3119500</v>
      </c>
      <c r="C221" s="49">
        <f t="shared" si="7"/>
        <v>3119500</v>
      </c>
      <c r="D221" t="s">
        <v>240</v>
      </c>
      <c r="E221" s="32">
        <v>1218505.53</v>
      </c>
      <c r="F221" s="45">
        <v>3119500</v>
      </c>
      <c r="G221" s="48" t="s">
        <v>240</v>
      </c>
      <c r="H221" s="47">
        <f t="shared" si="6"/>
        <v>1218505.53</v>
      </c>
    </row>
    <row r="222" spans="1:8" x14ac:dyDescent="0.25">
      <c r="A222" s="44" t="s">
        <v>241</v>
      </c>
      <c r="B222" s="43">
        <v>3119609</v>
      </c>
      <c r="C222" s="49">
        <f t="shared" si="7"/>
        <v>3119609</v>
      </c>
      <c r="D222" t="s">
        <v>241</v>
      </c>
      <c r="E222" s="32">
        <v>1218505.53</v>
      </c>
      <c r="F222" s="45">
        <v>3119609</v>
      </c>
      <c r="G222" s="48" t="s">
        <v>241</v>
      </c>
      <c r="H222" s="47">
        <f t="shared" si="6"/>
        <v>1218505.53</v>
      </c>
    </row>
    <row r="223" spans="1:8" x14ac:dyDescent="0.25">
      <c r="A223" s="44" t="s">
        <v>242</v>
      </c>
      <c r="B223" s="43">
        <v>3119708</v>
      </c>
      <c r="C223" s="49">
        <f t="shared" si="7"/>
        <v>3119708</v>
      </c>
      <c r="D223" t="s">
        <v>242</v>
      </c>
      <c r="E223" s="32">
        <v>1218505.53</v>
      </c>
      <c r="F223" s="45">
        <v>3119708</v>
      </c>
      <c r="G223" s="48" t="s">
        <v>242</v>
      </c>
      <c r="H223" s="47">
        <f t="shared" si="6"/>
        <v>1218505.53</v>
      </c>
    </row>
    <row r="224" spans="1:8" x14ac:dyDescent="0.25">
      <c r="A224" s="44" t="s">
        <v>243</v>
      </c>
      <c r="B224" s="43">
        <v>3119807</v>
      </c>
      <c r="C224" s="49">
        <f t="shared" si="7"/>
        <v>3119807</v>
      </c>
      <c r="D224" t="s">
        <v>243</v>
      </c>
      <c r="E224" s="32">
        <v>1218505.53</v>
      </c>
      <c r="F224" s="45">
        <v>3119807</v>
      </c>
      <c r="G224" s="46" t="s">
        <v>243</v>
      </c>
      <c r="H224" s="47">
        <f t="shared" si="6"/>
        <v>1218505.53</v>
      </c>
    </row>
    <row r="225" spans="1:8" x14ac:dyDescent="0.25">
      <c r="A225" s="44" t="s">
        <v>244</v>
      </c>
      <c r="B225" s="43">
        <v>3119906</v>
      </c>
      <c r="C225" s="49">
        <f t="shared" si="7"/>
        <v>3119906</v>
      </c>
      <c r="D225" t="s">
        <v>244</v>
      </c>
      <c r="E225" s="32">
        <v>1218505.53</v>
      </c>
      <c r="F225" s="45">
        <v>3119906</v>
      </c>
      <c r="G225" s="46" t="s">
        <v>244</v>
      </c>
      <c r="H225" s="47">
        <f t="shared" si="6"/>
        <v>1218505.53</v>
      </c>
    </row>
    <row r="226" spans="1:8" x14ac:dyDescent="0.25">
      <c r="A226" s="44" t="s">
        <v>245</v>
      </c>
      <c r="B226" s="43">
        <v>3119955</v>
      </c>
      <c r="C226" s="49">
        <f t="shared" si="7"/>
        <v>3119955</v>
      </c>
      <c r="D226" t="s">
        <v>245</v>
      </c>
      <c r="E226" s="32">
        <v>1218505.53</v>
      </c>
      <c r="F226" s="45">
        <v>3119955</v>
      </c>
      <c r="G226" s="46" t="s">
        <v>245</v>
      </c>
      <c r="H226" s="47">
        <f t="shared" si="6"/>
        <v>1218505.53</v>
      </c>
    </row>
    <row r="227" spans="1:8" x14ac:dyDescent="0.25">
      <c r="A227" s="44" t="s">
        <v>246</v>
      </c>
      <c r="B227" s="43">
        <v>3120003</v>
      </c>
      <c r="C227" s="49">
        <f t="shared" si="7"/>
        <v>3120003</v>
      </c>
      <c r="D227" t="s">
        <v>246</v>
      </c>
      <c r="E227" s="32">
        <v>1218505.53</v>
      </c>
      <c r="F227" s="45">
        <v>3120003</v>
      </c>
      <c r="G227" s="46" t="s">
        <v>246</v>
      </c>
      <c r="H227" s="47">
        <f t="shared" si="6"/>
        <v>1218505.53</v>
      </c>
    </row>
    <row r="228" spans="1:8" x14ac:dyDescent="0.25">
      <c r="A228" s="44" t="s">
        <v>247</v>
      </c>
      <c r="B228" s="43">
        <v>3120102</v>
      </c>
      <c r="C228" s="49">
        <f t="shared" si="7"/>
        <v>3120102</v>
      </c>
      <c r="D228" t="s">
        <v>247</v>
      </c>
      <c r="E228" s="32">
        <v>1218505.53</v>
      </c>
      <c r="F228" s="45">
        <v>3120102</v>
      </c>
      <c r="G228" s="46" t="s">
        <v>247</v>
      </c>
      <c r="H228" s="47">
        <f t="shared" si="6"/>
        <v>1218505.53</v>
      </c>
    </row>
    <row r="229" spans="1:8" x14ac:dyDescent="0.25">
      <c r="A229" s="44" t="s">
        <v>248</v>
      </c>
      <c r="B229" s="43">
        <v>3120151</v>
      </c>
      <c r="C229" s="49">
        <f t="shared" si="7"/>
        <v>3120151</v>
      </c>
      <c r="D229" t="s">
        <v>248</v>
      </c>
      <c r="E229" s="32">
        <v>1218505.53</v>
      </c>
      <c r="F229" s="45">
        <v>3120151</v>
      </c>
      <c r="G229" s="46" t="s">
        <v>248</v>
      </c>
      <c r="H229" s="47">
        <f t="shared" si="6"/>
        <v>1218505.53</v>
      </c>
    </row>
    <row r="230" spans="1:8" x14ac:dyDescent="0.25">
      <c r="A230" s="44" t="s">
        <v>249</v>
      </c>
      <c r="B230" s="43">
        <v>3120201</v>
      </c>
      <c r="C230" s="49">
        <f t="shared" si="7"/>
        <v>3120201</v>
      </c>
      <c r="D230" t="s">
        <v>249</v>
      </c>
      <c r="E230" s="32">
        <v>1624674.05</v>
      </c>
      <c r="F230" s="45">
        <v>3120201</v>
      </c>
      <c r="G230" s="48" t="s">
        <v>249</v>
      </c>
      <c r="H230" s="47">
        <f t="shared" si="6"/>
        <v>1624674.05</v>
      </c>
    </row>
    <row r="231" spans="1:8" x14ac:dyDescent="0.25">
      <c r="A231" s="44" t="s">
        <v>250</v>
      </c>
      <c r="B231" s="43">
        <v>3120300</v>
      </c>
      <c r="C231" s="49">
        <f t="shared" si="7"/>
        <v>3120300</v>
      </c>
      <c r="D231" t="s">
        <v>250</v>
      </c>
      <c r="E231" s="32">
        <v>1218505.53</v>
      </c>
      <c r="F231" s="45">
        <v>3120300</v>
      </c>
      <c r="G231" s="46" t="s">
        <v>250</v>
      </c>
      <c r="H231" s="47">
        <f t="shared" si="6"/>
        <v>1218505.53</v>
      </c>
    </row>
    <row r="232" spans="1:8" x14ac:dyDescent="0.25">
      <c r="A232" s="44" t="s">
        <v>251</v>
      </c>
      <c r="B232" s="43">
        <v>3120409</v>
      </c>
      <c r="C232" s="49">
        <f t="shared" si="7"/>
        <v>3120409</v>
      </c>
      <c r="D232" t="s">
        <v>251</v>
      </c>
      <c r="E232" s="32">
        <v>1218505.53</v>
      </c>
      <c r="F232" s="45">
        <v>3120409</v>
      </c>
      <c r="G232" s="48" t="s">
        <v>251</v>
      </c>
      <c r="H232" s="47">
        <f t="shared" si="6"/>
        <v>1218505.53</v>
      </c>
    </row>
    <row r="233" spans="1:8" x14ac:dyDescent="0.25">
      <c r="A233" s="44" t="s">
        <v>252</v>
      </c>
      <c r="B233" s="43">
        <v>3120508</v>
      </c>
      <c r="C233" s="49">
        <f t="shared" si="7"/>
        <v>3120508</v>
      </c>
      <c r="D233" t="s">
        <v>252</v>
      </c>
      <c r="E233" s="32">
        <v>1624674.05</v>
      </c>
      <c r="F233" s="45">
        <v>3120508</v>
      </c>
      <c r="G233" s="48" t="s">
        <v>252</v>
      </c>
      <c r="H233" s="47">
        <f t="shared" si="6"/>
        <v>1624674.05</v>
      </c>
    </row>
    <row r="234" spans="1:8" x14ac:dyDescent="0.25">
      <c r="A234" s="44" t="s">
        <v>253</v>
      </c>
      <c r="B234" s="43">
        <v>3120607</v>
      </c>
      <c r="C234" s="49">
        <f t="shared" si="7"/>
        <v>3120607</v>
      </c>
      <c r="D234" t="s">
        <v>253</v>
      </c>
      <c r="E234" s="32">
        <v>1218505.53</v>
      </c>
      <c r="F234" s="45">
        <v>3120607</v>
      </c>
      <c r="G234" s="46" t="s">
        <v>253</v>
      </c>
      <c r="H234" s="47">
        <f t="shared" si="6"/>
        <v>1218505.53</v>
      </c>
    </row>
    <row r="235" spans="1:8" x14ac:dyDescent="0.25">
      <c r="A235" s="44" t="s">
        <v>254</v>
      </c>
      <c r="B235" s="43">
        <v>3120706</v>
      </c>
      <c r="C235" s="49">
        <f t="shared" si="7"/>
        <v>3120706</v>
      </c>
      <c r="D235" t="s">
        <v>254</v>
      </c>
      <c r="E235" s="32">
        <v>1218505.53</v>
      </c>
      <c r="F235" s="45">
        <v>3120706</v>
      </c>
      <c r="G235" s="48" t="s">
        <v>254</v>
      </c>
      <c r="H235" s="47">
        <f t="shared" si="6"/>
        <v>1218505.53</v>
      </c>
    </row>
    <row r="236" spans="1:8" x14ac:dyDescent="0.25">
      <c r="A236" s="44" t="s">
        <v>255</v>
      </c>
      <c r="B236" s="43">
        <v>3120805</v>
      </c>
      <c r="C236" s="49">
        <f t="shared" si="7"/>
        <v>3120805</v>
      </c>
      <c r="D236" t="s">
        <v>255</v>
      </c>
      <c r="E236" s="32">
        <v>2030842.54</v>
      </c>
      <c r="F236" s="45">
        <v>3120805</v>
      </c>
      <c r="G236" s="46" t="s">
        <v>255</v>
      </c>
      <c r="H236" s="47">
        <f t="shared" si="6"/>
        <v>2030842.54</v>
      </c>
    </row>
    <row r="237" spans="1:8" x14ac:dyDescent="0.25">
      <c r="A237" s="44" t="s">
        <v>256</v>
      </c>
      <c r="B237" s="43">
        <v>3120839</v>
      </c>
      <c r="C237" s="49">
        <f t="shared" si="7"/>
        <v>3120839</v>
      </c>
      <c r="D237" t="s">
        <v>256</v>
      </c>
      <c r="E237" s="32">
        <v>1218505.53</v>
      </c>
      <c r="F237" s="45">
        <v>3120839</v>
      </c>
      <c r="G237" s="48" t="s">
        <v>256</v>
      </c>
      <c r="H237" s="47">
        <f t="shared" si="6"/>
        <v>1218505.53</v>
      </c>
    </row>
    <row r="238" spans="1:8" x14ac:dyDescent="0.25">
      <c r="A238" s="44" t="s">
        <v>257</v>
      </c>
      <c r="B238" s="43">
        <v>3120870</v>
      </c>
      <c r="C238" s="49">
        <f t="shared" si="7"/>
        <v>3120870</v>
      </c>
      <c r="D238" t="s">
        <v>257</v>
      </c>
      <c r="E238" s="32">
        <v>1218505.53</v>
      </c>
      <c r="F238" s="45">
        <v>3120870</v>
      </c>
      <c r="G238" s="48" t="s">
        <v>257</v>
      </c>
      <c r="H238" s="47">
        <f t="shared" si="6"/>
        <v>1218505.53</v>
      </c>
    </row>
    <row r="239" spans="1:8" x14ac:dyDescent="0.25">
      <c r="A239" s="44" t="s">
        <v>258</v>
      </c>
      <c r="B239" s="43">
        <v>3120904</v>
      </c>
      <c r="C239" s="49">
        <f t="shared" si="7"/>
        <v>3120904</v>
      </c>
      <c r="D239" t="s">
        <v>258</v>
      </c>
      <c r="E239" s="32">
        <v>5686359.04</v>
      </c>
      <c r="F239" s="45">
        <v>3120904</v>
      </c>
      <c r="G239" s="48" t="s">
        <v>258</v>
      </c>
      <c r="H239" s="47">
        <f t="shared" si="6"/>
        <v>5686359.04</v>
      </c>
    </row>
    <row r="240" spans="1:8" x14ac:dyDescent="0.25">
      <c r="A240" s="44" t="s">
        <v>259</v>
      </c>
      <c r="B240" s="43">
        <v>3121001</v>
      </c>
      <c r="C240" s="49">
        <f t="shared" si="7"/>
        <v>3121001</v>
      </c>
      <c r="D240" t="s">
        <v>259</v>
      </c>
      <c r="E240" s="32">
        <v>1218505.53</v>
      </c>
      <c r="F240" s="45">
        <v>3121001</v>
      </c>
      <c r="G240" s="48" t="s">
        <v>259</v>
      </c>
      <c r="H240" s="47">
        <f t="shared" si="6"/>
        <v>1218505.53</v>
      </c>
    </row>
    <row r="241" spans="1:8" x14ac:dyDescent="0.25">
      <c r="A241" s="44" t="s">
        <v>260</v>
      </c>
      <c r="B241" s="43">
        <v>3121100</v>
      </c>
      <c r="C241" s="49">
        <f t="shared" si="7"/>
        <v>3121100</v>
      </c>
      <c r="D241" t="s">
        <v>260</v>
      </c>
      <c r="E241" s="32">
        <v>1218505.53</v>
      </c>
      <c r="F241" s="45">
        <v>3121100</v>
      </c>
      <c r="G241" s="48" t="s">
        <v>260</v>
      </c>
      <c r="H241" s="47">
        <f t="shared" si="6"/>
        <v>1218505.53</v>
      </c>
    </row>
    <row r="242" spans="1:8" x14ac:dyDescent="0.25">
      <c r="A242" s="44" t="s">
        <v>261</v>
      </c>
      <c r="B242" s="43">
        <v>3121209</v>
      </c>
      <c r="C242" s="49">
        <f t="shared" si="7"/>
        <v>3121209</v>
      </c>
      <c r="D242" t="s">
        <v>261</v>
      </c>
      <c r="E242" s="32">
        <v>1218505.53</v>
      </c>
      <c r="F242" s="45">
        <v>3121209</v>
      </c>
      <c r="G242" s="46" t="s">
        <v>261</v>
      </c>
      <c r="H242" s="47">
        <f t="shared" si="6"/>
        <v>1218505.53</v>
      </c>
    </row>
    <row r="243" spans="1:8" x14ac:dyDescent="0.25">
      <c r="A243" s="44" t="s">
        <v>262</v>
      </c>
      <c r="B243" s="43">
        <v>3121258</v>
      </c>
      <c r="C243" s="49">
        <f t="shared" si="7"/>
        <v>3121258</v>
      </c>
      <c r="D243" t="s">
        <v>262</v>
      </c>
      <c r="E243" s="32">
        <v>1624674.05</v>
      </c>
      <c r="F243" s="45">
        <v>3121258</v>
      </c>
      <c r="G243" s="48" t="s">
        <v>262</v>
      </c>
      <c r="H243" s="47">
        <f t="shared" si="6"/>
        <v>1624674.05</v>
      </c>
    </row>
    <row r="244" spans="1:8" x14ac:dyDescent="0.25">
      <c r="A244" s="44" t="s">
        <v>263</v>
      </c>
      <c r="B244" s="43">
        <v>3121308</v>
      </c>
      <c r="C244" s="49">
        <f t="shared" si="7"/>
        <v>3121308</v>
      </c>
      <c r="D244" t="s">
        <v>263</v>
      </c>
      <c r="E244" s="32">
        <v>1218505.53</v>
      </c>
      <c r="F244" s="45">
        <v>3121308</v>
      </c>
      <c r="G244" s="48" t="s">
        <v>263</v>
      </c>
      <c r="H244" s="47">
        <f t="shared" si="6"/>
        <v>1218505.53</v>
      </c>
    </row>
    <row r="245" spans="1:8" x14ac:dyDescent="0.25">
      <c r="A245" s="44" t="s">
        <v>264</v>
      </c>
      <c r="B245" s="43">
        <v>3121407</v>
      </c>
      <c r="C245" s="49">
        <f t="shared" si="7"/>
        <v>3121407</v>
      </c>
      <c r="D245" t="s">
        <v>264</v>
      </c>
      <c r="E245" s="32">
        <v>1218505.53</v>
      </c>
      <c r="F245" s="45">
        <v>3121407</v>
      </c>
      <c r="G245" s="48" t="s">
        <v>264</v>
      </c>
      <c r="H245" s="47">
        <f t="shared" si="6"/>
        <v>1218505.53</v>
      </c>
    </row>
    <row r="246" spans="1:8" x14ac:dyDescent="0.25">
      <c r="A246" s="44" t="s">
        <v>265</v>
      </c>
      <c r="B246" s="43">
        <v>3121506</v>
      </c>
      <c r="C246" s="49">
        <f t="shared" si="7"/>
        <v>3121506</v>
      </c>
      <c r="D246" t="s">
        <v>265</v>
      </c>
      <c r="E246" s="32">
        <v>1218505.53</v>
      </c>
      <c r="F246" s="45">
        <v>3121506</v>
      </c>
      <c r="G246" s="48" t="s">
        <v>265</v>
      </c>
      <c r="H246" s="47">
        <f t="shared" si="6"/>
        <v>1218505.53</v>
      </c>
    </row>
    <row r="247" spans="1:8" x14ac:dyDescent="0.25">
      <c r="A247" s="44" t="s">
        <v>266</v>
      </c>
      <c r="B247" s="43">
        <v>3121605</v>
      </c>
      <c r="C247" s="49">
        <f t="shared" si="7"/>
        <v>3121605</v>
      </c>
      <c r="D247" t="s">
        <v>266</v>
      </c>
      <c r="E247" s="32">
        <v>4061685.03</v>
      </c>
      <c r="F247" s="45">
        <v>3121605</v>
      </c>
      <c r="G247" s="48" t="s">
        <v>266</v>
      </c>
      <c r="H247" s="47">
        <f t="shared" si="6"/>
        <v>4061685.03</v>
      </c>
    </row>
    <row r="248" spans="1:8" x14ac:dyDescent="0.25">
      <c r="A248" s="44" t="s">
        <v>267</v>
      </c>
      <c r="B248" s="43">
        <v>3121704</v>
      </c>
      <c r="C248" s="49">
        <f t="shared" si="7"/>
        <v>3121704</v>
      </c>
      <c r="D248" t="s">
        <v>267</v>
      </c>
      <c r="E248" s="32">
        <v>1218505.53</v>
      </c>
      <c r="F248" s="45">
        <v>3121704</v>
      </c>
      <c r="G248" s="48" t="s">
        <v>267</v>
      </c>
      <c r="H248" s="47">
        <f t="shared" si="6"/>
        <v>1218505.53</v>
      </c>
    </row>
    <row r="249" spans="1:8" x14ac:dyDescent="0.25">
      <c r="A249" s="44" t="s">
        <v>268</v>
      </c>
      <c r="B249" s="43">
        <v>3121803</v>
      </c>
      <c r="C249" s="49">
        <f t="shared" si="7"/>
        <v>3121803</v>
      </c>
      <c r="D249" t="s">
        <v>268</v>
      </c>
      <c r="E249" s="32">
        <v>1218505.53</v>
      </c>
      <c r="F249" s="45">
        <v>3121803</v>
      </c>
      <c r="G249" s="46" t="s">
        <v>268</v>
      </c>
      <c r="H249" s="47">
        <f t="shared" si="6"/>
        <v>1218505.53</v>
      </c>
    </row>
    <row r="250" spans="1:8" x14ac:dyDescent="0.25">
      <c r="A250" s="44" t="s">
        <v>269</v>
      </c>
      <c r="B250" s="43">
        <v>3121902</v>
      </c>
      <c r="C250" s="49">
        <f t="shared" si="7"/>
        <v>3121902</v>
      </c>
      <c r="D250" t="s">
        <v>269</v>
      </c>
      <c r="E250" s="32">
        <v>1218505.53</v>
      </c>
      <c r="F250" s="45">
        <v>3121902</v>
      </c>
      <c r="G250" s="46" t="s">
        <v>269</v>
      </c>
      <c r="H250" s="47">
        <f t="shared" si="6"/>
        <v>1218505.53</v>
      </c>
    </row>
    <row r="251" spans="1:8" x14ac:dyDescent="0.25">
      <c r="A251" s="44" t="s">
        <v>270</v>
      </c>
      <c r="B251" s="43">
        <v>3122009</v>
      </c>
      <c r="C251" s="49">
        <f t="shared" si="7"/>
        <v>3122009</v>
      </c>
      <c r="D251" t="s">
        <v>270</v>
      </c>
      <c r="E251" s="32">
        <v>2437011.04</v>
      </c>
      <c r="F251" s="45">
        <v>3122009</v>
      </c>
      <c r="G251" s="48" t="s">
        <v>270</v>
      </c>
      <c r="H251" s="47">
        <f t="shared" si="6"/>
        <v>2437011.04</v>
      </c>
    </row>
    <row r="252" spans="1:8" x14ac:dyDescent="0.25">
      <c r="A252" s="44" t="s">
        <v>271</v>
      </c>
      <c r="B252" s="43">
        <v>3122108</v>
      </c>
      <c r="C252" s="49">
        <f t="shared" si="7"/>
        <v>3122108</v>
      </c>
      <c r="D252" t="s">
        <v>271</v>
      </c>
      <c r="E252" s="32">
        <v>1218505.53</v>
      </c>
      <c r="F252" s="45">
        <v>3122108</v>
      </c>
      <c r="G252" s="48" t="s">
        <v>271</v>
      </c>
      <c r="H252" s="47">
        <f t="shared" si="6"/>
        <v>1218505.53</v>
      </c>
    </row>
    <row r="253" spans="1:8" x14ac:dyDescent="0.25">
      <c r="A253" s="44" t="s">
        <v>272</v>
      </c>
      <c r="B253" s="43">
        <v>3122207</v>
      </c>
      <c r="C253" s="49">
        <f t="shared" si="7"/>
        <v>3122207</v>
      </c>
      <c r="D253" t="s">
        <v>272</v>
      </c>
      <c r="E253" s="32">
        <v>1218505.53</v>
      </c>
      <c r="F253" s="45">
        <v>3122207</v>
      </c>
      <c r="G253" s="46" t="s">
        <v>272</v>
      </c>
      <c r="H253" s="47">
        <f t="shared" si="6"/>
        <v>1218505.53</v>
      </c>
    </row>
    <row r="254" spans="1:8" x14ac:dyDescent="0.25">
      <c r="A254" s="44" t="s">
        <v>273</v>
      </c>
      <c r="B254" s="43">
        <v>3122306</v>
      </c>
      <c r="C254" s="49">
        <f t="shared" si="7"/>
        <v>3122306</v>
      </c>
      <c r="D254" t="s">
        <v>273</v>
      </c>
      <c r="E254" s="32">
        <v>10923975.220000001</v>
      </c>
      <c r="F254" s="45">
        <v>3122306</v>
      </c>
      <c r="G254" s="46" t="s">
        <v>273</v>
      </c>
      <c r="H254" s="47">
        <f t="shared" si="6"/>
        <v>10923975.220000001</v>
      </c>
    </row>
    <row r="255" spans="1:8" x14ac:dyDescent="0.25">
      <c r="A255" s="44" t="s">
        <v>274</v>
      </c>
      <c r="B255" s="43">
        <v>3122355</v>
      </c>
      <c r="C255" s="49">
        <f t="shared" si="7"/>
        <v>3122355</v>
      </c>
      <c r="D255" t="s">
        <v>274</v>
      </c>
      <c r="E255" s="32">
        <v>1218505.53</v>
      </c>
      <c r="F255" s="45">
        <v>3122355</v>
      </c>
      <c r="G255" s="48" t="s">
        <v>274</v>
      </c>
      <c r="H255" s="47">
        <f t="shared" si="6"/>
        <v>1218505.53</v>
      </c>
    </row>
    <row r="256" spans="1:8" x14ac:dyDescent="0.25">
      <c r="A256" s="44" t="s">
        <v>275</v>
      </c>
      <c r="B256" s="43">
        <v>3122405</v>
      </c>
      <c r="C256" s="49">
        <f t="shared" si="7"/>
        <v>3122405</v>
      </c>
      <c r="D256" t="s">
        <v>275</v>
      </c>
      <c r="E256" s="32">
        <v>1218505.53</v>
      </c>
      <c r="F256" s="45">
        <v>3122405</v>
      </c>
      <c r="G256" s="48" t="s">
        <v>275</v>
      </c>
      <c r="H256" s="47">
        <f t="shared" si="6"/>
        <v>1218505.53</v>
      </c>
    </row>
    <row r="257" spans="1:8" x14ac:dyDescent="0.25">
      <c r="A257" s="44" t="s">
        <v>276</v>
      </c>
      <c r="B257" s="43">
        <v>3122454</v>
      </c>
      <c r="C257" s="49">
        <f t="shared" si="7"/>
        <v>3122454</v>
      </c>
      <c r="D257" t="s">
        <v>276</v>
      </c>
      <c r="E257" s="32">
        <v>1624674.05</v>
      </c>
      <c r="F257" s="45">
        <v>3122454</v>
      </c>
      <c r="G257" s="46" t="s">
        <v>276</v>
      </c>
      <c r="H257" s="47">
        <f t="shared" si="6"/>
        <v>1624674.05</v>
      </c>
    </row>
    <row r="258" spans="1:8" x14ac:dyDescent="0.25">
      <c r="A258" s="44" t="s">
        <v>277</v>
      </c>
      <c r="B258" s="43">
        <v>3122470</v>
      </c>
      <c r="C258" s="49">
        <f t="shared" si="7"/>
        <v>3122470</v>
      </c>
      <c r="D258" t="s">
        <v>277</v>
      </c>
      <c r="E258" s="32">
        <v>1218505.53</v>
      </c>
      <c r="F258" s="45">
        <v>3122470</v>
      </c>
      <c r="G258" s="48" t="s">
        <v>277</v>
      </c>
      <c r="H258" s="47">
        <f t="shared" si="6"/>
        <v>1218505.53</v>
      </c>
    </row>
    <row r="259" spans="1:8" x14ac:dyDescent="0.25">
      <c r="A259" s="44" t="s">
        <v>278</v>
      </c>
      <c r="B259" s="43">
        <v>3122504</v>
      </c>
      <c r="C259" s="49">
        <f t="shared" si="7"/>
        <v>3122504</v>
      </c>
      <c r="D259" t="s">
        <v>278</v>
      </c>
      <c r="E259" s="32">
        <v>1218505.53</v>
      </c>
      <c r="F259" s="45">
        <v>3122504</v>
      </c>
      <c r="G259" s="48" t="s">
        <v>278</v>
      </c>
      <c r="H259" s="47">
        <f t="shared" si="6"/>
        <v>1218505.53</v>
      </c>
    </row>
    <row r="260" spans="1:8" x14ac:dyDescent="0.25">
      <c r="A260" s="44" t="s">
        <v>279</v>
      </c>
      <c r="B260" s="43">
        <v>3122603</v>
      </c>
      <c r="C260" s="49">
        <f t="shared" si="7"/>
        <v>3122603</v>
      </c>
      <c r="D260" t="s">
        <v>279</v>
      </c>
      <c r="E260" s="32">
        <v>1218505.53</v>
      </c>
      <c r="F260" s="45">
        <v>3122603</v>
      </c>
      <c r="G260" s="48" t="s">
        <v>279</v>
      </c>
      <c r="H260" s="47">
        <f t="shared" si="6"/>
        <v>1218505.53</v>
      </c>
    </row>
    <row r="261" spans="1:8" x14ac:dyDescent="0.25">
      <c r="A261" s="44" t="s">
        <v>280</v>
      </c>
      <c r="B261" s="43">
        <v>3122702</v>
      </c>
      <c r="C261" s="49">
        <f t="shared" si="7"/>
        <v>3122702</v>
      </c>
      <c r="D261" t="s">
        <v>280</v>
      </c>
      <c r="E261" s="32">
        <v>1218505.53</v>
      </c>
      <c r="F261" s="45">
        <v>3122702</v>
      </c>
      <c r="G261" s="46" t="s">
        <v>280</v>
      </c>
      <c r="H261" s="47">
        <f t="shared" si="6"/>
        <v>1218505.53</v>
      </c>
    </row>
    <row r="262" spans="1:8" x14ac:dyDescent="0.25">
      <c r="A262" s="44" t="s">
        <v>281</v>
      </c>
      <c r="B262" s="43">
        <v>3122801</v>
      </c>
      <c r="C262" s="49">
        <f t="shared" si="7"/>
        <v>3122801</v>
      </c>
      <c r="D262" t="s">
        <v>281</v>
      </c>
      <c r="E262" s="32">
        <v>1218505.53</v>
      </c>
      <c r="F262" s="45">
        <v>3122801</v>
      </c>
      <c r="G262" s="46" t="s">
        <v>281</v>
      </c>
      <c r="H262" s="47">
        <f t="shared" si="6"/>
        <v>1218505.53</v>
      </c>
    </row>
    <row r="263" spans="1:8" x14ac:dyDescent="0.25">
      <c r="A263" s="44" t="s">
        <v>900</v>
      </c>
      <c r="B263" s="43">
        <v>3122900</v>
      </c>
      <c r="C263" s="49">
        <f t="shared" si="7"/>
        <v>3122900</v>
      </c>
      <c r="D263" t="s">
        <v>900</v>
      </c>
      <c r="E263" s="32">
        <v>1218505.53</v>
      </c>
      <c r="F263" s="45">
        <v>3122900</v>
      </c>
      <c r="G263" s="46" t="s">
        <v>282</v>
      </c>
      <c r="H263" s="47">
        <f t="shared" ref="H263:H326" si="8">VLOOKUP(F263,$C$7:$E$859,3,FALSE)</f>
        <v>1218505.53</v>
      </c>
    </row>
    <row r="264" spans="1:8" x14ac:dyDescent="0.25">
      <c r="A264" s="44" t="s">
        <v>283</v>
      </c>
      <c r="B264" s="43">
        <v>3123007</v>
      </c>
      <c r="C264" s="49">
        <f t="shared" ref="C264:C327" si="9">VLOOKUP(D264,$A$7:$B$859,2,FALSE)</f>
        <v>3123007</v>
      </c>
      <c r="D264" t="s">
        <v>283</v>
      </c>
      <c r="E264" s="32">
        <v>1624674.05</v>
      </c>
      <c r="F264" s="45">
        <v>3123007</v>
      </c>
      <c r="G264" s="48" t="s">
        <v>283</v>
      </c>
      <c r="H264" s="47">
        <f t="shared" si="8"/>
        <v>1624674.05</v>
      </c>
    </row>
    <row r="265" spans="1:8" x14ac:dyDescent="0.25">
      <c r="A265" s="44" t="s">
        <v>284</v>
      </c>
      <c r="B265" s="43">
        <v>3123106</v>
      </c>
      <c r="C265" s="49">
        <f t="shared" si="9"/>
        <v>3123106</v>
      </c>
      <c r="D265" t="s">
        <v>284</v>
      </c>
      <c r="E265" s="32">
        <v>1218505.53</v>
      </c>
      <c r="F265" s="45">
        <v>3123106</v>
      </c>
      <c r="G265" s="46" t="s">
        <v>284</v>
      </c>
      <c r="H265" s="47">
        <f t="shared" si="8"/>
        <v>1218505.53</v>
      </c>
    </row>
    <row r="266" spans="1:8" x14ac:dyDescent="0.25">
      <c r="A266" s="44" t="s">
        <v>285</v>
      </c>
      <c r="B266" s="43">
        <v>3123205</v>
      </c>
      <c r="C266" s="49">
        <f t="shared" si="9"/>
        <v>3123205</v>
      </c>
      <c r="D266" t="s">
        <v>285</v>
      </c>
      <c r="E266" s="32">
        <v>1945755.87</v>
      </c>
      <c r="F266" s="45">
        <v>3123205</v>
      </c>
      <c r="G266" s="46" t="s">
        <v>285</v>
      </c>
      <c r="H266" s="47">
        <f t="shared" si="8"/>
        <v>1945755.87</v>
      </c>
    </row>
    <row r="267" spans="1:8" x14ac:dyDescent="0.25">
      <c r="A267" s="44" t="s">
        <v>286</v>
      </c>
      <c r="B267" s="43">
        <v>3123304</v>
      </c>
      <c r="C267" s="49">
        <f t="shared" si="9"/>
        <v>3123304</v>
      </c>
      <c r="D267" t="s">
        <v>286</v>
      </c>
      <c r="E267" s="32">
        <v>1218505.53</v>
      </c>
      <c r="F267" s="45">
        <v>3123304</v>
      </c>
      <c r="G267" s="48" t="s">
        <v>286</v>
      </c>
      <c r="H267" s="47">
        <f t="shared" si="8"/>
        <v>1218505.53</v>
      </c>
    </row>
    <row r="268" spans="1:8" x14ac:dyDescent="0.25">
      <c r="A268" s="44" t="s">
        <v>287</v>
      </c>
      <c r="B268" s="43">
        <v>3123403</v>
      </c>
      <c r="C268" s="49">
        <f t="shared" si="9"/>
        <v>3123403</v>
      </c>
      <c r="D268" t="s">
        <v>287</v>
      </c>
      <c r="E268" s="32">
        <v>1218505.53</v>
      </c>
      <c r="F268" s="45">
        <v>3123403</v>
      </c>
      <c r="G268" s="46" t="s">
        <v>287</v>
      </c>
      <c r="H268" s="47">
        <f t="shared" si="8"/>
        <v>1218505.53</v>
      </c>
    </row>
    <row r="269" spans="1:8" x14ac:dyDescent="0.25">
      <c r="A269" s="44" t="s">
        <v>288</v>
      </c>
      <c r="B269" s="43">
        <v>3123502</v>
      </c>
      <c r="C269" s="49">
        <f t="shared" si="9"/>
        <v>3123502</v>
      </c>
      <c r="D269" t="s">
        <v>288</v>
      </c>
      <c r="E269" s="32">
        <v>1218505.53</v>
      </c>
      <c r="F269" s="45">
        <v>3123502</v>
      </c>
      <c r="G269" s="48" t="s">
        <v>288</v>
      </c>
      <c r="H269" s="47">
        <f t="shared" si="8"/>
        <v>1218505.53</v>
      </c>
    </row>
    <row r="270" spans="1:8" x14ac:dyDescent="0.25">
      <c r="A270" s="44" t="s">
        <v>289</v>
      </c>
      <c r="B270" s="43">
        <v>3123528</v>
      </c>
      <c r="C270" s="49">
        <f t="shared" si="9"/>
        <v>3123528</v>
      </c>
      <c r="D270" t="s">
        <v>289</v>
      </c>
      <c r="E270" s="32">
        <v>1218505.53</v>
      </c>
      <c r="F270" s="45">
        <v>3123528</v>
      </c>
      <c r="G270" s="46" t="s">
        <v>289</v>
      </c>
      <c r="H270" s="47">
        <f t="shared" si="8"/>
        <v>1218505.53</v>
      </c>
    </row>
    <row r="271" spans="1:8" x14ac:dyDescent="0.25">
      <c r="A271" s="44" t="s">
        <v>290</v>
      </c>
      <c r="B271" s="43">
        <v>3123601</v>
      </c>
      <c r="C271" s="49">
        <f t="shared" si="9"/>
        <v>3123601</v>
      </c>
      <c r="D271" t="s">
        <v>290</v>
      </c>
      <c r="E271" s="32">
        <v>2843179.53</v>
      </c>
      <c r="F271" s="45">
        <v>3123601</v>
      </c>
      <c r="G271" s="46" t="s">
        <v>290</v>
      </c>
      <c r="H271" s="47">
        <f t="shared" si="8"/>
        <v>2843179.53</v>
      </c>
    </row>
    <row r="272" spans="1:8" x14ac:dyDescent="0.25">
      <c r="A272" s="44" t="s">
        <v>291</v>
      </c>
      <c r="B272" s="43">
        <v>3123700</v>
      </c>
      <c r="C272" s="49">
        <f t="shared" si="9"/>
        <v>3123700</v>
      </c>
      <c r="D272" t="s">
        <v>291</v>
      </c>
      <c r="E272" s="32">
        <v>2030842.54</v>
      </c>
      <c r="F272" s="45">
        <v>3123700</v>
      </c>
      <c r="G272" s="48" t="s">
        <v>291</v>
      </c>
      <c r="H272" s="47">
        <f t="shared" si="8"/>
        <v>2030842.54</v>
      </c>
    </row>
    <row r="273" spans="1:8" x14ac:dyDescent="0.25">
      <c r="A273" s="44" t="s">
        <v>292</v>
      </c>
      <c r="B273" s="43">
        <v>3123809</v>
      </c>
      <c r="C273" s="49">
        <f t="shared" si="9"/>
        <v>3123809</v>
      </c>
      <c r="D273" t="s">
        <v>292</v>
      </c>
      <c r="E273" s="32">
        <v>1218505.53</v>
      </c>
      <c r="F273" s="45">
        <v>3123809</v>
      </c>
      <c r="G273" s="48" t="s">
        <v>292</v>
      </c>
      <c r="H273" s="47">
        <f t="shared" si="8"/>
        <v>1218505.53</v>
      </c>
    </row>
    <row r="274" spans="1:8" x14ac:dyDescent="0.25">
      <c r="A274" s="44" t="s">
        <v>293</v>
      </c>
      <c r="B274" s="43">
        <v>3123858</v>
      </c>
      <c r="C274" s="49">
        <f t="shared" si="9"/>
        <v>3123858</v>
      </c>
      <c r="D274" t="s">
        <v>293</v>
      </c>
      <c r="E274" s="32">
        <v>1218505.53</v>
      </c>
      <c r="F274" s="45">
        <v>3123858</v>
      </c>
      <c r="G274" s="48" t="s">
        <v>293</v>
      </c>
      <c r="H274" s="47">
        <f t="shared" si="8"/>
        <v>1218505.53</v>
      </c>
    </row>
    <row r="275" spans="1:8" x14ac:dyDescent="0.25">
      <c r="A275" s="44" t="s">
        <v>294</v>
      </c>
      <c r="B275" s="43">
        <v>3123908</v>
      </c>
      <c r="C275" s="49">
        <f t="shared" si="9"/>
        <v>3123908</v>
      </c>
      <c r="D275" t="s">
        <v>294</v>
      </c>
      <c r="E275" s="32">
        <v>2030842.54</v>
      </c>
      <c r="F275" s="45">
        <v>3123908</v>
      </c>
      <c r="G275" s="48" t="s">
        <v>294</v>
      </c>
      <c r="H275" s="47">
        <f t="shared" si="8"/>
        <v>2030842.54</v>
      </c>
    </row>
    <row r="276" spans="1:8" x14ac:dyDescent="0.25">
      <c r="A276" s="44" t="s">
        <v>295</v>
      </c>
      <c r="B276" s="43">
        <v>3124005</v>
      </c>
      <c r="C276" s="49">
        <f t="shared" si="9"/>
        <v>3124005</v>
      </c>
      <c r="D276" t="s">
        <v>295</v>
      </c>
      <c r="E276" s="32">
        <v>2437011.04</v>
      </c>
      <c r="F276" s="45">
        <v>3124005</v>
      </c>
      <c r="G276" s="46" t="s">
        <v>295</v>
      </c>
      <c r="H276" s="47">
        <f t="shared" si="8"/>
        <v>2437011.04</v>
      </c>
    </row>
    <row r="277" spans="1:8" x14ac:dyDescent="0.25">
      <c r="A277" s="44" t="s">
        <v>296</v>
      </c>
      <c r="B277" s="43">
        <v>3124104</v>
      </c>
      <c r="C277" s="49">
        <f t="shared" si="9"/>
        <v>3124104</v>
      </c>
      <c r="D277" t="s">
        <v>296</v>
      </c>
      <c r="E277" s="32">
        <v>5686359.04</v>
      </c>
      <c r="F277" s="45">
        <v>3124104</v>
      </c>
      <c r="G277" s="48" t="s">
        <v>296</v>
      </c>
      <c r="H277" s="47">
        <f t="shared" si="8"/>
        <v>5686359.04</v>
      </c>
    </row>
    <row r="278" spans="1:8" x14ac:dyDescent="0.25">
      <c r="A278" s="44" t="s">
        <v>297</v>
      </c>
      <c r="B278" s="43">
        <v>3124203</v>
      </c>
      <c r="C278" s="49">
        <f t="shared" si="9"/>
        <v>3124203</v>
      </c>
      <c r="D278" t="s">
        <v>297</v>
      </c>
      <c r="E278" s="32">
        <v>2843179.53</v>
      </c>
      <c r="F278" s="45">
        <v>3124203</v>
      </c>
      <c r="G278" s="48" t="s">
        <v>297</v>
      </c>
      <c r="H278" s="47">
        <f t="shared" si="8"/>
        <v>2843179.53</v>
      </c>
    </row>
    <row r="279" spans="1:8" x14ac:dyDescent="0.25">
      <c r="A279" s="44" t="s">
        <v>298</v>
      </c>
      <c r="B279" s="43">
        <v>3124302</v>
      </c>
      <c r="C279" s="49">
        <f t="shared" si="9"/>
        <v>3124302</v>
      </c>
      <c r="D279" t="s">
        <v>298</v>
      </c>
      <c r="E279" s="32">
        <v>3249348.04</v>
      </c>
      <c r="F279" s="45">
        <v>3124302</v>
      </c>
      <c r="G279" s="48" t="s">
        <v>298</v>
      </c>
      <c r="H279" s="47">
        <f t="shared" si="8"/>
        <v>3249348.04</v>
      </c>
    </row>
    <row r="280" spans="1:8" x14ac:dyDescent="0.25">
      <c r="A280" s="44" t="s">
        <v>299</v>
      </c>
      <c r="B280" s="43">
        <v>3124401</v>
      </c>
      <c r="C280" s="49">
        <f t="shared" si="9"/>
        <v>3124401</v>
      </c>
      <c r="D280" t="s">
        <v>299</v>
      </c>
      <c r="E280" s="32">
        <v>1218505.53</v>
      </c>
      <c r="F280" s="45">
        <v>3124401</v>
      </c>
      <c r="G280" s="46" t="s">
        <v>299</v>
      </c>
      <c r="H280" s="47">
        <f t="shared" si="8"/>
        <v>1218505.53</v>
      </c>
    </row>
    <row r="281" spans="1:8" x14ac:dyDescent="0.25">
      <c r="A281" s="44" t="s">
        <v>301</v>
      </c>
      <c r="B281" s="43">
        <v>3124500</v>
      </c>
      <c r="C281" s="49">
        <f t="shared" si="9"/>
        <v>3124500</v>
      </c>
      <c r="D281" t="s">
        <v>301</v>
      </c>
      <c r="E281" s="32">
        <v>1624674.05</v>
      </c>
      <c r="F281" s="45">
        <v>3124500</v>
      </c>
      <c r="G281" s="48" t="s">
        <v>301</v>
      </c>
      <c r="H281" s="47">
        <f t="shared" si="8"/>
        <v>1624674.05</v>
      </c>
    </row>
    <row r="282" spans="1:8" x14ac:dyDescent="0.25">
      <c r="A282" s="44" t="s">
        <v>302</v>
      </c>
      <c r="B282" s="43">
        <v>3124609</v>
      </c>
      <c r="C282" s="49">
        <f t="shared" si="9"/>
        <v>3124609</v>
      </c>
      <c r="D282" t="s">
        <v>302</v>
      </c>
      <c r="E282" s="32">
        <v>1218505.53</v>
      </c>
      <c r="F282" s="45">
        <v>3124609</v>
      </c>
      <c r="G282" s="48" t="s">
        <v>302</v>
      </c>
      <c r="H282" s="47">
        <f t="shared" si="8"/>
        <v>1218505.53</v>
      </c>
    </row>
    <row r="283" spans="1:8" x14ac:dyDescent="0.25">
      <c r="A283" s="44" t="s">
        <v>303</v>
      </c>
      <c r="B283" s="43">
        <v>3124708</v>
      </c>
      <c r="C283" s="49">
        <f t="shared" si="9"/>
        <v>3124708</v>
      </c>
      <c r="D283" t="s">
        <v>303</v>
      </c>
      <c r="E283" s="32">
        <v>1218505.53</v>
      </c>
      <c r="F283" s="45">
        <v>3124708</v>
      </c>
      <c r="G283" s="46" t="s">
        <v>303</v>
      </c>
      <c r="H283" s="47">
        <f t="shared" si="8"/>
        <v>1218505.53</v>
      </c>
    </row>
    <row r="284" spans="1:8" x14ac:dyDescent="0.25">
      <c r="A284" s="44" t="s">
        <v>304</v>
      </c>
      <c r="B284" s="43">
        <v>3124807</v>
      </c>
      <c r="C284" s="49">
        <f t="shared" si="9"/>
        <v>3124807</v>
      </c>
      <c r="D284" t="s">
        <v>304</v>
      </c>
      <c r="E284" s="32">
        <v>1218505.53</v>
      </c>
      <c r="F284" s="45">
        <v>3124807</v>
      </c>
      <c r="G284" s="48" t="s">
        <v>304</v>
      </c>
      <c r="H284" s="47">
        <f t="shared" si="8"/>
        <v>1218505.53</v>
      </c>
    </row>
    <row r="285" spans="1:8" x14ac:dyDescent="0.25">
      <c r="A285" s="44" t="s">
        <v>305</v>
      </c>
      <c r="B285" s="43">
        <v>3124906</v>
      </c>
      <c r="C285" s="49">
        <f t="shared" si="9"/>
        <v>3124906</v>
      </c>
      <c r="D285" t="s">
        <v>305</v>
      </c>
      <c r="E285" s="32">
        <v>1624674.05</v>
      </c>
      <c r="F285" s="45">
        <v>3124906</v>
      </c>
      <c r="G285" s="46" t="s">
        <v>305</v>
      </c>
      <c r="H285" s="47">
        <f t="shared" si="8"/>
        <v>1624674.05</v>
      </c>
    </row>
    <row r="286" spans="1:8" x14ac:dyDescent="0.25">
      <c r="A286" s="44" t="s">
        <v>306</v>
      </c>
      <c r="B286" s="43">
        <v>3125002</v>
      </c>
      <c r="C286" s="49">
        <f t="shared" si="9"/>
        <v>3125002</v>
      </c>
      <c r="D286" t="s">
        <v>306</v>
      </c>
      <c r="E286" s="32">
        <v>1218505.53</v>
      </c>
      <c r="F286" s="45">
        <v>3125002</v>
      </c>
      <c r="G286" s="46" t="s">
        <v>306</v>
      </c>
      <c r="H286" s="47">
        <f t="shared" si="8"/>
        <v>1218505.53</v>
      </c>
    </row>
    <row r="287" spans="1:8" x14ac:dyDescent="0.25">
      <c r="A287" s="44" t="s">
        <v>307</v>
      </c>
      <c r="B287" s="43">
        <v>3125101</v>
      </c>
      <c r="C287" s="49">
        <f t="shared" si="9"/>
        <v>3125101</v>
      </c>
      <c r="D287" t="s">
        <v>307</v>
      </c>
      <c r="E287" s="32">
        <v>4467853.53</v>
      </c>
      <c r="F287" s="45">
        <v>3125101</v>
      </c>
      <c r="G287" s="48" t="s">
        <v>307</v>
      </c>
      <c r="H287" s="47">
        <f t="shared" si="8"/>
        <v>4467853.53</v>
      </c>
    </row>
    <row r="288" spans="1:8" x14ac:dyDescent="0.25">
      <c r="A288" s="44" t="s">
        <v>308</v>
      </c>
      <c r="B288" s="43">
        <v>3125200</v>
      </c>
      <c r="C288" s="49">
        <f t="shared" si="9"/>
        <v>3125200</v>
      </c>
      <c r="D288" t="s">
        <v>308</v>
      </c>
      <c r="E288" s="32">
        <v>1218505.53</v>
      </c>
      <c r="F288" s="45">
        <v>3125200</v>
      </c>
      <c r="G288" s="48" t="s">
        <v>308</v>
      </c>
      <c r="H288" s="47">
        <f t="shared" si="8"/>
        <v>1218505.53</v>
      </c>
    </row>
    <row r="289" spans="1:8" x14ac:dyDescent="0.25">
      <c r="A289" s="44" t="s">
        <v>309</v>
      </c>
      <c r="B289" s="43">
        <v>3125309</v>
      </c>
      <c r="C289" s="49">
        <f t="shared" si="9"/>
        <v>3125309</v>
      </c>
      <c r="D289" t="s">
        <v>309</v>
      </c>
      <c r="E289" s="32">
        <v>1218505.53</v>
      </c>
      <c r="F289" s="45">
        <v>3125309</v>
      </c>
      <c r="G289" s="48" t="s">
        <v>309</v>
      </c>
      <c r="H289" s="47">
        <f t="shared" si="8"/>
        <v>1218505.53</v>
      </c>
    </row>
    <row r="290" spans="1:8" x14ac:dyDescent="0.25">
      <c r="A290" s="44" t="s">
        <v>310</v>
      </c>
      <c r="B290" s="43">
        <v>3125408</v>
      </c>
      <c r="C290" s="49">
        <f t="shared" si="9"/>
        <v>3125408</v>
      </c>
      <c r="D290" t="s">
        <v>310</v>
      </c>
      <c r="E290" s="32">
        <v>1218505.53</v>
      </c>
      <c r="F290" s="45">
        <v>3125408</v>
      </c>
      <c r="G290" s="46" t="s">
        <v>310</v>
      </c>
      <c r="H290" s="47">
        <f t="shared" si="8"/>
        <v>1218505.53</v>
      </c>
    </row>
    <row r="291" spans="1:8" x14ac:dyDescent="0.25">
      <c r="A291" s="44" t="s">
        <v>311</v>
      </c>
      <c r="B291" s="43">
        <v>3125606</v>
      </c>
      <c r="C291" s="49">
        <f t="shared" si="9"/>
        <v>3125606</v>
      </c>
      <c r="D291" t="s">
        <v>311</v>
      </c>
      <c r="E291" s="32">
        <v>1218505.53</v>
      </c>
      <c r="F291" s="45">
        <v>3125606</v>
      </c>
      <c r="G291" s="48" t="s">
        <v>311</v>
      </c>
      <c r="H291" s="47">
        <f t="shared" si="8"/>
        <v>1218505.53</v>
      </c>
    </row>
    <row r="292" spans="1:8" x14ac:dyDescent="0.25">
      <c r="A292" s="44" t="s">
        <v>312</v>
      </c>
      <c r="B292" s="43">
        <v>3125705</v>
      </c>
      <c r="C292" s="49">
        <f t="shared" si="9"/>
        <v>3125705</v>
      </c>
      <c r="D292" t="s">
        <v>312</v>
      </c>
      <c r="E292" s="32">
        <v>2030842.54</v>
      </c>
      <c r="F292" s="45">
        <v>3125705</v>
      </c>
      <c r="G292" s="46" t="s">
        <v>312</v>
      </c>
      <c r="H292" s="47">
        <f t="shared" si="8"/>
        <v>2030842.54</v>
      </c>
    </row>
    <row r="293" spans="1:8" x14ac:dyDescent="0.25">
      <c r="A293" s="44" t="s">
        <v>313</v>
      </c>
      <c r="B293" s="43">
        <v>3125804</v>
      </c>
      <c r="C293" s="49">
        <f t="shared" si="9"/>
        <v>3125804</v>
      </c>
      <c r="D293" t="s">
        <v>313</v>
      </c>
      <c r="E293" s="32">
        <v>1218505.53</v>
      </c>
      <c r="F293" s="45">
        <v>3125804</v>
      </c>
      <c r="G293" s="48" t="s">
        <v>313</v>
      </c>
      <c r="H293" s="47">
        <f t="shared" si="8"/>
        <v>1218505.53</v>
      </c>
    </row>
    <row r="294" spans="1:8" x14ac:dyDescent="0.25">
      <c r="A294" s="44" t="s">
        <v>314</v>
      </c>
      <c r="B294" s="43">
        <v>3125903</v>
      </c>
      <c r="C294" s="49">
        <f t="shared" si="9"/>
        <v>3125903</v>
      </c>
      <c r="D294" t="s">
        <v>314</v>
      </c>
      <c r="E294" s="32">
        <v>1540390.08</v>
      </c>
      <c r="F294" s="45">
        <v>3125903</v>
      </c>
      <c r="G294" s="48" t="s">
        <v>314</v>
      </c>
      <c r="H294" s="47">
        <f t="shared" si="8"/>
        <v>1540390.08</v>
      </c>
    </row>
    <row r="295" spans="1:8" x14ac:dyDescent="0.25">
      <c r="A295" s="44" t="s">
        <v>315</v>
      </c>
      <c r="B295" s="43">
        <v>3125952</v>
      </c>
      <c r="C295" s="49">
        <f t="shared" si="9"/>
        <v>3125952</v>
      </c>
      <c r="D295" t="s">
        <v>315</v>
      </c>
      <c r="E295" s="32">
        <v>1624674.05</v>
      </c>
      <c r="F295" s="45">
        <v>3125952</v>
      </c>
      <c r="G295" s="48" t="s">
        <v>315</v>
      </c>
      <c r="H295" s="47">
        <f t="shared" si="8"/>
        <v>1624674.05</v>
      </c>
    </row>
    <row r="296" spans="1:8" x14ac:dyDescent="0.25">
      <c r="A296" s="44" t="s">
        <v>316</v>
      </c>
      <c r="B296" s="43">
        <v>3126000</v>
      </c>
      <c r="C296" s="49">
        <f t="shared" si="9"/>
        <v>3126000</v>
      </c>
      <c r="D296" t="s">
        <v>316</v>
      </c>
      <c r="E296" s="32">
        <v>1218505.53</v>
      </c>
      <c r="F296" s="45">
        <v>3126000</v>
      </c>
      <c r="G296" s="48" t="s">
        <v>316</v>
      </c>
      <c r="H296" s="47">
        <f t="shared" si="8"/>
        <v>1218505.53</v>
      </c>
    </row>
    <row r="297" spans="1:8" x14ac:dyDescent="0.25">
      <c r="A297" s="44" t="s">
        <v>317</v>
      </c>
      <c r="B297" s="43">
        <v>3126109</v>
      </c>
      <c r="C297" s="49">
        <f t="shared" si="9"/>
        <v>3126109</v>
      </c>
      <c r="D297" t="s">
        <v>317</v>
      </c>
      <c r="E297" s="32">
        <v>4874022.04</v>
      </c>
      <c r="F297" s="45">
        <v>3126109</v>
      </c>
      <c r="G297" s="48" t="s">
        <v>317</v>
      </c>
      <c r="H297" s="47">
        <f t="shared" si="8"/>
        <v>4874022.04</v>
      </c>
    </row>
    <row r="298" spans="1:8" x14ac:dyDescent="0.25">
      <c r="A298" s="44" t="s">
        <v>318</v>
      </c>
      <c r="B298" s="43">
        <v>3126208</v>
      </c>
      <c r="C298" s="49">
        <f t="shared" si="9"/>
        <v>3126208</v>
      </c>
      <c r="D298" t="s">
        <v>318</v>
      </c>
      <c r="E298" s="32">
        <v>1218505.53</v>
      </c>
      <c r="F298" s="45">
        <v>3126208</v>
      </c>
      <c r="G298" s="48" t="s">
        <v>318</v>
      </c>
      <c r="H298" s="47">
        <f t="shared" si="8"/>
        <v>1218505.53</v>
      </c>
    </row>
    <row r="299" spans="1:8" x14ac:dyDescent="0.25">
      <c r="A299" s="44" t="s">
        <v>319</v>
      </c>
      <c r="B299" s="43">
        <v>3126307</v>
      </c>
      <c r="C299" s="49">
        <f t="shared" si="9"/>
        <v>3126307</v>
      </c>
      <c r="D299" t="s">
        <v>319</v>
      </c>
      <c r="E299" s="32">
        <v>1218505.53</v>
      </c>
      <c r="F299" s="45">
        <v>3126307</v>
      </c>
      <c r="G299" s="48" t="s">
        <v>319</v>
      </c>
      <c r="H299" s="47">
        <f t="shared" si="8"/>
        <v>1218505.53</v>
      </c>
    </row>
    <row r="300" spans="1:8" x14ac:dyDescent="0.25">
      <c r="A300" s="44" t="s">
        <v>320</v>
      </c>
      <c r="B300" s="43">
        <v>3126406</v>
      </c>
      <c r="C300" s="49">
        <f t="shared" si="9"/>
        <v>3126406</v>
      </c>
      <c r="D300" t="s">
        <v>320</v>
      </c>
      <c r="E300" s="32">
        <v>1218505.53</v>
      </c>
      <c r="F300" s="45">
        <v>3126406</v>
      </c>
      <c r="G300" s="48" t="s">
        <v>320</v>
      </c>
      <c r="H300" s="47">
        <f t="shared" si="8"/>
        <v>1218505.53</v>
      </c>
    </row>
    <row r="301" spans="1:8" x14ac:dyDescent="0.25">
      <c r="A301" s="44" t="s">
        <v>321</v>
      </c>
      <c r="B301" s="43">
        <v>3126505</v>
      </c>
      <c r="C301" s="49">
        <f t="shared" si="9"/>
        <v>3126505</v>
      </c>
      <c r="D301" t="s">
        <v>321</v>
      </c>
      <c r="E301" s="32">
        <v>1540390.08</v>
      </c>
      <c r="F301" s="45">
        <v>3126505</v>
      </c>
      <c r="G301" s="46" t="s">
        <v>321</v>
      </c>
      <c r="H301" s="47">
        <f t="shared" si="8"/>
        <v>1540390.08</v>
      </c>
    </row>
    <row r="302" spans="1:8" x14ac:dyDescent="0.25">
      <c r="A302" s="44" t="s">
        <v>322</v>
      </c>
      <c r="B302" s="43">
        <v>3126604</v>
      </c>
      <c r="C302" s="49">
        <f t="shared" si="9"/>
        <v>3126604</v>
      </c>
      <c r="D302" t="s">
        <v>322</v>
      </c>
      <c r="E302" s="32">
        <v>1218505.53</v>
      </c>
      <c r="F302" s="45">
        <v>3126604</v>
      </c>
      <c r="G302" s="48" t="s">
        <v>322</v>
      </c>
      <c r="H302" s="47">
        <f t="shared" si="8"/>
        <v>1218505.53</v>
      </c>
    </row>
    <row r="303" spans="1:8" x14ac:dyDescent="0.25">
      <c r="A303" s="44" t="s">
        <v>323</v>
      </c>
      <c r="B303" s="43">
        <v>3126703</v>
      </c>
      <c r="C303" s="49">
        <f t="shared" si="9"/>
        <v>3126703</v>
      </c>
      <c r="D303" t="s">
        <v>323</v>
      </c>
      <c r="E303" s="32">
        <v>2843179.53</v>
      </c>
      <c r="F303" s="45">
        <v>3126703</v>
      </c>
      <c r="G303" s="46" t="s">
        <v>323</v>
      </c>
      <c r="H303" s="47">
        <f t="shared" si="8"/>
        <v>2843179.53</v>
      </c>
    </row>
    <row r="304" spans="1:8" x14ac:dyDescent="0.25">
      <c r="A304" s="44" t="s">
        <v>324</v>
      </c>
      <c r="B304" s="43">
        <v>3126752</v>
      </c>
      <c r="C304" s="49">
        <f t="shared" si="9"/>
        <v>3126752</v>
      </c>
      <c r="D304" t="s">
        <v>324</v>
      </c>
      <c r="E304" s="32">
        <v>1218505.53</v>
      </c>
      <c r="F304" s="45">
        <v>3126752</v>
      </c>
      <c r="G304" s="46" t="s">
        <v>324</v>
      </c>
      <c r="H304" s="47">
        <f t="shared" si="8"/>
        <v>1218505.53</v>
      </c>
    </row>
    <row r="305" spans="1:8" x14ac:dyDescent="0.25">
      <c r="A305" s="44" t="s">
        <v>325</v>
      </c>
      <c r="B305" s="43">
        <v>3126802</v>
      </c>
      <c r="C305" s="49">
        <f t="shared" si="9"/>
        <v>3126802</v>
      </c>
      <c r="D305" t="s">
        <v>325</v>
      </c>
      <c r="E305" s="32">
        <v>1218505.53</v>
      </c>
      <c r="F305" s="45">
        <v>3126802</v>
      </c>
      <c r="G305" s="48" t="s">
        <v>325</v>
      </c>
      <c r="H305" s="47">
        <f t="shared" si="8"/>
        <v>1218505.53</v>
      </c>
    </row>
    <row r="306" spans="1:8" x14ac:dyDescent="0.25">
      <c r="A306" s="44" t="s">
        <v>326</v>
      </c>
      <c r="B306" s="43">
        <v>3126901</v>
      </c>
      <c r="C306" s="49">
        <f t="shared" si="9"/>
        <v>3126901</v>
      </c>
      <c r="D306" t="s">
        <v>326</v>
      </c>
      <c r="E306" s="32">
        <v>1218505.53</v>
      </c>
      <c r="F306" s="45">
        <v>3126901</v>
      </c>
      <c r="G306" s="46" t="s">
        <v>326</v>
      </c>
      <c r="H306" s="47">
        <f t="shared" si="8"/>
        <v>1218505.53</v>
      </c>
    </row>
    <row r="307" spans="1:8" x14ac:dyDescent="0.25">
      <c r="A307" s="44" t="s">
        <v>327</v>
      </c>
      <c r="B307" s="43">
        <v>3126950</v>
      </c>
      <c r="C307" s="49">
        <f t="shared" si="9"/>
        <v>3126950</v>
      </c>
      <c r="D307" t="s">
        <v>327</v>
      </c>
      <c r="E307" s="32">
        <v>1218505.53</v>
      </c>
      <c r="F307" s="45">
        <v>3126950</v>
      </c>
      <c r="G307" s="48" t="s">
        <v>327</v>
      </c>
      <c r="H307" s="47">
        <f t="shared" si="8"/>
        <v>1218505.53</v>
      </c>
    </row>
    <row r="308" spans="1:8" x14ac:dyDescent="0.25">
      <c r="A308" s="44" t="s">
        <v>328</v>
      </c>
      <c r="B308" s="43">
        <v>3127008</v>
      </c>
      <c r="C308" s="49">
        <f t="shared" si="9"/>
        <v>3127008</v>
      </c>
      <c r="D308" t="s">
        <v>328</v>
      </c>
      <c r="E308" s="32">
        <v>2351121.67</v>
      </c>
      <c r="F308" s="45">
        <v>3127008</v>
      </c>
      <c r="G308" s="48" t="s">
        <v>328</v>
      </c>
      <c r="H308" s="47">
        <f t="shared" si="8"/>
        <v>2351121.67</v>
      </c>
    </row>
    <row r="309" spans="1:8" x14ac:dyDescent="0.25">
      <c r="A309" s="44" t="s">
        <v>329</v>
      </c>
      <c r="B309" s="43">
        <v>3127057</v>
      </c>
      <c r="C309" s="49">
        <f t="shared" si="9"/>
        <v>3127057</v>
      </c>
      <c r="D309" t="s">
        <v>329</v>
      </c>
      <c r="E309" s="32">
        <v>1218505.53</v>
      </c>
      <c r="F309" s="45">
        <v>3127057</v>
      </c>
      <c r="G309" s="48" t="s">
        <v>329</v>
      </c>
      <c r="H309" s="47">
        <f t="shared" si="8"/>
        <v>1218505.53</v>
      </c>
    </row>
    <row r="310" spans="1:8" x14ac:dyDescent="0.25">
      <c r="A310" s="44" t="s">
        <v>330</v>
      </c>
      <c r="B310" s="43">
        <v>3127073</v>
      </c>
      <c r="C310" s="49">
        <f t="shared" si="9"/>
        <v>3127073</v>
      </c>
      <c r="D310" t="s">
        <v>330</v>
      </c>
      <c r="E310" s="32">
        <v>1218505.53</v>
      </c>
      <c r="F310" s="45">
        <v>3127073</v>
      </c>
      <c r="G310" s="48" t="s">
        <v>330</v>
      </c>
      <c r="H310" s="47">
        <f t="shared" si="8"/>
        <v>1218505.53</v>
      </c>
    </row>
    <row r="311" spans="1:8" x14ac:dyDescent="0.25">
      <c r="A311" s="44" t="s">
        <v>331</v>
      </c>
      <c r="B311" s="43">
        <v>3127107</v>
      </c>
      <c r="C311" s="49">
        <f t="shared" si="9"/>
        <v>3127107</v>
      </c>
      <c r="D311" t="s">
        <v>331</v>
      </c>
      <c r="E311" s="32">
        <v>4467853.53</v>
      </c>
      <c r="F311" s="45">
        <v>3127107</v>
      </c>
      <c r="G311" s="48" t="s">
        <v>331</v>
      </c>
      <c r="H311" s="47">
        <f t="shared" si="8"/>
        <v>4467853.53</v>
      </c>
    </row>
    <row r="312" spans="1:8" x14ac:dyDescent="0.25">
      <c r="A312" s="44" t="s">
        <v>332</v>
      </c>
      <c r="B312" s="43">
        <v>3127206</v>
      </c>
      <c r="C312" s="49">
        <f t="shared" si="9"/>
        <v>3127206</v>
      </c>
      <c r="D312" t="s">
        <v>332</v>
      </c>
      <c r="E312" s="32">
        <v>1218505.53</v>
      </c>
      <c r="F312" s="45">
        <v>3127206</v>
      </c>
      <c r="G312" s="46" t="s">
        <v>332</v>
      </c>
      <c r="H312" s="47">
        <f t="shared" si="8"/>
        <v>1218505.53</v>
      </c>
    </row>
    <row r="313" spans="1:8" x14ac:dyDescent="0.25">
      <c r="A313" s="44" t="s">
        <v>333</v>
      </c>
      <c r="B313" s="43">
        <v>3127305</v>
      </c>
      <c r="C313" s="49">
        <f t="shared" si="9"/>
        <v>3127305</v>
      </c>
      <c r="D313" t="s">
        <v>333</v>
      </c>
      <c r="E313" s="32">
        <v>1218505.53</v>
      </c>
      <c r="F313" s="45">
        <v>3127305</v>
      </c>
      <c r="G313" s="46" t="s">
        <v>333</v>
      </c>
      <c r="H313" s="47">
        <f t="shared" si="8"/>
        <v>1218505.53</v>
      </c>
    </row>
    <row r="314" spans="1:8" x14ac:dyDescent="0.25">
      <c r="A314" s="44" t="s">
        <v>334</v>
      </c>
      <c r="B314" s="43">
        <v>3127339</v>
      </c>
      <c r="C314" s="49">
        <f t="shared" si="9"/>
        <v>3127339</v>
      </c>
      <c r="D314" t="s">
        <v>334</v>
      </c>
      <c r="E314" s="32">
        <v>1218505.53</v>
      </c>
      <c r="F314" s="45">
        <v>3127339</v>
      </c>
      <c r="G314" s="48" t="s">
        <v>334</v>
      </c>
      <c r="H314" s="47">
        <f t="shared" si="8"/>
        <v>1218505.53</v>
      </c>
    </row>
    <row r="315" spans="1:8" x14ac:dyDescent="0.25">
      <c r="A315" s="44" t="s">
        <v>335</v>
      </c>
      <c r="B315" s="43">
        <v>3127354</v>
      </c>
      <c r="C315" s="49">
        <f t="shared" si="9"/>
        <v>3127354</v>
      </c>
      <c r="D315" t="s">
        <v>335</v>
      </c>
      <c r="E315" s="32">
        <v>1218505.53</v>
      </c>
      <c r="F315" s="45">
        <v>3127354</v>
      </c>
      <c r="G315" s="46" t="s">
        <v>335</v>
      </c>
      <c r="H315" s="47">
        <f t="shared" si="8"/>
        <v>1218505.53</v>
      </c>
    </row>
    <row r="316" spans="1:8" x14ac:dyDescent="0.25">
      <c r="A316" s="44" t="s">
        <v>336</v>
      </c>
      <c r="B316" s="43">
        <v>3127370</v>
      </c>
      <c r="C316" s="49">
        <f t="shared" si="9"/>
        <v>3127370</v>
      </c>
      <c r="D316" t="s">
        <v>336</v>
      </c>
      <c r="E316" s="32">
        <v>1218505.53</v>
      </c>
      <c r="F316" s="45">
        <v>3127370</v>
      </c>
      <c r="G316" s="48" t="s">
        <v>336</v>
      </c>
      <c r="H316" s="47">
        <f t="shared" si="8"/>
        <v>1218505.53</v>
      </c>
    </row>
    <row r="317" spans="1:8" x14ac:dyDescent="0.25">
      <c r="A317" s="44" t="s">
        <v>337</v>
      </c>
      <c r="B317" s="43">
        <v>3127388</v>
      </c>
      <c r="C317" s="49">
        <f t="shared" si="9"/>
        <v>3127388</v>
      </c>
      <c r="D317" t="s">
        <v>337</v>
      </c>
      <c r="E317" s="32">
        <v>1218505.53</v>
      </c>
      <c r="F317" s="45">
        <v>3127388</v>
      </c>
      <c r="G317" s="46" t="s">
        <v>337</v>
      </c>
      <c r="H317" s="47">
        <f t="shared" si="8"/>
        <v>1218505.53</v>
      </c>
    </row>
    <row r="318" spans="1:8" x14ac:dyDescent="0.25">
      <c r="A318" s="44" t="s">
        <v>338</v>
      </c>
      <c r="B318" s="43">
        <v>3127404</v>
      </c>
      <c r="C318" s="49">
        <f t="shared" si="9"/>
        <v>3127404</v>
      </c>
      <c r="D318" t="s">
        <v>338</v>
      </c>
      <c r="E318" s="32">
        <v>1218505.53</v>
      </c>
      <c r="F318" s="45">
        <v>3127404</v>
      </c>
      <c r="G318" s="46" t="s">
        <v>338</v>
      </c>
      <c r="H318" s="47">
        <f t="shared" si="8"/>
        <v>1218505.53</v>
      </c>
    </row>
    <row r="319" spans="1:8" x14ac:dyDescent="0.25">
      <c r="A319" s="44" t="s">
        <v>339</v>
      </c>
      <c r="B319" s="43">
        <v>3127503</v>
      </c>
      <c r="C319" s="49">
        <f t="shared" si="9"/>
        <v>3127503</v>
      </c>
      <c r="D319" t="s">
        <v>339</v>
      </c>
      <c r="E319" s="32">
        <v>1218505.53</v>
      </c>
      <c r="F319" s="45">
        <v>3127503</v>
      </c>
      <c r="G319" s="48" t="s">
        <v>339</v>
      </c>
      <c r="H319" s="47">
        <f t="shared" si="8"/>
        <v>1218505.53</v>
      </c>
    </row>
    <row r="320" spans="1:8" x14ac:dyDescent="0.25">
      <c r="A320" s="44" t="s">
        <v>901</v>
      </c>
      <c r="B320" s="43">
        <v>3127602</v>
      </c>
      <c r="C320" s="49">
        <f t="shared" si="9"/>
        <v>3127602</v>
      </c>
      <c r="D320" s="111" t="s">
        <v>901</v>
      </c>
      <c r="E320" s="32">
        <v>1624674.05</v>
      </c>
      <c r="F320" s="45">
        <v>3127602</v>
      </c>
      <c r="G320" s="48" t="s">
        <v>340</v>
      </c>
      <c r="H320" s="47">
        <f t="shared" si="8"/>
        <v>1624674.05</v>
      </c>
    </row>
    <row r="321" spans="1:8" x14ac:dyDescent="0.25">
      <c r="A321" s="44" t="s">
        <v>341</v>
      </c>
      <c r="B321" s="43">
        <v>3127701</v>
      </c>
      <c r="C321" s="49">
        <f t="shared" si="9"/>
        <v>3131802</v>
      </c>
      <c r="D321" s="44" t="s">
        <v>884</v>
      </c>
      <c r="E321" s="32">
        <v>10923976.539999999</v>
      </c>
      <c r="F321" s="45">
        <v>3127701</v>
      </c>
      <c r="G321" s="48" t="s">
        <v>341</v>
      </c>
      <c r="H321" s="47" t="e">
        <f t="shared" si="8"/>
        <v>#N/A</v>
      </c>
    </row>
    <row r="322" spans="1:8" x14ac:dyDescent="0.25">
      <c r="A322" s="44" t="s">
        <v>342</v>
      </c>
      <c r="B322" s="43">
        <v>3127800</v>
      </c>
      <c r="C322" s="49">
        <f t="shared" si="9"/>
        <v>3127800</v>
      </c>
      <c r="D322" t="s">
        <v>342</v>
      </c>
      <c r="E322" s="32">
        <v>2030842.54</v>
      </c>
      <c r="F322" s="45">
        <v>3127800</v>
      </c>
      <c r="G322" s="46" t="s">
        <v>342</v>
      </c>
      <c r="H322" s="47">
        <f t="shared" si="8"/>
        <v>2030842.54</v>
      </c>
    </row>
    <row r="323" spans="1:8" x14ac:dyDescent="0.25">
      <c r="A323" s="44" t="s">
        <v>343</v>
      </c>
      <c r="B323" s="43">
        <v>3127909</v>
      </c>
      <c r="C323" s="49">
        <f t="shared" si="9"/>
        <v>3127909</v>
      </c>
      <c r="D323" t="s">
        <v>343</v>
      </c>
      <c r="E323" s="32">
        <v>1218505.53</v>
      </c>
      <c r="F323" s="45">
        <v>3127909</v>
      </c>
      <c r="G323" s="48" t="s">
        <v>343</v>
      </c>
      <c r="H323" s="47">
        <f t="shared" si="8"/>
        <v>1218505.53</v>
      </c>
    </row>
    <row r="324" spans="1:8" x14ac:dyDescent="0.25">
      <c r="A324" s="44" t="s">
        <v>344</v>
      </c>
      <c r="B324" s="43">
        <v>3128006</v>
      </c>
      <c r="C324" s="49">
        <f t="shared" si="9"/>
        <v>3128006</v>
      </c>
      <c r="D324" t="s">
        <v>344</v>
      </c>
      <c r="E324" s="32">
        <v>3249348.04</v>
      </c>
      <c r="F324" s="45">
        <v>3128006</v>
      </c>
      <c r="G324" s="46" t="s">
        <v>344</v>
      </c>
      <c r="H324" s="47">
        <f t="shared" si="8"/>
        <v>3249348.04</v>
      </c>
    </row>
    <row r="325" spans="1:8" x14ac:dyDescent="0.25">
      <c r="A325" s="44" t="s">
        <v>345</v>
      </c>
      <c r="B325" s="43">
        <v>3128105</v>
      </c>
      <c r="C325" s="49">
        <f t="shared" si="9"/>
        <v>3128105</v>
      </c>
      <c r="D325" t="s">
        <v>345</v>
      </c>
      <c r="E325" s="32">
        <v>2030842.54</v>
      </c>
      <c r="F325" s="45">
        <v>3128105</v>
      </c>
      <c r="G325" s="46" t="s">
        <v>345</v>
      </c>
      <c r="H325" s="47">
        <f t="shared" si="8"/>
        <v>2030842.54</v>
      </c>
    </row>
    <row r="326" spans="1:8" x14ac:dyDescent="0.25">
      <c r="A326" s="44" t="s">
        <v>346</v>
      </c>
      <c r="B326" s="43">
        <v>3128204</v>
      </c>
      <c r="C326" s="49">
        <f t="shared" si="9"/>
        <v>3128204</v>
      </c>
      <c r="D326" t="s">
        <v>346</v>
      </c>
      <c r="E326" s="32">
        <v>1540390.08</v>
      </c>
      <c r="F326" s="45">
        <v>3128204</v>
      </c>
      <c r="G326" s="48" t="s">
        <v>346</v>
      </c>
      <c r="H326" s="47">
        <f t="shared" si="8"/>
        <v>1540390.08</v>
      </c>
    </row>
    <row r="327" spans="1:8" x14ac:dyDescent="0.25">
      <c r="A327" s="44" t="s">
        <v>347</v>
      </c>
      <c r="B327" s="43">
        <v>3128253</v>
      </c>
      <c r="C327" s="49">
        <f t="shared" si="9"/>
        <v>3128253</v>
      </c>
      <c r="D327" t="s">
        <v>347</v>
      </c>
      <c r="E327" s="32">
        <v>1218505.53</v>
      </c>
      <c r="F327" s="45">
        <v>3128253</v>
      </c>
      <c r="G327" s="48" t="s">
        <v>347</v>
      </c>
      <c r="H327" s="47">
        <f t="shared" ref="H327:H390" si="10">VLOOKUP(F327,$C$7:$E$859,3,FALSE)</f>
        <v>1218505.53</v>
      </c>
    </row>
    <row r="328" spans="1:8" x14ac:dyDescent="0.25">
      <c r="A328" s="44" t="s">
        <v>348</v>
      </c>
      <c r="B328" s="43">
        <v>3128303</v>
      </c>
      <c r="C328" s="49">
        <f t="shared" ref="C328:C391" si="11">VLOOKUP(D328,$A$7:$B$859,2,FALSE)</f>
        <v>3128303</v>
      </c>
      <c r="D328" t="s">
        <v>348</v>
      </c>
      <c r="E328" s="32">
        <v>2437011.04</v>
      </c>
      <c r="F328" s="45">
        <v>3128303</v>
      </c>
      <c r="G328" s="46" t="s">
        <v>348</v>
      </c>
      <c r="H328" s="47">
        <f t="shared" si="10"/>
        <v>2437011.04</v>
      </c>
    </row>
    <row r="329" spans="1:8" x14ac:dyDescent="0.25">
      <c r="A329" s="44" t="s">
        <v>349</v>
      </c>
      <c r="B329" s="43">
        <v>3128402</v>
      </c>
      <c r="C329" s="49">
        <f t="shared" si="11"/>
        <v>3128402</v>
      </c>
      <c r="D329" t="s">
        <v>349</v>
      </c>
      <c r="E329" s="32">
        <v>1218505.53</v>
      </c>
      <c r="F329" s="45">
        <v>3128402</v>
      </c>
      <c r="G329" s="48" t="s">
        <v>349</v>
      </c>
      <c r="H329" s="47">
        <f t="shared" si="10"/>
        <v>1218505.53</v>
      </c>
    </row>
    <row r="330" spans="1:8" x14ac:dyDescent="0.25">
      <c r="A330" s="44" t="s">
        <v>350</v>
      </c>
      <c r="B330" s="43">
        <v>3128501</v>
      </c>
      <c r="C330" s="49">
        <f t="shared" si="11"/>
        <v>3128501</v>
      </c>
      <c r="D330" t="s">
        <v>350</v>
      </c>
      <c r="E330" s="32">
        <v>1218505.53</v>
      </c>
      <c r="F330" s="45">
        <v>3128501</v>
      </c>
      <c r="G330" s="46" t="s">
        <v>350</v>
      </c>
      <c r="H330" s="47">
        <f t="shared" si="10"/>
        <v>1218505.53</v>
      </c>
    </row>
    <row r="331" spans="1:8" x14ac:dyDescent="0.25">
      <c r="A331" s="44" t="s">
        <v>351</v>
      </c>
      <c r="B331" s="43">
        <v>3128600</v>
      </c>
      <c r="C331" s="49">
        <f t="shared" si="11"/>
        <v>3128600</v>
      </c>
      <c r="D331" t="s">
        <v>351</v>
      </c>
      <c r="E331" s="32">
        <v>1218505.53</v>
      </c>
      <c r="F331" s="45">
        <v>3128600</v>
      </c>
      <c r="G331" s="48" t="s">
        <v>351</v>
      </c>
      <c r="H331" s="47">
        <f t="shared" si="10"/>
        <v>1218505.53</v>
      </c>
    </row>
    <row r="332" spans="1:8" x14ac:dyDescent="0.25">
      <c r="A332" s="44" t="s">
        <v>352</v>
      </c>
      <c r="B332" s="43">
        <v>3128709</v>
      </c>
      <c r="C332" s="49">
        <f t="shared" si="11"/>
        <v>3128709</v>
      </c>
      <c r="D332" t="s">
        <v>352</v>
      </c>
      <c r="E332" s="32">
        <v>4467853.53</v>
      </c>
      <c r="F332" s="45">
        <v>3128709</v>
      </c>
      <c r="G332" s="46" t="s">
        <v>352</v>
      </c>
      <c r="H332" s="47">
        <f t="shared" si="10"/>
        <v>4467853.53</v>
      </c>
    </row>
    <row r="333" spans="1:8" x14ac:dyDescent="0.25">
      <c r="A333" s="44" t="s">
        <v>353</v>
      </c>
      <c r="B333" s="43">
        <v>3128808</v>
      </c>
      <c r="C333" s="49">
        <f t="shared" si="11"/>
        <v>3128808</v>
      </c>
      <c r="D333" t="s">
        <v>353</v>
      </c>
      <c r="E333" s="32">
        <v>1218505.53</v>
      </c>
      <c r="F333" s="45">
        <v>3128808</v>
      </c>
      <c r="G333" s="48" t="s">
        <v>353</v>
      </c>
      <c r="H333" s="47">
        <f t="shared" si="10"/>
        <v>1218505.53</v>
      </c>
    </row>
    <row r="334" spans="1:8" x14ac:dyDescent="0.25">
      <c r="A334" s="44" t="s">
        <v>354</v>
      </c>
      <c r="B334" s="43">
        <v>3128907</v>
      </c>
      <c r="C334" s="49">
        <f t="shared" si="11"/>
        <v>3128907</v>
      </c>
      <c r="D334" t="s">
        <v>354</v>
      </c>
      <c r="E334" s="32">
        <v>1218505.53</v>
      </c>
      <c r="F334" s="45">
        <v>3128907</v>
      </c>
      <c r="G334" s="46" t="s">
        <v>354</v>
      </c>
      <c r="H334" s="47">
        <f t="shared" si="10"/>
        <v>1218505.53</v>
      </c>
    </row>
    <row r="335" spans="1:8" x14ac:dyDescent="0.25">
      <c r="A335" s="44" t="s">
        <v>355</v>
      </c>
      <c r="B335" s="43">
        <v>3129004</v>
      </c>
      <c r="C335" s="49">
        <f t="shared" si="11"/>
        <v>3129004</v>
      </c>
      <c r="D335" t="s">
        <v>355</v>
      </c>
      <c r="E335" s="32">
        <v>1218505.53</v>
      </c>
      <c r="F335" s="45">
        <v>3129004</v>
      </c>
      <c r="G335" s="48" t="s">
        <v>355</v>
      </c>
      <c r="H335" s="47">
        <f t="shared" si="10"/>
        <v>1218505.53</v>
      </c>
    </row>
    <row r="336" spans="1:8" x14ac:dyDescent="0.25">
      <c r="A336" s="44" t="s">
        <v>356</v>
      </c>
      <c r="B336" s="43">
        <v>3129103</v>
      </c>
      <c r="C336" s="49">
        <f t="shared" si="11"/>
        <v>3129103</v>
      </c>
      <c r="D336" t="s">
        <v>356</v>
      </c>
      <c r="E336" s="32">
        <v>1218505.53</v>
      </c>
      <c r="F336" s="45">
        <v>3129103</v>
      </c>
      <c r="G336" s="46" t="s">
        <v>356</v>
      </c>
      <c r="H336" s="47">
        <f t="shared" si="10"/>
        <v>1218505.53</v>
      </c>
    </row>
    <row r="337" spans="1:8" x14ac:dyDescent="0.25">
      <c r="A337" s="44" t="s">
        <v>357</v>
      </c>
      <c r="B337" s="43">
        <v>3129202</v>
      </c>
      <c r="C337" s="49">
        <f t="shared" si="11"/>
        <v>3129202</v>
      </c>
      <c r="D337" t="s">
        <v>357</v>
      </c>
      <c r="E337" s="32">
        <v>1218505.53</v>
      </c>
      <c r="F337" s="45">
        <v>3129202</v>
      </c>
      <c r="G337" s="48" t="s">
        <v>357</v>
      </c>
      <c r="H337" s="47">
        <f t="shared" si="10"/>
        <v>1218505.53</v>
      </c>
    </row>
    <row r="338" spans="1:8" x14ac:dyDescent="0.25">
      <c r="A338" s="44" t="s">
        <v>358</v>
      </c>
      <c r="B338" s="43">
        <v>3129301</v>
      </c>
      <c r="C338" s="49">
        <f t="shared" si="11"/>
        <v>3129301</v>
      </c>
      <c r="D338" t="s">
        <v>358</v>
      </c>
      <c r="E338" s="32">
        <v>1624674.05</v>
      </c>
      <c r="F338" s="45">
        <v>3129301</v>
      </c>
      <c r="G338" s="48" t="s">
        <v>358</v>
      </c>
      <c r="H338" s="47">
        <f t="shared" si="10"/>
        <v>1624674.05</v>
      </c>
    </row>
    <row r="339" spans="1:8" x14ac:dyDescent="0.25">
      <c r="A339" s="44" t="s">
        <v>359</v>
      </c>
      <c r="B339" s="43">
        <v>3129400</v>
      </c>
      <c r="C339" s="49">
        <f t="shared" si="11"/>
        <v>3129400</v>
      </c>
      <c r="D339" t="s">
        <v>359</v>
      </c>
      <c r="E339" s="32">
        <v>1218505.53</v>
      </c>
      <c r="F339" s="45">
        <v>3129400</v>
      </c>
      <c r="G339" s="48" t="s">
        <v>359</v>
      </c>
      <c r="H339" s="47">
        <f t="shared" si="10"/>
        <v>1218505.53</v>
      </c>
    </row>
    <row r="340" spans="1:8" x14ac:dyDescent="0.25">
      <c r="A340" s="44" t="s">
        <v>360</v>
      </c>
      <c r="B340" s="43">
        <v>3129509</v>
      </c>
      <c r="C340" s="49">
        <f t="shared" si="11"/>
        <v>3129509</v>
      </c>
      <c r="D340" t="s">
        <v>360</v>
      </c>
      <c r="E340" s="32">
        <v>2756487.46</v>
      </c>
      <c r="F340" s="45">
        <v>3129509</v>
      </c>
      <c r="G340" s="46" t="s">
        <v>360</v>
      </c>
      <c r="H340" s="47">
        <f t="shared" si="10"/>
        <v>2756487.46</v>
      </c>
    </row>
    <row r="341" spans="1:8" x14ac:dyDescent="0.25">
      <c r="A341" s="44" t="s">
        <v>361</v>
      </c>
      <c r="B341" s="43">
        <v>3129608</v>
      </c>
      <c r="C341" s="49">
        <f t="shared" si="11"/>
        <v>3129608</v>
      </c>
      <c r="D341" t="s">
        <v>361</v>
      </c>
      <c r="E341" s="32">
        <v>1218505.53</v>
      </c>
      <c r="F341" s="45">
        <v>3129608</v>
      </c>
      <c r="G341" s="46" t="s">
        <v>361</v>
      </c>
      <c r="H341" s="47">
        <f t="shared" si="10"/>
        <v>1218505.53</v>
      </c>
    </row>
    <row r="342" spans="1:8" x14ac:dyDescent="0.25">
      <c r="A342" s="44" t="s">
        <v>362</v>
      </c>
      <c r="B342" s="43">
        <v>3129657</v>
      </c>
      <c r="C342" s="49">
        <f t="shared" si="11"/>
        <v>3129657</v>
      </c>
      <c r="D342" t="s">
        <v>362</v>
      </c>
      <c r="E342" s="32">
        <v>1218505.53</v>
      </c>
      <c r="F342" s="45">
        <v>3129657</v>
      </c>
      <c r="G342" s="48" t="s">
        <v>362</v>
      </c>
      <c r="H342" s="47">
        <f t="shared" si="10"/>
        <v>1218505.53</v>
      </c>
    </row>
    <row r="343" spans="1:8" x14ac:dyDescent="0.25">
      <c r="A343" s="44" t="s">
        <v>363</v>
      </c>
      <c r="B343" s="43">
        <v>3129707</v>
      </c>
      <c r="C343" s="49">
        <f t="shared" si="11"/>
        <v>3129707</v>
      </c>
      <c r="D343" t="s">
        <v>363</v>
      </c>
      <c r="E343" s="32">
        <v>1945755.87</v>
      </c>
      <c r="F343" s="45">
        <v>3129707</v>
      </c>
      <c r="G343" s="48" t="s">
        <v>363</v>
      </c>
      <c r="H343" s="47">
        <f t="shared" si="10"/>
        <v>1945755.87</v>
      </c>
    </row>
    <row r="344" spans="1:8" x14ac:dyDescent="0.25">
      <c r="A344" s="44" t="s">
        <v>364</v>
      </c>
      <c r="B344" s="43">
        <v>3129806</v>
      </c>
      <c r="C344" s="49">
        <f t="shared" si="11"/>
        <v>3129806</v>
      </c>
      <c r="D344" t="s">
        <v>364</v>
      </c>
      <c r="E344" s="32">
        <v>10923975.220000001</v>
      </c>
      <c r="F344" s="45">
        <v>3129806</v>
      </c>
      <c r="G344" s="46" t="s">
        <v>364</v>
      </c>
      <c r="H344" s="47">
        <f t="shared" si="10"/>
        <v>10923975.220000001</v>
      </c>
    </row>
    <row r="345" spans="1:8" x14ac:dyDescent="0.25">
      <c r="A345" s="44" t="s">
        <v>365</v>
      </c>
      <c r="B345" s="43">
        <v>3129905</v>
      </c>
      <c r="C345" s="49">
        <f t="shared" si="11"/>
        <v>3129905</v>
      </c>
      <c r="D345" t="s">
        <v>365</v>
      </c>
      <c r="E345" s="32">
        <v>1218505.53</v>
      </c>
      <c r="F345" s="45">
        <v>3129905</v>
      </c>
      <c r="G345" s="46" t="s">
        <v>365</v>
      </c>
      <c r="H345" s="47">
        <f t="shared" si="10"/>
        <v>1218505.53</v>
      </c>
    </row>
    <row r="346" spans="1:8" x14ac:dyDescent="0.25">
      <c r="A346" s="44" t="s">
        <v>366</v>
      </c>
      <c r="B346" s="43">
        <v>3130002</v>
      </c>
      <c r="C346" s="49">
        <f t="shared" si="11"/>
        <v>3130002</v>
      </c>
      <c r="D346" t="s">
        <v>366</v>
      </c>
      <c r="E346" s="32">
        <v>1218505.53</v>
      </c>
      <c r="F346" s="45">
        <v>3130002</v>
      </c>
      <c r="G346" s="48" t="s">
        <v>366</v>
      </c>
      <c r="H346" s="47">
        <f t="shared" si="10"/>
        <v>1218505.53</v>
      </c>
    </row>
    <row r="347" spans="1:8" x14ac:dyDescent="0.25">
      <c r="A347" s="44" t="s">
        <v>367</v>
      </c>
      <c r="B347" s="43">
        <v>3130051</v>
      </c>
      <c r="C347" s="49">
        <f t="shared" si="11"/>
        <v>3130051</v>
      </c>
      <c r="D347" t="s">
        <v>367</v>
      </c>
      <c r="E347" s="32">
        <v>1624674.05</v>
      </c>
      <c r="F347" s="45">
        <v>3130051</v>
      </c>
      <c r="G347" s="46" t="s">
        <v>367</v>
      </c>
      <c r="H347" s="47">
        <f t="shared" si="10"/>
        <v>1624674.05</v>
      </c>
    </row>
    <row r="348" spans="1:8" x14ac:dyDescent="0.25">
      <c r="A348" s="44" t="s">
        <v>368</v>
      </c>
      <c r="B348" s="43">
        <v>3130101</v>
      </c>
      <c r="C348" s="49">
        <f t="shared" si="11"/>
        <v>3130101</v>
      </c>
      <c r="D348" t="s">
        <v>368</v>
      </c>
      <c r="E348" s="32">
        <v>4061685.03</v>
      </c>
      <c r="F348" s="45">
        <v>3130101</v>
      </c>
      <c r="G348" s="46" t="s">
        <v>368</v>
      </c>
      <c r="H348" s="47">
        <f t="shared" si="10"/>
        <v>4061685.03</v>
      </c>
    </row>
    <row r="349" spans="1:8" x14ac:dyDescent="0.25">
      <c r="A349" s="44" t="s">
        <v>369</v>
      </c>
      <c r="B349" s="43">
        <v>3130200</v>
      </c>
      <c r="C349" s="49">
        <f t="shared" si="11"/>
        <v>3130200</v>
      </c>
      <c r="D349" t="s">
        <v>369</v>
      </c>
      <c r="E349" s="32">
        <v>1624674.05</v>
      </c>
      <c r="F349" s="45">
        <v>3130200</v>
      </c>
      <c r="G349" s="48" t="s">
        <v>369</v>
      </c>
      <c r="H349" s="47">
        <f t="shared" si="10"/>
        <v>1624674.05</v>
      </c>
    </row>
    <row r="350" spans="1:8" x14ac:dyDescent="0.25">
      <c r="A350" s="44" t="s">
        <v>370</v>
      </c>
      <c r="B350" s="43">
        <v>3130309</v>
      </c>
      <c r="C350" s="49">
        <f t="shared" si="11"/>
        <v>3130309</v>
      </c>
      <c r="D350" t="s">
        <v>370</v>
      </c>
      <c r="E350" s="32">
        <v>1218505.53</v>
      </c>
      <c r="F350" s="45">
        <v>3130309</v>
      </c>
      <c r="G350" s="48" t="s">
        <v>370</v>
      </c>
      <c r="H350" s="47">
        <f t="shared" si="10"/>
        <v>1218505.53</v>
      </c>
    </row>
    <row r="351" spans="1:8" x14ac:dyDescent="0.25">
      <c r="A351" s="44" t="s">
        <v>371</v>
      </c>
      <c r="B351" s="43">
        <v>3130408</v>
      </c>
      <c r="C351" s="49">
        <f t="shared" si="11"/>
        <v>3130408</v>
      </c>
      <c r="D351" t="s">
        <v>371</v>
      </c>
      <c r="E351" s="32">
        <v>1218505.53</v>
      </c>
      <c r="F351" s="45">
        <v>3130408</v>
      </c>
      <c r="G351" s="48" t="s">
        <v>371</v>
      </c>
      <c r="H351" s="47">
        <f t="shared" si="10"/>
        <v>1218505.53</v>
      </c>
    </row>
    <row r="352" spans="1:8" x14ac:dyDescent="0.25">
      <c r="A352" s="44" t="s">
        <v>372</v>
      </c>
      <c r="B352" s="43">
        <v>3130507</v>
      </c>
      <c r="C352" s="49">
        <f t="shared" si="11"/>
        <v>3130507</v>
      </c>
      <c r="D352" t="s">
        <v>372</v>
      </c>
      <c r="E352" s="32">
        <v>1624674.05</v>
      </c>
      <c r="F352" s="45">
        <v>3130507</v>
      </c>
      <c r="G352" s="46" t="s">
        <v>372</v>
      </c>
      <c r="H352" s="47">
        <f t="shared" si="10"/>
        <v>1624674.05</v>
      </c>
    </row>
    <row r="353" spans="1:8" x14ac:dyDescent="0.25">
      <c r="A353" s="44" t="s">
        <v>373</v>
      </c>
      <c r="B353" s="43">
        <v>3130556</v>
      </c>
      <c r="C353" s="49">
        <f t="shared" si="11"/>
        <v>3130556</v>
      </c>
      <c r="D353" t="s">
        <v>373</v>
      </c>
      <c r="E353" s="32">
        <v>1218505.53</v>
      </c>
      <c r="F353" s="45">
        <v>3130556</v>
      </c>
      <c r="G353" s="46" t="s">
        <v>373</v>
      </c>
      <c r="H353" s="47">
        <f t="shared" si="10"/>
        <v>1218505.53</v>
      </c>
    </row>
    <row r="354" spans="1:8" x14ac:dyDescent="0.25">
      <c r="A354" s="44" t="s">
        <v>374</v>
      </c>
      <c r="B354" s="43">
        <v>3130606</v>
      </c>
      <c r="C354" s="49">
        <f t="shared" si="11"/>
        <v>3130606</v>
      </c>
      <c r="D354" t="s">
        <v>374</v>
      </c>
      <c r="E354" s="32">
        <v>1218505.53</v>
      </c>
      <c r="F354" s="45">
        <v>3130606</v>
      </c>
      <c r="G354" s="48" t="s">
        <v>374</v>
      </c>
      <c r="H354" s="47">
        <f t="shared" si="10"/>
        <v>1218505.53</v>
      </c>
    </row>
    <row r="355" spans="1:8" x14ac:dyDescent="0.25">
      <c r="A355" s="44" t="s">
        <v>375</v>
      </c>
      <c r="B355" s="43">
        <v>3130655</v>
      </c>
      <c r="C355" s="49">
        <f t="shared" si="11"/>
        <v>3130655</v>
      </c>
      <c r="D355" t="s">
        <v>375</v>
      </c>
      <c r="E355" s="32">
        <v>1218505.53</v>
      </c>
      <c r="F355" s="45">
        <v>3130655</v>
      </c>
      <c r="G355" s="48" t="s">
        <v>375</v>
      </c>
      <c r="H355" s="47">
        <f t="shared" si="10"/>
        <v>1218505.53</v>
      </c>
    </row>
    <row r="356" spans="1:8" x14ac:dyDescent="0.25">
      <c r="A356" s="44" t="s">
        <v>376</v>
      </c>
      <c r="B356" s="43">
        <v>3130705</v>
      </c>
      <c r="C356" s="49">
        <f t="shared" si="11"/>
        <v>3130705</v>
      </c>
      <c r="D356" t="s">
        <v>376</v>
      </c>
      <c r="E356" s="32">
        <v>1218505.53</v>
      </c>
      <c r="F356" s="45">
        <v>3130705</v>
      </c>
      <c r="G356" s="46" t="s">
        <v>376</v>
      </c>
      <c r="H356" s="47">
        <f t="shared" si="10"/>
        <v>1218505.53</v>
      </c>
    </row>
    <row r="357" spans="1:8" x14ac:dyDescent="0.25">
      <c r="A357" s="44" t="s">
        <v>377</v>
      </c>
      <c r="B357" s="43">
        <v>3130804</v>
      </c>
      <c r="C357" s="49">
        <f t="shared" si="11"/>
        <v>3130804</v>
      </c>
      <c r="D357" t="s">
        <v>377</v>
      </c>
      <c r="E357" s="32">
        <v>1218505.53</v>
      </c>
      <c r="F357" s="45">
        <v>3130804</v>
      </c>
      <c r="G357" s="46" t="s">
        <v>377</v>
      </c>
      <c r="H357" s="47">
        <f t="shared" si="10"/>
        <v>1218505.53</v>
      </c>
    </row>
    <row r="358" spans="1:8" x14ac:dyDescent="0.25">
      <c r="A358" s="44" t="s">
        <v>378</v>
      </c>
      <c r="B358" s="43">
        <v>3130903</v>
      </c>
      <c r="C358" s="49">
        <f t="shared" si="11"/>
        <v>3130903</v>
      </c>
      <c r="D358" t="s">
        <v>378</v>
      </c>
      <c r="E358" s="32">
        <v>2756487.46</v>
      </c>
      <c r="F358" s="45">
        <v>3130903</v>
      </c>
      <c r="G358" s="48" t="s">
        <v>378</v>
      </c>
      <c r="H358" s="47">
        <f t="shared" si="10"/>
        <v>2756487.46</v>
      </c>
    </row>
    <row r="359" spans="1:8" x14ac:dyDescent="0.25">
      <c r="A359" s="44" t="s">
        <v>379</v>
      </c>
      <c r="B359" s="43">
        <v>3131000</v>
      </c>
      <c r="C359" s="49">
        <f t="shared" si="11"/>
        <v>3131000</v>
      </c>
      <c r="D359" t="s">
        <v>379</v>
      </c>
      <c r="E359" s="32">
        <v>1218505.53</v>
      </c>
      <c r="F359" s="45">
        <v>3131000</v>
      </c>
      <c r="G359" s="46" t="s">
        <v>379</v>
      </c>
      <c r="H359" s="47">
        <f t="shared" si="10"/>
        <v>1218505.53</v>
      </c>
    </row>
    <row r="360" spans="1:8" x14ac:dyDescent="0.25">
      <c r="A360" s="44" t="s">
        <v>380</v>
      </c>
      <c r="B360" s="43">
        <v>3131109</v>
      </c>
      <c r="C360" s="49">
        <f t="shared" si="11"/>
        <v>3131109</v>
      </c>
      <c r="D360" t="s">
        <v>380</v>
      </c>
      <c r="E360" s="32">
        <v>1218505.53</v>
      </c>
      <c r="F360" s="45">
        <v>3131109</v>
      </c>
      <c r="G360" s="48" t="s">
        <v>380</v>
      </c>
      <c r="H360" s="47">
        <f t="shared" si="10"/>
        <v>1218505.53</v>
      </c>
    </row>
    <row r="361" spans="1:8" x14ac:dyDescent="0.25">
      <c r="A361" s="44" t="s">
        <v>381</v>
      </c>
      <c r="B361" s="43">
        <v>3131158</v>
      </c>
      <c r="C361" s="49">
        <f t="shared" si="11"/>
        <v>3131158</v>
      </c>
      <c r="D361" t="s">
        <v>381</v>
      </c>
      <c r="E361" s="32">
        <v>2437011.04</v>
      </c>
      <c r="F361" s="45">
        <v>3131158</v>
      </c>
      <c r="G361" s="48" t="s">
        <v>381</v>
      </c>
      <c r="H361" s="47">
        <f t="shared" si="10"/>
        <v>2437011.04</v>
      </c>
    </row>
    <row r="362" spans="1:8" x14ac:dyDescent="0.25">
      <c r="A362" s="44" t="s">
        <v>382</v>
      </c>
      <c r="B362" s="43">
        <v>3131208</v>
      </c>
      <c r="C362" s="49">
        <f t="shared" si="11"/>
        <v>3131208</v>
      </c>
      <c r="D362" t="s">
        <v>382</v>
      </c>
      <c r="E362" s="32">
        <v>2437011.04</v>
      </c>
      <c r="F362" s="45">
        <v>3131208</v>
      </c>
      <c r="G362" s="48" t="s">
        <v>382</v>
      </c>
      <c r="H362" s="47">
        <f t="shared" si="10"/>
        <v>2437011.04</v>
      </c>
    </row>
    <row r="363" spans="1:8" x14ac:dyDescent="0.25">
      <c r="A363" s="44" t="s">
        <v>383</v>
      </c>
      <c r="B363" s="43">
        <v>3131307</v>
      </c>
      <c r="C363" s="49">
        <f t="shared" si="11"/>
        <v>3131307</v>
      </c>
      <c r="D363" t="s">
        <v>383</v>
      </c>
      <c r="E363" s="32">
        <v>10923975.220000001</v>
      </c>
      <c r="F363" s="45">
        <v>3131307</v>
      </c>
      <c r="G363" s="48" t="s">
        <v>383</v>
      </c>
      <c r="H363" s="47">
        <f t="shared" si="10"/>
        <v>10923975.220000001</v>
      </c>
    </row>
    <row r="364" spans="1:8" x14ac:dyDescent="0.25">
      <c r="A364" s="44" t="s">
        <v>384</v>
      </c>
      <c r="B364" s="43">
        <v>3131406</v>
      </c>
      <c r="C364" s="49">
        <f t="shared" si="11"/>
        <v>3131406</v>
      </c>
      <c r="D364" t="s">
        <v>384</v>
      </c>
      <c r="E364" s="32">
        <v>1218505.53</v>
      </c>
      <c r="F364" s="45">
        <v>3131406</v>
      </c>
      <c r="G364" s="46" t="s">
        <v>384</v>
      </c>
      <c r="H364" s="47">
        <f t="shared" si="10"/>
        <v>1218505.53</v>
      </c>
    </row>
    <row r="365" spans="1:8" x14ac:dyDescent="0.25">
      <c r="A365" s="44" t="s">
        <v>385</v>
      </c>
      <c r="B365" s="43">
        <v>3131505</v>
      </c>
      <c r="C365" s="49">
        <f t="shared" si="11"/>
        <v>3131505</v>
      </c>
      <c r="D365" t="s">
        <v>385</v>
      </c>
      <c r="E365" s="32">
        <v>1218505.53</v>
      </c>
      <c r="F365" s="45">
        <v>3131505</v>
      </c>
      <c r="G365" s="46" t="s">
        <v>385</v>
      </c>
      <c r="H365" s="47">
        <f t="shared" si="10"/>
        <v>1218505.53</v>
      </c>
    </row>
    <row r="366" spans="1:8" x14ac:dyDescent="0.25">
      <c r="A366" s="44" t="s">
        <v>386</v>
      </c>
      <c r="B366" s="43">
        <v>3131604</v>
      </c>
      <c r="C366" s="49">
        <f t="shared" si="11"/>
        <v>3131604</v>
      </c>
      <c r="D366" t="s">
        <v>386</v>
      </c>
      <c r="E366" s="32">
        <v>1218505.53</v>
      </c>
      <c r="F366" s="45">
        <v>3131604</v>
      </c>
      <c r="G366" s="46" t="s">
        <v>386</v>
      </c>
      <c r="H366" s="47">
        <f t="shared" si="10"/>
        <v>1218505.53</v>
      </c>
    </row>
    <row r="367" spans="1:8" x14ac:dyDescent="0.25">
      <c r="A367" s="44" t="s">
        <v>387</v>
      </c>
      <c r="B367" s="43">
        <v>3131703</v>
      </c>
      <c r="C367" s="49">
        <f t="shared" si="11"/>
        <v>3131703</v>
      </c>
      <c r="D367" t="s">
        <v>387</v>
      </c>
      <c r="E367" s="32">
        <v>6904864.5599999996</v>
      </c>
      <c r="F367" s="45">
        <v>3131703</v>
      </c>
      <c r="G367" s="48" t="s">
        <v>387</v>
      </c>
      <c r="H367" s="47">
        <f t="shared" si="10"/>
        <v>6904864.5599999996</v>
      </c>
    </row>
    <row r="368" spans="1:8" x14ac:dyDescent="0.25">
      <c r="A368" s="44" t="s">
        <v>884</v>
      </c>
      <c r="B368" s="43">
        <v>3131802</v>
      </c>
      <c r="C368" s="49">
        <f t="shared" si="11"/>
        <v>3131802</v>
      </c>
      <c r="D368" s="111" t="s">
        <v>884</v>
      </c>
      <c r="E368" s="32">
        <v>1624674.05</v>
      </c>
      <c r="F368" s="45">
        <v>3131802</v>
      </c>
      <c r="G368" s="46" t="s">
        <v>388</v>
      </c>
      <c r="H368" s="47">
        <f t="shared" si="10"/>
        <v>10923976.539999999</v>
      </c>
    </row>
    <row r="369" spans="1:8" x14ac:dyDescent="0.25">
      <c r="A369" s="44" t="s">
        <v>389</v>
      </c>
      <c r="B369" s="43">
        <v>3131901</v>
      </c>
      <c r="C369" s="49">
        <f t="shared" si="11"/>
        <v>3131901</v>
      </c>
      <c r="D369" t="s">
        <v>389</v>
      </c>
      <c r="E369" s="32">
        <v>4467853.53</v>
      </c>
      <c r="F369" s="45">
        <v>3131901</v>
      </c>
      <c r="G369" s="48" t="s">
        <v>389</v>
      </c>
      <c r="H369" s="47">
        <f t="shared" si="10"/>
        <v>4467853.53</v>
      </c>
    </row>
    <row r="370" spans="1:8" x14ac:dyDescent="0.25">
      <c r="A370" s="44" t="s">
        <v>390</v>
      </c>
      <c r="B370" s="43">
        <v>3132008</v>
      </c>
      <c r="C370" s="49">
        <f t="shared" si="11"/>
        <v>3132008</v>
      </c>
      <c r="D370" t="s">
        <v>390</v>
      </c>
      <c r="E370" s="32">
        <v>1218505.53</v>
      </c>
      <c r="F370" s="45">
        <v>3132008</v>
      </c>
      <c r="G370" s="48" t="s">
        <v>390</v>
      </c>
      <c r="H370" s="47">
        <f t="shared" si="10"/>
        <v>1218505.53</v>
      </c>
    </row>
    <row r="371" spans="1:8" x14ac:dyDescent="0.25">
      <c r="A371" s="44" t="s">
        <v>391</v>
      </c>
      <c r="B371" s="43">
        <v>3132107</v>
      </c>
      <c r="C371" s="49">
        <f t="shared" si="11"/>
        <v>3132107</v>
      </c>
      <c r="D371" t="s">
        <v>391</v>
      </c>
      <c r="E371" s="32">
        <v>2437011.04</v>
      </c>
      <c r="F371" s="45">
        <v>3132107</v>
      </c>
      <c r="G371" s="48" t="s">
        <v>391</v>
      </c>
      <c r="H371" s="47">
        <f t="shared" si="10"/>
        <v>2437011.04</v>
      </c>
    </row>
    <row r="372" spans="1:8" x14ac:dyDescent="0.25">
      <c r="A372" s="44" t="s">
        <v>392</v>
      </c>
      <c r="B372" s="43">
        <v>3132206</v>
      </c>
      <c r="C372" s="49">
        <f t="shared" si="11"/>
        <v>3132206</v>
      </c>
      <c r="D372" t="s">
        <v>392</v>
      </c>
      <c r="E372" s="32">
        <v>2030842.54</v>
      </c>
      <c r="F372" s="45">
        <v>3132206</v>
      </c>
      <c r="G372" s="48" t="s">
        <v>392</v>
      </c>
      <c r="H372" s="47">
        <f t="shared" si="10"/>
        <v>2030842.54</v>
      </c>
    </row>
    <row r="373" spans="1:8" x14ac:dyDescent="0.25">
      <c r="A373" s="44" t="s">
        <v>393</v>
      </c>
      <c r="B373" s="43">
        <v>3132305</v>
      </c>
      <c r="C373" s="49">
        <f t="shared" si="11"/>
        <v>3132305</v>
      </c>
      <c r="D373" t="s">
        <v>393</v>
      </c>
      <c r="E373" s="32">
        <v>1624674.05</v>
      </c>
      <c r="F373" s="45">
        <v>3132305</v>
      </c>
      <c r="G373" s="46" t="s">
        <v>393</v>
      </c>
      <c r="H373" s="47">
        <f t="shared" si="10"/>
        <v>1624674.05</v>
      </c>
    </row>
    <row r="374" spans="1:8" x14ac:dyDescent="0.25">
      <c r="A374" s="44" t="s">
        <v>394</v>
      </c>
      <c r="B374" s="43">
        <v>3132404</v>
      </c>
      <c r="C374" s="49">
        <f t="shared" si="11"/>
        <v>3132404</v>
      </c>
      <c r="D374" t="s">
        <v>394</v>
      </c>
      <c r="E374" s="32">
        <v>6092527.5499999998</v>
      </c>
      <c r="F374" s="45">
        <v>3132404</v>
      </c>
      <c r="G374" s="46" t="s">
        <v>394</v>
      </c>
      <c r="H374" s="47">
        <f t="shared" si="10"/>
        <v>6092527.5499999998</v>
      </c>
    </row>
    <row r="375" spans="1:8" x14ac:dyDescent="0.25">
      <c r="A375" s="44" t="s">
        <v>395</v>
      </c>
      <c r="B375" s="43">
        <v>3132503</v>
      </c>
      <c r="C375" s="49">
        <f t="shared" si="11"/>
        <v>3132503</v>
      </c>
      <c r="D375" t="s">
        <v>395</v>
      </c>
      <c r="E375" s="32">
        <v>3249348.04</v>
      </c>
      <c r="F375" s="45">
        <v>3132503</v>
      </c>
      <c r="G375" s="48" t="s">
        <v>395</v>
      </c>
      <c r="H375" s="47">
        <f t="shared" si="10"/>
        <v>3249348.04</v>
      </c>
    </row>
    <row r="376" spans="1:8" x14ac:dyDescent="0.25">
      <c r="A376" s="44" t="s">
        <v>396</v>
      </c>
      <c r="B376" s="43">
        <v>3132602</v>
      </c>
      <c r="C376" s="49">
        <f t="shared" si="11"/>
        <v>3132602</v>
      </c>
      <c r="D376" t="s">
        <v>396</v>
      </c>
      <c r="E376" s="32">
        <v>1218505.53</v>
      </c>
      <c r="F376" s="45">
        <v>3132602</v>
      </c>
      <c r="G376" s="48" t="s">
        <v>396</v>
      </c>
      <c r="H376" s="47">
        <f t="shared" si="10"/>
        <v>1218505.53</v>
      </c>
    </row>
    <row r="377" spans="1:8" x14ac:dyDescent="0.25">
      <c r="A377" s="44" t="s">
        <v>397</v>
      </c>
      <c r="B377" s="43">
        <v>3132701</v>
      </c>
      <c r="C377" s="49">
        <f t="shared" si="11"/>
        <v>3132701</v>
      </c>
      <c r="D377" t="s">
        <v>397</v>
      </c>
      <c r="E377" s="32">
        <v>2437011.04</v>
      </c>
      <c r="F377" s="45">
        <v>3132701</v>
      </c>
      <c r="G377" s="48" t="s">
        <v>397</v>
      </c>
      <c r="H377" s="47">
        <f t="shared" si="10"/>
        <v>2437011.04</v>
      </c>
    </row>
    <row r="378" spans="1:8" x14ac:dyDescent="0.25">
      <c r="A378" s="44" t="s">
        <v>398</v>
      </c>
      <c r="B378" s="43">
        <v>3132800</v>
      </c>
      <c r="C378" s="49">
        <f t="shared" si="11"/>
        <v>3132800</v>
      </c>
      <c r="D378" t="s">
        <v>398</v>
      </c>
      <c r="E378" s="32">
        <v>1218505.53</v>
      </c>
      <c r="F378" s="45">
        <v>3132800</v>
      </c>
      <c r="G378" s="46" t="s">
        <v>398</v>
      </c>
      <c r="H378" s="47">
        <f t="shared" si="10"/>
        <v>1218505.53</v>
      </c>
    </row>
    <row r="379" spans="1:8" x14ac:dyDescent="0.25">
      <c r="A379" s="44" t="s">
        <v>399</v>
      </c>
      <c r="B379" s="43">
        <v>3132909</v>
      </c>
      <c r="C379" s="49">
        <f t="shared" si="11"/>
        <v>3132909</v>
      </c>
      <c r="D379" t="s">
        <v>399</v>
      </c>
      <c r="E379" s="32">
        <v>1624674.05</v>
      </c>
      <c r="F379" s="45">
        <v>3132909</v>
      </c>
      <c r="G379" s="48" t="s">
        <v>399</v>
      </c>
      <c r="H379" s="47">
        <f t="shared" si="10"/>
        <v>1624674.05</v>
      </c>
    </row>
    <row r="380" spans="1:8" x14ac:dyDescent="0.25">
      <c r="A380" s="44" t="s">
        <v>400</v>
      </c>
      <c r="B380" s="43">
        <v>3133006</v>
      </c>
      <c r="C380" s="49">
        <f t="shared" si="11"/>
        <v>3133006</v>
      </c>
      <c r="D380" t="s">
        <v>400</v>
      </c>
      <c r="E380" s="32">
        <v>2030842.54</v>
      </c>
      <c r="F380" s="45">
        <v>3133006</v>
      </c>
      <c r="G380" s="48" t="s">
        <v>400</v>
      </c>
      <c r="H380" s="47">
        <f t="shared" si="10"/>
        <v>2030842.54</v>
      </c>
    </row>
    <row r="381" spans="1:8" x14ac:dyDescent="0.25">
      <c r="A381" s="44" t="s">
        <v>401</v>
      </c>
      <c r="B381" s="43">
        <v>3133105</v>
      </c>
      <c r="C381" s="49">
        <f t="shared" si="11"/>
        <v>3133105</v>
      </c>
      <c r="D381" t="s">
        <v>401</v>
      </c>
      <c r="E381" s="32">
        <v>2030842.54</v>
      </c>
      <c r="F381" s="45">
        <v>3133105</v>
      </c>
      <c r="G381" s="48" t="s">
        <v>401</v>
      </c>
      <c r="H381" s="47">
        <f t="shared" si="10"/>
        <v>2030842.54</v>
      </c>
    </row>
    <row r="382" spans="1:8" x14ac:dyDescent="0.25">
      <c r="A382" s="44" t="s">
        <v>402</v>
      </c>
      <c r="B382" s="43">
        <v>3133204</v>
      </c>
      <c r="C382" s="49">
        <f t="shared" si="11"/>
        <v>3133204</v>
      </c>
      <c r="D382" t="s">
        <v>402</v>
      </c>
      <c r="E382" s="32">
        <v>1624674.05</v>
      </c>
      <c r="F382" s="45">
        <v>3133204</v>
      </c>
      <c r="G382" s="48" t="s">
        <v>402</v>
      </c>
      <c r="H382" s="47">
        <f t="shared" si="10"/>
        <v>1624674.05</v>
      </c>
    </row>
    <row r="383" spans="1:8" x14ac:dyDescent="0.25">
      <c r="A383" s="44" t="s">
        <v>403</v>
      </c>
      <c r="B383" s="43">
        <v>3133303</v>
      </c>
      <c r="C383" s="49">
        <f t="shared" si="11"/>
        <v>3133303</v>
      </c>
      <c r="D383" t="s">
        <v>403</v>
      </c>
      <c r="E383" s="32">
        <v>2437011.04</v>
      </c>
      <c r="F383" s="45">
        <v>3133303</v>
      </c>
      <c r="G383" s="48" t="s">
        <v>403</v>
      </c>
      <c r="H383" s="47">
        <f t="shared" si="10"/>
        <v>2437011.04</v>
      </c>
    </row>
    <row r="384" spans="1:8" x14ac:dyDescent="0.25">
      <c r="A384" s="44" t="s">
        <v>404</v>
      </c>
      <c r="B384" s="43">
        <v>3133402</v>
      </c>
      <c r="C384" s="49">
        <f t="shared" si="11"/>
        <v>3133402</v>
      </c>
      <c r="D384" t="s">
        <v>404</v>
      </c>
      <c r="E384" s="32">
        <v>2030842.54</v>
      </c>
      <c r="F384" s="45">
        <v>3133402</v>
      </c>
      <c r="G384" s="48" t="s">
        <v>404</v>
      </c>
      <c r="H384" s="47">
        <f t="shared" si="10"/>
        <v>2030842.54</v>
      </c>
    </row>
    <row r="385" spans="1:8" x14ac:dyDescent="0.25">
      <c r="A385" s="44" t="s">
        <v>405</v>
      </c>
      <c r="B385" s="43">
        <v>3133501</v>
      </c>
      <c r="C385" s="49">
        <f t="shared" si="11"/>
        <v>3133501</v>
      </c>
      <c r="D385" t="s">
        <v>405</v>
      </c>
      <c r="E385" s="32">
        <v>2437011.04</v>
      </c>
      <c r="F385" s="45">
        <v>3133501</v>
      </c>
      <c r="G385" s="48" t="s">
        <v>405</v>
      </c>
      <c r="H385" s="47">
        <f t="shared" si="10"/>
        <v>2437011.04</v>
      </c>
    </row>
    <row r="386" spans="1:8" x14ac:dyDescent="0.25">
      <c r="A386" s="44" t="s">
        <v>406</v>
      </c>
      <c r="B386" s="43">
        <v>3133600</v>
      </c>
      <c r="C386" s="49">
        <f t="shared" si="11"/>
        <v>3133600</v>
      </c>
      <c r="D386" t="s">
        <v>406</v>
      </c>
      <c r="E386" s="32">
        <v>1624674.05</v>
      </c>
      <c r="F386" s="45">
        <v>3133600</v>
      </c>
      <c r="G386" s="48" t="s">
        <v>406</v>
      </c>
      <c r="H386" s="47">
        <f t="shared" si="10"/>
        <v>1624674.05</v>
      </c>
    </row>
    <row r="387" spans="1:8" x14ac:dyDescent="0.25">
      <c r="A387" s="44" t="s">
        <v>407</v>
      </c>
      <c r="B387" s="43">
        <v>3133709</v>
      </c>
      <c r="C387" s="49">
        <f t="shared" si="11"/>
        <v>3133709</v>
      </c>
      <c r="D387" t="s">
        <v>407</v>
      </c>
      <c r="E387" s="32">
        <v>2030842.54</v>
      </c>
      <c r="F387" s="45">
        <v>3133709</v>
      </c>
      <c r="G387" s="46" t="s">
        <v>407</v>
      </c>
      <c r="H387" s="47">
        <f t="shared" si="10"/>
        <v>2030842.54</v>
      </c>
    </row>
    <row r="388" spans="1:8" x14ac:dyDescent="0.25">
      <c r="A388" s="44" t="s">
        <v>408</v>
      </c>
      <c r="B388" s="43">
        <v>3133758</v>
      </c>
      <c r="C388" s="49">
        <f t="shared" si="11"/>
        <v>3133758</v>
      </c>
      <c r="D388" t="s">
        <v>408</v>
      </c>
      <c r="E388" s="32">
        <v>2030842.54</v>
      </c>
      <c r="F388" s="45">
        <v>3133758</v>
      </c>
      <c r="G388" s="46" t="s">
        <v>408</v>
      </c>
      <c r="H388" s="47">
        <f t="shared" si="10"/>
        <v>2030842.54</v>
      </c>
    </row>
    <row r="389" spans="1:8" x14ac:dyDescent="0.25">
      <c r="A389" s="44" t="s">
        <v>409</v>
      </c>
      <c r="B389" s="43">
        <v>3133808</v>
      </c>
      <c r="C389" s="49">
        <f t="shared" si="11"/>
        <v>3133808</v>
      </c>
      <c r="D389" t="s">
        <v>409</v>
      </c>
      <c r="E389" s="32">
        <v>6498696.04</v>
      </c>
      <c r="F389" s="45">
        <v>3133808</v>
      </c>
      <c r="G389" s="46" t="s">
        <v>409</v>
      </c>
      <c r="H389" s="47">
        <f t="shared" si="10"/>
        <v>6498696.04</v>
      </c>
    </row>
    <row r="390" spans="1:8" x14ac:dyDescent="0.25">
      <c r="A390" s="44" t="s">
        <v>410</v>
      </c>
      <c r="B390" s="43">
        <v>3133907</v>
      </c>
      <c r="C390" s="49">
        <f t="shared" si="11"/>
        <v>3133907</v>
      </c>
      <c r="D390" t="s">
        <v>410</v>
      </c>
      <c r="E390" s="32">
        <v>1218505.53</v>
      </c>
      <c r="F390" s="45">
        <v>3133907</v>
      </c>
      <c r="G390" s="48" t="s">
        <v>410</v>
      </c>
      <c r="H390" s="47">
        <f t="shared" si="10"/>
        <v>1218505.53</v>
      </c>
    </row>
    <row r="391" spans="1:8" x14ac:dyDescent="0.25">
      <c r="A391" s="44" t="s">
        <v>411</v>
      </c>
      <c r="B391" s="43">
        <v>3134004</v>
      </c>
      <c r="C391" s="49">
        <f t="shared" si="11"/>
        <v>3134004</v>
      </c>
      <c r="D391" t="s">
        <v>411</v>
      </c>
      <c r="E391" s="32">
        <v>2030842.54</v>
      </c>
      <c r="F391" s="45">
        <v>3134004</v>
      </c>
      <c r="G391" s="48" t="s">
        <v>411</v>
      </c>
      <c r="H391" s="47">
        <f t="shared" ref="H391:H454" si="12">VLOOKUP(F391,$C$7:$E$859,3,FALSE)</f>
        <v>2030842.54</v>
      </c>
    </row>
    <row r="392" spans="1:8" x14ac:dyDescent="0.25">
      <c r="A392" s="44" t="s">
        <v>412</v>
      </c>
      <c r="B392" s="43">
        <v>3134103</v>
      </c>
      <c r="C392" s="49">
        <f t="shared" ref="C392:C455" si="13">VLOOKUP(D392,$A$7:$B$859,2,FALSE)</f>
        <v>3134103</v>
      </c>
      <c r="D392" t="s">
        <v>412</v>
      </c>
      <c r="E392" s="32">
        <v>1218505.53</v>
      </c>
      <c r="F392" s="45">
        <v>3134103</v>
      </c>
      <c r="G392" s="48" t="s">
        <v>412</v>
      </c>
      <c r="H392" s="47">
        <f t="shared" si="12"/>
        <v>1218505.53</v>
      </c>
    </row>
    <row r="393" spans="1:8" x14ac:dyDescent="0.25">
      <c r="A393" s="44" t="s">
        <v>413</v>
      </c>
      <c r="B393" s="43">
        <v>3134202</v>
      </c>
      <c r="C393" s="49">
        <f t="shared" si="13"/>
        <v>3134202</v>
      </c>
      <c r="D393" t="s">
        <v>413</v>
      </c>
      <c r="E393" s="32">
        <v>6498696.04</v>
      </c>
      <c r="F393" s="45">
        <v>3134202</v>
      </c>
      <c r="G393" s="48" t="s">
        <v>413</v>
      </c>
      <c r="H393" s="47">
        <f t="shared" si="12"/>
        <v>6498696.04</v>
      </c>
    </row>
    <row r="394" spans="1:8" x14ac:dyDescent="0.25">
      <c r="A394" s="44" t="s">
        <v>414</v>
      </c>
      <c r="B394" s="43">
        <v>3134301</v>
      </c>
      <c r="C394" s="49">
        <f t="shared" si="13"/>
        <v>3134301</v>
      </c>
      <c r="D394" t="s">
        <v>414</v>
      </c>
      <c r="E394" s="32">
        <v>1218505.53</v>
      </c>
      <c r="F394" s="45">
        <v>3134301</v>
      </c>
      <c r="G394" s="48" t="s">
        <v>414</v>
      </c>
      <c r="H394" s="47">
        <f t="shared" si="12"/>
        <v>1218505.53</v>
      </c>
    </row>
    <row r="395" spans="1:8" x14ac:dyDescent="0.25">
      <c r="A395" s="44" t="s">
        <v>415</v>
      </c>
      <c r="B395" s="43">
        <v>3134400</v>
      </c>
      <c r="C395" s="49">
        <f t="shared" si="13"/>
        <v>3134400</v>
      </c>
      <c r="D395" t="s">
        <v>415</v>
      </c>
      <c r="E395" s="32">
        <v>3655516.55</v>
      </c>
      <c r="F395" s="45">
        <v>3134400</v>
      </c>
      <c r="G395" s="48" t="s">
        <v>415</v>
      </c>
      <c r="H395" s="47">
        <f t="shared" si="12"/>
        <v>3655516.55</v>
      </c>
    </row>
    <row r="396" spans="1:8" x14ac:dyDescent="0.25">
      <c r="A396" s="44" t="s">
        <v>416</v>
      </c>
      <c r="B396" s="43">
        <v>3134509</v>
      </c>
      <c r="C396" s="49">
        <f t="shared" si="13"/>
        <v>3134509</v>
      </c>
      <c r="D396" t="s">
        <v>416</v>
      </c>
      <c r="E396" s="32">
        <v>1218505.53</v>
      </c>
      <c r="F396" s="45">
        <v>3134509</v>
      </c>
      <c r="G396" s="48" t="s">
        <v>416</v>
      </c>
      <c r="H396" s="47">
        <f t="shared" si="12"/>
        <v>1218505.53</v>
      </c>
    </row>
    <row r="397" spans="1:8" x14ac:dyDescent="0.25">
      <c r="A397" s="44" t="s">
        <v>417</v>
      </c>
      <c r="B397" s="43">
        <v>3134608</v>
      </c>
      <c r="C397" s="49">
        <f t="shared" si="13"/>
        <v>3134608</v>
      </c>
      <c r="D397" t="s">
        <v>417</v>
      </c>
      <c r="E397" s="32">
        <v>2437011.04</v>
      </c>
      <c r="F397" s="45">
        <v>3134608</v>
      </c>
      <c r="G397" s="48" t="s">
        <v>417</v>
      </c>
      <c r="H397" s="47">
        <f t="shared" si="12"/>
        <v>2437011.04</v>
      </c>
    </row>
    <row r="398" spans="1:8" x14ac:dyDescent="0.25">
      <c r="A398" s="44" t="s">
        <v>418</v>
      </c>
      <c r="B398" s="43">
        <v>3134707</v>
      </c>
      <c r="C398" s="49">
        <f t="shared" si="13"/>
        <v>3134707</v>
      </c>
      <c r="D398" t="s">
        <v>418</v>
      </c>
      <c r="E398" s="32">
        <v>1624674.05</v>
      </c>
      <c r="F398" s="45">
        <v>3134707</v>
      </c>
      <c r="G398" s="48" t="s">
        <v>418</v>
      </c>
      <c r="H398" s="47">
        <f t="shared" si="12"/>
        <v>1624674.05</v>
      </c>
    </row>
    <row r="399" spans="1:8" x14ac:dyDescent="0.25">
      <c r="A399" s="44" t="s">
        <v>419</v>
      </c>
      <c r="B399" s="43">
        <v>3134806</v>
      </c>
      <c r="C399" s="49">
        <f t="shared" si="13"/>
        <v>3134806</v>
      </c>
      <c r="D399" t="s">
        <v>419</v>
      </c>
      <c r="E399" s="32">
        <v>1218505.53</v>
      </c>
      <c r="F399" s="45">
        <v>3134806</v>
      </c>
      <c r="G399" s="46" t="s">
        <v>419</v>
      </c>
      <c r="H399" s="47">
        <f t="shared" si="12"/>
        <v>1218505.53</v>
      </c>
    </row>
    <row r="400" spans="1:8" x14ac:dyDescent="0.25">
      <c r="A400" s="44" t="s">
        <v>420</v>
      </c>
      <c r="B400" s="43">
        <v>3134905</v>
      </c>
      <c r="C400" s="49">
        <f t="shared" si="13"/>
        <v>3134905</v>
      </c>
      <c r="D400" t="s">
        <v>420</v>
      </c>
      <c r="E400" s="32">
        <v>2843179.53</v>
      </c>
      <c r="F400" s="45">
        <v>3134905</v>
      </c>
      <c r="G400" s="48" t="s">
        <v>420</v>
      </c>
      <c r="H400" s="47">
        <f t="shared" si="12"/>
        <v>2843179.53</v>
      </c>
    </row>
    <row r="401" spans="1:8" x14ac:dyDescent="0.25">
      <c r="A401" s="44" t="s">
        <v>421</v>
      </c>
      <c r="B401" s="43">
        <v>3135001</v>
      </c>
      <c r="C401" s="49">
        <f t="shared" si="13"/>
        <v>3135001</v>
      </c>
      <c r="D401" t="s">
        <v>421</v>
      </c>
      <c r="E401" s="32">
        <v>1218505.53</v>
      </c>
      <c r="F401" s="45">
        <v>3135001</v>
      </c>
      <c r="G401" s="46" t="s">
        <v>421</v>
      </c>
      <c r="H401" s="47">
        <f t="shared" si="12"/>
        <v>1218505.53</v>
      </c>
    </row>
    <row r="402" spans="1:8" x14ac:dyDescent="0.25">
      <c r="A402" s="44" t="s">
        <v>422</v>
      </c>
      <c r="B402" s="43">
        <v>3135050</v>
      </c>
      <c r="C402" s="49">
        <f t="shared" si="13"/>
        <v>3135050</v>
      </c>
      <c r="D402" t="s">
        <v>422</v>
      </c>
      <c r="E402" s="32">
        <v>3655516.55</v>
      </c>
      <c r="F402" s="45">
        <v>3135050</v>
      </c>
      <c r="G402" s="46" t="s">
        <v>422</v>
      </c>
      <c r="H402" s="47">
        <f t="shared" si="12"/>
        <v>3655516.55</v>
      </c>
    </row>
    <row r="403" spans="1:8" x14ac:dyDescent="0.25">
      <c r="A403" s="44" t="s">
        <v>423</v>
      </c>
      <c r="B403" s="43">
        <v>3135076</v>
      </c>
      <c r="C403" s="49">
        <f t="shared" si="13"/>
        <v>3135076</v>
      </c>
      <c r="D403" t="s">
        <v>423</v>
      </c>
      <c r="E403" s="32">
        <v>1218505.53</v>
      </c>
      <c r="F403" s="45">
        <v>3135076</v>
      </c>
      <c r="G403" s="48" t="s">
        <v>423</v>
      </c>
      <c r="H403" s="47">
        <f t="shared" si="12"/>
        <v>1218505.53</v>
      </c>
    </row>
    <row r="404" spans="1:8" x14ac:dyDescent="0.25">
      <c r="A404" s="44" t="s">
        <v>424</v>
      </c>
      <c r="B404" s="43">
        <v>3135100</v>
      </c>
      <c r="C404" s="49">
        <f t="shared" si="13"/>
        <v>3135100</v>
      </c>
      <c r="D404" t="s">
        <v>424</v>
      </c>
      <c r="E404" s="32">
        <v>5280190.54</v>
      </c>
      <c r="F404" s="45">
        <v>3135100</v>
      </c>
      <c r="G404" s="46" t="s">
        <v>424</v>
      </c>
      <c r="H404" s="47">
        <f t="shared" si="12"/>
        <v>5280190.54</v>
      </c>
    </row>
    <row r="405" spans="1:8" x14ac:dyDescent="0.25">
      <c r="A405" s="44" t="s">
        <v>425</v>
      </c>
      <c r="B405" s="43">
        <v>3135209</v>
      </c>
      <c r="C405" s="49">
        <f t="shared" si="13"/>
        <v>3135209</v>
      </c>
      <c r="D405" t="s">
        <v>425</v>
      </c>
      <c r="E405" s="32">
        <v>4874022.04</v>
      </c>
      <c r="F405" s="45">
        <v>3135209</v>
      </c>
      <c r="G405" s="46" t="s">
        <v>425</v>
      </c>
      <c r="H405" s="47">
        <f t="shared" si="12"/>
        <v>4874022.04</v>
      </c>
    </row>
    <row r="406" spans="1:8" x14ac:dyDescent="0.25">
      <c r="A406" s="44" t="s">
        <v>426</v>
      </c>
      <c r="B406" s="43">
        <v>3135308</v>
      </c>
      <c r="C406" s="49">
        <f t="shared" si="13"/>
        <v>3135308</v>
      </c>
      <c r="D406" t="s">
        <v>426</v>
      </c>
      <c r="E406" s="32">
        <v>1218505.53</v>
      </c>
      <c r="F406" s="45">
        <v>3135308</v>
      </c>
      <c r="G406" s="46" t="s">
        <v>426</v>
      </c>
      <c r="H406" s="47">
        <f t="shared" si="12"/>
        <v>1218505.53</v>
      </c>
    </row>
    <row r="407" spans="1:8" x14ac:dyDescent="0.25">
      <c r="A407" s="44" t="s">
        <v>427</v>
      </c>
      <c r="B407" s="43">
        <v>3135357</v>
      </c>
      <c r="C407" s="49">
        <f t="shared" si="13"/>
        <v>3135357</v>
      </c>
      <c r="D407" t="s">
        <v>427</v>
      </c>
      <c r="E407" s="32">
        <v>1218505.53</v>
      </c>
      <c r="F407" s="45">
        <v>3135357</v>
      </c>
      <c r="G407" s="48" t="s">
        <v>427</v>
      </c>
      <c r="H407" s="47">
        <f t="shared" si="12"/>
        <v>1218505.53</v>
      </c>
    </row>
    <row r="408" spans="1:8" x14ac:dyDescent="0.25">
      <c r="A408" s="44" t="s">
        <v>428</v>
      </c>
      <c r="B408" s="43">
        <v>3135407</v>
      </c>
      <c r="C408" s="49">
        <f t="shared" si="13"/>
        <v>3135407</v>
      </c>
      <c r="D408" t="s">
        <v>428</v>
      </c>
      <c r="E408" s="32">
        <v>1218505.53</v>
      </c>
      <c r="F408" s="45">
        <v>3135407</v>
      </c>
      <c r="G408" s="48" t="s">
        <v>428</v>
      </c>
      <c r="H408" s="47">
        <f t="shared" si="12"/>
        <v>1218505.53</v>
      </c>
    </row>
    <row r="409" spans="1:8" x14ac:dyDescent="0.25">
      <c r="A409" s="44" t="s">
        <v>429</v>
      </c>
      <c r="B409" s="43">
        <v>3135456</v>
      </c>
      <c r="C409" s="49">
        <f t="shared" si="13"/>
        <v>3135456</v>
      </c>
      <c r="D409" t="s">
        <v>429</v>
      </c>
      <c r="E409" s="32">
        <v>1218505.53</v>
      </c>
      <c r="F409" s="45">
        <v>3135456</v>
      </c>
      <c r="G409" s="48" t="s">
        <v>429</v>
      </c>
      <c r="H409" s="47">
        <f t="shared" si="12"/>
        <v>1218505.53</v>
      </c>
    </row>
    <row r="410" spans="1:8" x14ac:dyDescent="0.25">
      <c r="A410" s="44" t="s">
        <v>430</v>
      </c>
      <c r="B410" s="43">
        <v>3135506</v>
      </c>
      <c r="C410" s="49">
        <f t="shared" si="13"/>
        <v>3135506</v>
      </c>
      <c r="D410" t="s">
        <v>430</v>
      </c>
      <c r="E410" s="32">
        <v>1624674.05</v>
      </c>
      <c r="F410" s="45">
        <v>3135506</v>
      </c>
      <c r="G410" s="48" t="s">
        <v>430</v>
      </c>
      <c r="H410" s="47">
        <f t="shared" si="12"/>
        <v>1624674.05</v>
      </c>
    </row>
    <row r="411" spans="1:8" x14ac:dyDescent="0.25">
      <c r="A411" s="44" t="s">
        <v>431</v>
      </c>
      <c r="B411" s="43">
        <v>3135605</v>
      </c>
      <c r="C411" s="49">
        <f t="shared" si="13"/>
        <v>3135605</v>
      </c>
      <c r="D411" t="s">
        <v>431</v>
      </c>
      <c r="E411" s="32">
        <v>1218505.53</v>
      </c>
      <c r="F411" s="45">
        <v>3135605</v>
      </c>
      <c r="G411" s="46" t="s">
        <v>431</v>
      </c>
      <c r="H411" s="47">
        <f t="shared" si="12"/>
        <v>1218505.53</v>
      </c>
    </row>
    <row r="412" spans="1:8" x14ac:dyDescent="0.25">
      <c r="A412" s="44" t="s">
        <v>432</v>
      </c>
      <c r="B412" s="43">
        <v>3135704</v>
      </c>
      <c r="C412" s="49">
        <f t="shared" si="13"/>
        <v>3135704</v>
      </c>
      <c r="D412" t="s">
        <v>432</v>
      </c>
      <c r="E412" s="32">
        <v>1218505.53</v>
      </c>
      <c r="F412" s="45">
        <v>3135704</v>
      </c>
      <c r="G412" s="46" t="s">
        <v>432</v>
      </c>
      <c r="H412" s="47">
        <f t="shared" si="12"/>
        <v>1218505.53</v>
      </c>
    </row>
    <row r="413" spans="1:8" x14ac:dyDescent="0.25">
      <c r="A413" s="44" t="s">
        <v>433</v>
      </c>
      <c r="B413" s="43">
        <v>3135803</v>
      </c>
      <c r="C413" s="49">
        <f t="shared" si="13"/>
        <v>3135803</v>
      </c>
      <c r="D413" t="s">
        <v>433</v>
      </c>
      <c r="E413" s="32">
        <v>2843179.53</v>
      </c>
      <c r="F413" s="45">
        <v>3135803</v>
      </c>
      <c r="G413" s="48" t="s">
        <v>433</v>
      </c>
      <c r="H413" s="47">
        <f t="shared" si="12"/>
        <v>2843179.53</v>
      </c>
    </row>
    <row r="414" spans="1:8" x14ac:dyDescent="0.25">
      <c r="A414" s="44" t="s">
        <v>434</v>
      </c>
      <c r="B414" s="43">
        <v>3135902</v>
      </c>
      <c r="C414" s="49">
        <f t="shared" si="13"/>
        <v>3135902</v>
      </c>
      <c r="D414" t="s">
        <v>434</v>
      </c>
      <c r="E414" s="32">
        <v>1218505.53</v>
      </c>
      <c r="F414" s="45">
        <v>3135902</v>
      </c>
      <c r="G414" s="46" t="s">
        <v>434</v>
      </c>
      <c r="H414" s="47">
        <f t="shared" si="12"/>
        <v>1218505.53</v>
      </c>
    </row>
    <row r="415" spans="1:8" x14ac:dyDescent="0.25">
      <c r="A415" s="44" t="s">
        <v>435</v>
      </c>
      <c r="B415" s="43">
        <v>3136009</v>
      </c>
      <c r="C415" s="49">
        <f t="shared" si="13"/>
        <v>3136009</v>
      </c>
      <c r="D415" t="s">
        <v>435</v>
      </c>
      <c r="E415" s="32">
        <v>2030842.54</v>
      </c>
      <c r="F415" s="45">
        <v>3136009</v>
      </c>
      <c r="G415" s="46" t="s">
        <v>435</v>
      </c>
      <c r="H415" s="47">
        <f t="shared" si="12"/>
        <v>2030842.54</v>
      </c>
    </row>
    <row r="416" spans="1:8" x14ac:dyDescent="0.25">
      <c r="A416" s="44" t="s">
        <v>436</v>
      </c>
      <c r="B416" s="43">
        <v>3136108</v>
      </c>
      <c r="C416" s="49">
        <f t="shared" si="13"/>
        <v>3136108</v>
      </c>
      <c r="D416" t="s">
        <v>436</v>
      </c>
      <c r="E416" s="32">
        <v>1218505.53</v>
      </c>
      <c r="F416" s="45">
        <v>3136108</v>
      </c>
      <c r="G416" s="46" t="s">
        <v>436</v>
      </c>
      <c r="H416" s="47">
        <f t="shared" si="12"/>
        <v>1218505.53</v>
      </c>
    </row>
    <row r="417" spans="1:8" x14ac:dyDescent="0.25">
      <c r="A417" s="44" t="s">
        <v>437</v>
      </c>
      <c r="B417" s="43">
        <v>3136207</v>
      </c>
      <c r="C417" s="49">
        <f t="shared" si="13"/>
        <v>3136207</v>
      </c>
      <c r="D417" t="s">
        <v>437</v>
      </c>
      <c r="E417" s="32">
        <v>5686359.04</v>
      </c>
      <c r="F417" s="45">
        <v>3136207</v>
      </c>
      <c r="G417" s="46" t="s">
        <v>437</v>
      </c>
      <c r="H417" s="47">
        <f t="shared" si="12"/>
        <v>5686359.04</v>
      </c>
    </row>
    <row r="418" spans="1:8" x14ac:dyDescent="0.25">
      <c r="A418" s="44" t="s">
        <v>438</v>
      </c>
      <c r="B418" s="43">
        <v>3136306</v>
      </c>
      <c r="C418" s="49">
        <f t="shared" si="13"/>
        <v>3136306</v>
      </c>
      <c r="D418" t="s">
        <v>438</v>
      </c>
      <c r="E418" s="32">
        <v>4061685.03</v>
      </c>
      <c r="F418" s="45">
        <v>3136306</v>
      </c>
      <c r="G418" s="46" t="s">
        <v>438</v>
      </c>
      <c r="H418" s="47">
        <f t="shared" si="12"/>
        <v>4061685.03</v>
      </c>
    </row>
    <row r="419" spans="1:8" x14ac:dyDescent="0.25">
      <c r="A419" s="44" t="s">
        <v>439</v>
      </c>
      <c r="B419" s="43">
        <v>3136405</v>
      </c>
      <c r="C419" s="49">
        <f t="shared" si="13"/>
        <v>3136405</v>
      </c>
      <c r="D419" t="s">
        <v>439</v>
      </c>
      <c r="E419" s="32">
        <v>1218505.53</v>
      </c>
      <c r="F419" s="45">
        <v>3136405</v>
      </c>
      <c r="G419" s="46" t="s">
        <v>439</v>
      </c>
      <c r="H419" s="47">
        <f t="shared" si="12"/>
        <v>1218505.53</v>
      </c>
    </row>
    <row r="420" spans="1:8" x14ac:dyDescent="0.25">
      <c r="A420" s="44" t="s">
        <v>440</v>
      </c>
      <c r="B420" s="43">
        <v>3136504</v>
      </c>
      <c r="C420" s="49">
        <f t="shared" si="13"/>
        <v>3136504</v>
      </c>
      <c r="D420" t="s">
        <v>440</v>
      </c>
      <c r="E420" s="32">
        <v>1624674.05</v>
      </c>
      <c r="F420" s="45">
        <v>3136504</v>
      </c>
      <c r="G420" s="46" t="s">
        <v>440</v>
      </c>
      <c r="H420" s="47">
        <f t="shared" si="12"/>
        <v>1624674.05</v>
      </c>
    </row>
    <row r="421" spans="1:8" x14ac:dyDescent="0.25">
      <c r="A421" s="44" t="s">
        <v>441</v>
      </c>
      <c r="B421" s="43">
        <v>3136520</v>
      </c>
      <c r="C421" s="49">
        <f t="shared" si="13"/>
        <v>3136520</v>
      </c>
      <c r="D421" t="s">
        <v>441</v>
      </c>
      <c r="E421" s="32">
        <v>1218505.53</v>
      </c>
      <c r="F421" s="45">
        <v>3136520</v>
      </c>
      <c r="G421" s="46" t="s">
        <v>441</v>
      </c>
      <c r="H421" s="47">
        <f t="shared" si="12"/>
        <v>1218505.53</v>
      </c>
    </row>
    <row r="422" spans="1:8" x14ac:dyDescent="0.25">
      <c r="A422" s="44" t="s">
        <v>442</v>
      </c>
      <c r="B422" s="43">
        <v>3136553</v>
      </c>
      <c r="C422" s="49">
        <f t="shared" si="13"/>
        <v>3136553</v>
      </c>
      <c r="D422" t="s">
        <v>442</v>
      </c>
      <c r="E422" s="32">
        <v>1218505.53</v>
      </c>
      <c r="F422" s="45">
        <v>3136553</v>
      </c>
      <c r="G422" s="46" t="s">
        <v>442</v>
      </c>
      <c r="H422" s="47">
        <f t="shared" si="12"/>
        <v>1218505.53</v>
      </c>
    </row>
    <row r="423" spans="1:8" x14ac:dyDescent="0.25">
      <c r="A423" s="44" t="s">
        <v>443</v>
      </c>
      <c r="B423" s="43">
        <v>3136579</v>
      </c>
      <c r="C423" s="49">
        <f t="shared" si="13"/>
        <v>3136579</v>
      </c>
      <c r="D423" t="s">
        <v>443</v>
      </c>
      <c r="E423" s="32">
        <v>1218505.53</v>
      </c>
      <c r="F423" s="45">
        <v>3136579</v>
      </c>
      <c r="G423" s="46" t="s">
        <v>443</v>
      </c>
      <c r="H423" s="47">
        <f t="shared" si="12"/>
        <v>1218505.53</v>
      </c>
    </row>
    <row r="424" spans="1:8" x14ac:dyDescent="0.25">
      <c r="A424" s="44" t="s">
        <v>444</v>
      </c>
      <c r="B424" s="43">
        <v>3136652</v>
      </c>
      <c r="C424" s="49">
        <f t="shared" si="13"/>
        <v>3136652</v>
      </c>
      <c r="D424" t="s">
        <v>444</v>
      </c>
      <c r="E424" s="32">
        <v>3249348.04</v>
      </c>
      <c r="F424" s="45">
        <v>3136652</v>
      </c>
      <c r="G424" s="48" t="s">
        <v>444</v>
      </c>
      <c r="H424" s="47">
        <f t="shared" si="12"/>
        <v>3249348.04</v>
      </c>
    </row>
    <row r="425" spans="1:8" x14ac:dyDescent="0.25">
      <c r="A425" s="44" t="s">
        <v>445</v>
      </c>
      <c r="B425" s="43">
        <v>3136702</v>
      </c>
      <c r="C425" s="49">
        <f t="shared" si="13"/>
        <v>3136702</v>
      </c>
      <c r="D425" t="s">
        <v>445</v>
      </c>
      <c r="E425" s="32">
        <v>10923975.220000001</v>
      </c>
      <c r="F425" s="45">
        <v>3136702</v>
      </c>
      <c r="G425" s="48" t="s">
        <v>445</v>
      </c>
      <c r="H425" s="47">
        <f t="shared" si="12"/>
        <v>10923975.220000001</v>
      </c>
    </row>
    <row r="426" spans="1:8" x14ac:dyDescent="0.25">
      <c r="A426" s="44" t="s">
        <v>446</v>
      </c>
      <c r="B426" s="43">
        <v>3136801</v>
      </c>
      <c r="C426" s="49">
        <f t="shared" si="13"/>
        <v>3136801</v>
      </c>
      <c r="D426" t="s">
        <v>446</v>
      </c>
      <c r="E426" s="32">
        <v>1218505.53</v>
      </c>
      <c r="F426" s="45">
        <v>3136801</v>
      </c>
      <c r="G426" s="48" t="s">
        <v>446</v>
      </c>
      <c r="H426" s="47">
        <f t="shared" si="12"/>
        <v>1218505.53</v>
      </c>
    </row>
    <row r="427" spans="1:8" x14ac:dyDescent="0.25">
      <c r="A427" s="44" t="s">
        <v>447</v>
      </c>
      <c r="B427" s="43">
        <v>3136900</v>
      </c>
      <c r="C427" s="49">
        <f t="shared" si="13"/>
        <v>3136900</v>
      </c>
      <c r="D427" t="s">
        <v>447</v>
      </c>
      <c r="E427" s="32">
        <v>1624674.05</v>
      </c>
      <c r="F427" s="45">
        <v>3136900</v>
      </c>
      <c r="G427" s="48" t="s">
        <v>447</v>
      </c>
      <c r="H427" s="47">
        <f t="shared" si="12"/>
        <v>1624674.05</v>
      </c>
    </row>
    <row r="428" spans="1:8" x14ac:dyDescent="0.25">
      <c r="A428" s="44" t="s">
        <v>448</v>
      </c>
      <c r="B428" s="43">
        <v>3136959</v>
      </c>
      <c r="C428" s="49">
        <f t="shared" si="13"/>
        <v>3136959</v>
      </c>
      <c r="D428" t="s">
        <v>448</v>
      </c>
      <c r="E428" s="32">
        <v>1218505.53</v>
      </c>
      <c r="F428" s="45">
        <v>3136959</v>
      </c>
      <c r="G428" s="46" t="s">
        <v>448</v>
      </c>
      <c r="H428" s="47">
        <f t="shared" si="12"/>
        <v>1218505.53</v>
      </c>
    </row>
    <row r="429" spans="1:8" x14ac:dyDescent="0.25">
      <c r="A429" s="44" t="s">
        <v>449</v>
      </c>
      <c r="B429" s="43">
        <v>3137007</v>
      </c>
      <c r="C429" s="49">
        <f t="shared" si="13"/>
        <v>3137007</v>
      </c>
      <c r="D429" t="s">
        <v>449</v>
      </c>
      <c r="E429" s="32">
        <v>2351121.67</v>
      </c>
      <c r="F429" s="45">
        <v>3137007</v>
      </c>
      <c r="G429" s="48" t="s">
        <v>449</v>
      </c>
      <c r="H429" s="47">
        <f t="shared" si="12"/>
        <v>2351121.67</v>
      </c>
    </row>
    <row r="430" spans="1:8" x14ac:dyDescent="0.25">
      <c r="A430" s="44" t="s">
        <v>450</v>
      </c>
      <c r="B430" s="43">
        <v>3137106</v>
      </c>
      <c r="C430" s="49">
        <f t="shared" si="13"/>
        <v>3137106</v>
      </c>
      <c r="D430" t="s">
        <v>450</v>
      </c>
      <c r="E430" s="32">
        <v>1218505.53</v>
      </c>
      <c r="F430" s="45">
        <v>3137106</v>
      </c>
      <c r="G430" s="48" t="s">
        <v>450</v>
      </c>
      <c r="H430" s="47">
        <f t="shared" si="12"/>
        <v>1218505.53</v>
      </c>
    </row>
    <row r="431" spans="1:8" x14ac:dyDescent="0.25">
      <c r="A431" s="44" t="s">
        <v>451</v>
      </c>
      <c r="B431" s="43">
        <v>3137205</v>
      </c>
      <c r="C431" s="49">
        <f t="shared" si="13"/>
        <v>3137205</v>
      </c>
      <c r="D431" t="s">
        <v>451</v>
      </c>
      <c r="E431" s="32">
        <v>4467853.53</v>
      </c>
      <c r="F431" s="45">
        <v>3137205</v>
      </c>
      <c r="G431" s="48" t="s">
        <v>451</v>
      </c>
      <c r="H431" s="47">
        <f t="shared" si="12"/>
        <v>4467853.53</v>
      </c>
    </row>
    <row r="432" spans="1:8" x14ac:dyDescent="0.25">
      <c r="A432" s="44" t="s">
        <v>452</v>
      </c>
      <c r="B432" s="43">
        <v>3137304</v>
      </c>
      <c r="C432" s="49">
        <f t="shared" si="13"/>
        <v>3137304</v>
      </c>
      <c r="D432" t="s">
        <v>452</v>
      </c>
      <c r="E432" s="32">
        <v>1218505.53</v>
      </c>
      <c r="F432" s="45">
        <v>3137304</v>
      </c>
      <c r="G432" s="48" t="s">
        <v>452</v>
      </c>
      <c r="H432" s="47">
        <f t="shared" si="12"/>
        <v>1218505.53</v>
      </c>
    </row>
    <row r="433" spans="1:8" x14ac:dyDescent="0.25">
      <c r="A433" s="44" t="s">
        <v>453</v>
      </c>
      <c r="B433" s="43">
        <v>3137403</v>
      </c>
      <c r="C433" s="49">
        <f t="shared" si="13"/>
        <v>3137403</v>
      </c>
      <c r="D433" t="s">
        <v>453</v>
      </c>
      <c r="E433" s="32">
        <v>1624674.05</v>
      </c>
      <c r="F433" s="45">
        <v>3137403</v>
      </c>
      <c r="G433" s="48" t="s">
        <v>453</v>
      </c>
      <c r="H433" s="47">
        <f t="shared" si="12"/>
        <v>1624674.05</v>
      </c>
    </row>
    <row r="434" spans="1:8" x14ac:dyDescent="0.25">
      <c r="A434" s="44" t="s">
        <v>454</v>
      </c>
      <c r="B434" s="43">
        <v>3137502</v>
      </c>
      <c r="C434" s="49">
        <f t="shared" si="13"/>
        <v>3137502</v>
      </c>
      <c r="D434" t="s">
        <v>454</v>
      </c>
      <c r="E434" s="32">
        <v>2437011.04</v>
      </c>
      <c r="F434" s="45">
        <v>3137502</v>
      </c>
      <c r="G434" s="48" t="s">
        <v>454</v>
      </c>
      <c r="H434" s="47">
        <f t="shared" si="12"/>
        <v>2437011.04</v>
      </c>
    </row>
    <row r="435" spans="1:8" x14ac:dyDescent="0.25">
      <c r="A435" s="44" t="s">
        <v>455</v>
      </c>
      <c r="B435" s="43">
        <v>3137536</v>
      </c>
      <c r="C435" s="49">
        <f t="shared" si="13"/>
        <v>3137536</v>
      </c>
      <c r="D435" t="s">
        <v>455</v>
      </c>
      <c r="E435" s="32">
        <v>1218505.53</v>
      </c>
      <c r="F435" s="45">
        <v>3137536</v>
      </c>
      <c r="G435" s="48" t="s">
        <v>455</v>
      </c>
      <c r="H435" s="47">
        <f t="shared" si="12"/>
        <v>1218505.53</v>
      </c>
    </row>
    <row r="436" spans="1:8" x14ac:dyDescent="0.25">
      <c r="A436" s="44" t="s">
        <v>456</v>
      </c>
      <c r="B436" s="43">
        <v>3137601</v>
      </c>
      <c r="C436" s="49">
        <f t="shared" si="13"/>
        <v>3137601</v>
      </c>
      <c r="D436" t="s">
        <v>456</v>
      </c>
      <c r="E436" s="32">
        <v>5280190.54</v>
      </c>
      <c r="F436" s="45">
        <v>3137601</v>
      </c>
      <c r="G436" s="48" t="s">
        <v>456</v>
      </c>
      <c r="H436" s="47">
        <f t="shared" si="12"/>
        <v>5280190.54</v>
      </c>
    </row>
    <row r="437" spans="1:8" x14ac:dyDescent="0.25">
      <c r="A437" s="44" t="s">
        <v>457</v>
      </c>
      <c r="B437" s="43">
        <v>3137700</v>
      </c>
      <c r="C437" s="49">
        <f t="shared" si="13"/>
        <v>3137700</v>
      </c>
      <c r="D437" t="s">
        <v>457</v>
      </c>
      <c r="E437" s="32">
        <v>2437011.04</v>
      </c>
      <c r="F437" s="45">
        <v>3137700</v>
      </c>
      <c r="G437" s="48" t="s">
        <v>457</v>
      </c>
      <c r="H437" s="47">
        <f t="shared" si="12"/>
        <v>2437011.04</v>
      </c>
    </row>
    <row r="438" spans="1:8" x14ac:dyDescent="0.25">
      <c r="A438" s="44" t="s">
        <v>458</v>
      </c>
      <c r="B438" s="43">
        <v>3137809</v>
      </c>
      <c r="C438" s="49">
        <f t="shared" si="13"/>
        <v>3137809</v>
      </c>
      <c r="D438" t="s">
        <v>458</v>
      </c>
      <c r="E438" s="32">
        <v>2437011.04</v>
      </c>
      <c r="F438" s="45">
        <v>3137809</v>
      </c>
      <c r="G438" s="48" t="s">
        <v>458</v>
      </c>
      <c r="H438" s="47">
        <f t="shared" si="12"/>
        <v>2437011.04</v>
      </c>
    </row>
    <row r="439" spans="1:8" x14ac:dyDescent="0.25">
      <c r="A439" s="44" t="s">
        <v>459</v>
      </c>
      <c r="B439" s="43">
        <v>3137908</v>
      </c>
      <c r="C439" s="49">
        <f t="shared" si="13"/>
        <v>3137908</v>
      </c>
      <c r="D439" t="s">
        <v>459</v>
      </c>
      <c r="E439" s="32">
        <v>1218505.53</v>
      </c>
      <c r="F439" s="45">
        <v>3137908</v>
      </c>
      <c r="G439" s="48" t="s">
        <v>459</v>
      </c>
      <c r="H439" s="47">
        <f t="shared" si="12"/>
        <v>1218505.53</v>
      </c>
    </row>
    <row r="440" spans="1:8" x14ac:dyDescent="0.25">
      <c r="A440" s="44" t="s">
        <v>460</v>
      </c>
      <c r="B440" s="43">
        <v>3138005</v>
      </c>
      <c r="C440" s="49">
        <f t="shared" si="13"/>
        <v>3138005</v>
      </c>
      <c r="D440" t="s">
        <v>460</v>
      </c>
      <c r="E440" s="32">
        <v>1218505.53</v>
      </c>
      <c r="F440" s="45">
        <v>3138005</v>
      </c>
      <c r="G440" s="48" t="s">
        <v>460</v>
      </c>
      <c r="H440" s="47">
        <f t="shared" si="12"/>
        <v>1218505.53</v>
      </c>
    </row>
    <row r="441" spans="1:8" x14ac:dyDescent="0.25">
      <c r="A441" s="44" t="s">
        <v>461</v>
      </c>
      <c r="B441" s="43">
        <v>3138104</v>
      </c>
      <c r="C441" s="49">
        <f t="shared" si="13"/>
        <v>3138104</v>
      </c>
      <c r="D441" t="s">
        <v>461</v>
      </c>
      <c r="E441" s="32">
        <v>1218505.53</v>
      </c>
      <c r="F441" s="45">
        <v>3138104</v>
      </c>
      <c r="G441" s="48" t="s">
        <v>461</v>
      </c>
      <c r="H441" s="47">
        <f t="shared" si="12"/>
        <v>1218505.53</v>
      </c>
    </row>
    <row r="442" spans="1:8" x14ac:dyDescent="0.25">
      <c r="A442" s="44" t="s">
        <v>462</v>
      </c>
      <c r="B442" s="43">
        <v>3138203</v>
      </c>
      <c r="C442" s="49">
        <f t="shared" si="13"/>
        <v>3138203</v>
      </c>
      <c r="D442" t="s">
        <v>462</v>
      </c>
      <c r="E442" s="32">
        <v>6498696.04</v>
      </c>
      <c r="F442" s="45">
        <v>3138203</v>
      </c>
      <c r="G442" s="48" t="s">
        <v>462</v>
      </c>
      <c r="H442" s="47">
        <f t="shared" si="12"/>
        <v>6498696.04</v>
      </c>
    </row>
    <row r="443" spans="1:8" x14ac:dyDescent="0.25">
      <c r="A443" s="44" t="s">
        <v>463</v>
      </c>
      <c r="B443" s="43">
        <v>3138302</v>
      </c>
      <c r="C443" s="49">
        <f t="shared" si="13"/>
        <v>3138302</v>
      </c>
      <c r="D443" t="s">
        <v>463</v>
      </c>
      <c r="E443" s="32">
        <v>1218505.53</v>
      </c>
      <c r="F443" s="45">
        <v>3138302</v>
      </c>
      <c r="G443" s="48" t="s">
        <v>463</v>
      </c>
      <c r="H443" s="47">
        <f t="shared" si="12"/>
        <v>1218505.53</v>
      </c>
    </row>
    <row r="444" spans="1:8" x14ac:dyDescent="0.25">
      <c r="A444" s="44" t="s">
        <v>464</v>
      </c>
      <c r="B444" s="43">
        <v>3138351</v>
      </c>
      <c r="C444" s="49">
        <f t="shared" si="13"/>
        <v>3138351</v>
      </c>
      <c r="D444" t="s">
        <v>464</v>
      </c>
      <c r="E444" s="32">
        <v>1218505.53</v>
      </c>
      <c r="F444" s="45">
        <v>3138351</v>
      </c>
      <c r="G444" s="48" t="s">
        <v>464</v>
      </c>
      <c r="H444" s="47">
        <f t="shared" si="12"/>
        <v>1218505.53</v>
      </c>
    </row>
    <row r="445" spans="1:8" x14ac:dyDescent="0.25">
      <c r="A445" s="44" t="s">
        <v>465</v>
      </c>
      <c r="B445" s="43">
        <v>3138401</v>
      </c>
      <c r="C445" s="49">
        <f t="shared" si="13"/>
        <v>3138401</v>
      </c>
      <c r="D445" t="s">
        <v>465</v>
      </c>
      <c r="E445" s="32">
        <v>4467853.53</v>
      </c>
      <c r="F445" s="45">
        <v>3138401</v>
      </c>
      <c r="G445" s="48" t="s">
        <v>465</v>
      </c>
      <c r="H445" s="47">
        <f t="shared" si="12"/>
        <v>4467853.53</v>
      </c>
    </row>
    <row r="446" spans="1:8" x14ac:dyDescent="0.25">
      <c r="A446" s="44" t="s">
        <v>466</v>
      </c>
      <c r="B446" s="43">
        <v>3138500</v>
      </c>
      <c r="C446" s="49">
        <f t="shared" si="13"/>
        <v>3138500</v>
      </c>
      <c r="D446" t="s">
        <v>466</v>
      </c>
      <c r="E446" s="32">
        <v>1218505.53</v>
      </c>
      <c r="F446" s="45">
        <v>3138500</v>
      </c>
      <c r="G446" s="48" t="s">
        <v>466</v>
      </c>
      <c r="H446" s="47">
        <f t="shared" si="12"/>
        <v>1218505.53</v>
      </c>
    </row>
    <row r="447" spans="1:8" x14ac:dyDescent="0.25">
      <c r="A447" s="44" t="s">
        <v>467</v>
      </c>
      <c r="B447" s="43">
        <v>3138609</v>
      </c>
      <c r="C447" s="49">
        <f t="shared" si="13"/>
        <v>3138609</v>
      </c>
      <c r="D447" t="s">
        <v>467</v>
      </c>
      <c r="E447" s="32">
        <v>2437011.04</v>
      </c>
      <c r="F447" s="45">
        <v>3138609</v>
      </c>
      <c r="G447" s="48" t="s">
        <v>467</v>
      </c>
      <c r="H447" s="47">
        <f t="shared" si="12"/>
        <v>2437011.04</v>
      </c>
    </row>
    <row r="448" spans="1:8" x14ac:dyDescent="0.25">
      <c r="A448" s="44" t="s">
        <v>468</v>
      </c>
      <c r="B448" s="43">
        <v>3138625</v>
      </c>
      <c r="C448" s="49">
        <f t="shared" si="13"/>
        <v>3138625</v>
      </c>
      <c r="D448" t="s">
        <v>468</v>
      </c>
      <c r="E448" s="32">
        <v>1218505.53</v>
      </c>
      <c r="F448" s="45">
        <v>3138625</v>
      </c>
      <c r="G448" s="48" t="s">
        <v>468</v>
      </c>
      <c r="H448" s="47">
        <f t="shared" si="12"/>
        <v>1218505.53</v>
      </c>
    </row>
    <row r="449" spans="1:8" x14ac:dyDescent="0.25">
      <c r="A449" s="44" t="s">
        <v>469</v>
      </c>
      <c r="B449" s="43">
        <v>3138658</v>
      </c>
      <c r="C449" s="49">
        <f t="shared" si="13"/>
        <v>3138658</v>
      </c>
      <c r="D449" t="s">
        <v>469</v>
      </c>
      <c r="E449" s="32">
        <v>1218505.53</v>
      </c>
      <c r="F449" s="45">
        <v>3138658</v>
      </c>
      <c r="G449" s="48" t="s">
        <v>469</v>
      </c>
      <c r="H449" s="47">
        <f t="shared" si="12"/>
        <v>1218505.53</v>
      </c>
    </row>
    <row r="450" spans="1:8" x14ac:dyDescent="0.25">
      <c r="A450" s="44" t="s">
        <v>470</v>
      </c>
      <c r="B450" s="43">
        <v>3138674</v>
      </c>
      <c r="C450" s="49">
        <f t="shared" si="13"/>
        <v>3138674</v>
      </c>
      <c r="D450" t="s">
        <v>470</v>
      </c>
      <c r="E450" s="32">
        <v>1218505.53</v>
      </c>
      <c r="F450" s="45">
        <v>3138674</v>
      </c>
      <c r="G450" s="48" t="s">
        <v>470</v>
      </c>
      <c r="H450" s="47">
        <f t="shared" si="12"/>
        <v>1218505.53</v>
      </c>
    </row>
    <row r="451" spans="1:8" x14ac:dyDescent="0.25">
      <c r="A451" s="44" t="s">
        <v>471</v>
      </c>
      <c r="B451" s="43">
        <v>3138682</v>
      </c>
      <c r="C451" s="49">
        <f t="shared" si="13"/>
        <v>3138682</v>
      </c>
      <c r="D451" t="s">
        <v>471</v>
      </c>
      <c r="E451" s="32">
        <v>1218505.53</v>
      </c>
      <c r="F451" s="45">
        <v>3138682</v>
      </c>
      <c r="G451" s="46" t="s">
        <v>471</v>
      </c>
      <c r="H451" s="47">
        <f t="shared" si="12"/>
        <v>1218505.53</v>
      </c>
    </row>
    <row r="452" spans="1:8" x14ac:dyDescent="0.25">
      <c r="A452" s="44" t="s">
        <v>472</v>
      </c>
      <c r="B452" s="43">
        <v>3138708</v>
      </c>
      <c r="C452" s="49">
        <f t="shared" si="13"/>
        <v>3138708</v>
      </c>
      <c r="D452" t="s">
        <v>472</v>
      </c>
      <c r="E452" s="32">
        <v>1218505.53</v>
      </c>
      <c r="F452" s="45">
        <v>3138708</v>
      </c>
      <c r="G452" s="46" t="s">
        <v>472</v>
      </c>
      <c r="H452" s="47">
        <f t="shared" si="12"/>
        <v>1218505.53</v>
      </c>
    </row>
    <row r="453" spans="1:8" x14ac:dyDescent="0.25">
      <c r="A453" s="44" t="s">
        <v>473</v>
      </c>
      <c r="B453" s="43">
        <v>3138807</v>
      </c>
      <c r="C453" s="49">
        <f t="shared" si="13"/>
        <v>3138807</v>
      </c>
      <c r="D453" t="s">
        <v>473</v>
      </c>
      <c r="E453" s="32">
        <v>2437011.04</v>
      </c>
      <c r="F453" s="45">
        <v>3138807</v>
      </c>
      <c r="G453" s="48" t="s">
        <v>473</v>
      </c>
      <c r="H453" s="47">
        <f t="shared" si="12"/>
        <v>2437011.04</v>
      </c>
    </row>
    <row r="454" spans="1:8" x14ac:dyDescent="0.25">
      <c r="A454" s="44" t="s">
        <v>474</v>
      </c>
      <c r="B454" s="43">
        <v>3138906</v>
      </c>
      <c r="C454" s="49">
        <f t="shared" si="13"/>
        <v>3138906</v>
      </c>
      <c r="D454" t="s">
        <v>474</v>
      </c>
      <c r="E454" s="32">
        <v>1218505.53</v>
      </c>
      <c r="F454" s="45">
        <v>3138906</v>
      </c>
      <c r="G454" s="48" t="s">
        <v>474</v>
      </c>
      <c r="H454" s="47">
        <f t="shared" si="12"/>
        <v>1218505.53</v>
      </c>
    </row>
    <row r="455" spans="1:8" x14ac:dyDescent="0.25">
      <c r="A455" s="44" t="s">
        <v>475</v>
      </c>
      <c r="B455" s="43">
        <v>3139003</v>
      </c>
      <c r="C455" s="49">
        <f t="shared" si="13"/>
        <v>3139003</v>
      </c>
      <c r="D455" t="s">
        <v>475</v>
      </c>
      <c r="E455" s="32">
        <v>3655516.55</v>
      </c>
      <c r="F455" s="45">
        <v>3139003</v>
      </c>
      <c r="G455" s="48" t="s">
        <v>475</v>
      </c>
      <c r="H455" s="47">
        <f t="shared" ref="H455:H518" si="14">VLOOKUP(F455,$C$7:$E$859,3,FALSE)</f>
        <v>3655516.55</v>
      </c>
    </row>
    <row r="456" spans="1:8" x14ac:dyDescent="0.25">
      <c r="A456" s="44" t="s">
        <v>476</v>
      </c>
      <c r="B456" s="43">
        <v>3139102</v>
      </c>
      <c r="C456" s="49">
        <f t="shared" ref="C456:C519" si="15">VLOOKUP(D456,$A$7:$B$859,2,FALSE)</f>
        <v>3139102</v>
      </c>
      <c r="D456" t="s">
        <v>476</v>
      </c>
      <c r="E456" s="32">
        <v>1218505.53</v>
      </c>
      <c r="F456" s="45">
        <v>3139102</v>
      </c>
      <c r="G456" s="48" t="s">
        <v>476</v>
      </c>
      <c r="H456" s="47">
        <f t="shared" si="14"/>
        <v>1218505.53</v>
      </c>
    </row>
    <row r="457" spans="1:8" x14ac:dyDescent="0.25">
      <c r="A457" s="44" t="s">
        <v>477</v>
      </c>
      <c r="B457" s="43">
        <v>3139201</v>
      </c>
      <c r="C457" s="49">
        <f t="shared" si="15"/>
        <v>3139201</v>
      </c>
      <c r="D457" t="s">
        <v>477</v>
      </c>
      <c r="E457" s="32">
        <v>2437011.04</v>
      </c>
      <c r="F457" s="45">
        <v>3139201</v>
      </c>
      <c r="G457" s="48" t="s">
        <v>477</v>
      </c>
      <c r="H457" s="47">
        <f t="shared" si="14"/>
        <v>2437011.04</v>
      </c>
    </row>
    <row r="458" spans="1:8" x14ac:dyDescent="0.25">
      <c r="A458" s="44" t="s">
        <v>478</v>
      </c>
      <c r="B458" s="43">
        <v>3139250</v>
      </c>
      <c r="C458" s="49">
        <f t="shared" si="15"/>
        <v>3139250</v>
      </c>
      <c r="D458" t="s">
        <v>478</v>
      </c>
      <c r="E458" s="32">
        <v>1218505.53</v>
      </c>
      <c r="F458" s="45">
        <v>3139250</v>
      </c>
      <c r="G458" s="48" t="s">
        <v>478</v>
      </c>
      <c r="H458" s="47">
        <f t="shared" si="14"/>
        <v>1218505.53</v>
      </c>
    </row>
    <row r="459" spans="1:8" x14ac:dyDescent="0.25">
      <c r="A459" s="44" t="s">
        <v>479</v>
      </c>
      <c r="B459" s="43">
        <v>3139300</v>
      </c>
      <c r="C459" s="49">
        <f t="shared" si="15"/>
        <v>3139300</v>
      </c>
      <c r="D459" t="s">
        <v>479</v>
      </c>
      <c r="E459" s="32">
        <v>2437011.04</v>
      </c>
      <c r="F459" s="45">
        <v>3139300</v>
      </c>
      <c r="G459" s="48" t="s">
        <v>479</v>
      </c>
      <c r="H459" s="47">
        <f t="shared" si="14"/>
        <v>2437011.04</v>
      </c>
    </row>
    <row r="460" spans="1:8" x14ac:dyDescent="0.25">
      <c r="A460" s="44" t="s">
        <v>480</v>
      </c>
      <c r="B460" s="43">
        <v>3139409</v>
      </c>
      <c r="C460" s="49">
        <f t="shared" si="15"/>
        <v>3139409</v>
      </c>
      <c r="D460" t="s">
        <v>480</v>
      </c>
      <c r="E460" s="32">
        <v>6092527.5499999998</v>
      </c>
      <c r="F460" s="45">
        <v>3139409</v>
      </c>
      <c r="G460" s="46" t="s">
        <v>480</v>
      </c>
      <c r="H460" s="47">
        <f t="shared" si="14"/>
        <v>6092527.5499999998</v>
      </c>
    </row>
    <row r="461" spans="1:8" x14ac:dyDescent="0.25">
      <c r="A461" s="44" t="s">
        <v>481</v>
      </c>
      <c r="B461" s="43">
        <v>3139508</v>
      </c>
      <c r="C461" s="49">
        <f t="shared" si="15"/>
        <v>3139508</v>
      </c>
      <c r="D461" t="s">
        <v>481</v>
      </c>
      <c r="E461" s="32">
        <v>2437011.04</v>
      </c>
      <c r="F461" s="45">
        <v>3139508</v>
      </c>
      <c r="G461" s="48" t="s">
        <v>481</v>
      </c>
      <c r="H461" s="47">
        <f t="shared" si="14"/>
        <v>2437011.04</v>
      </c>
    </row>
    <row r="462" spans="1:8" x14ac:dyDescent="0.25">
      <c r="A462" s="44" t="s">
        <v>482</v>
      </c>
      <c r="B462" s="43">
        <v>3139607</v>
      </c>
      <c r="C462" s="49">
        <f t="shared" si="15"/>
        <v>3139607</v>
      </c>
      <c r="D462" t="s">
        <v>482</v>
      </c>
      <c r="E462" s="32">
        <v>2843179.53</v>
      </c>
      <c r="F462" s="45">
        <v>3139607</v>
      </c>
      <c r="G462" s="48" t="s">
        <v>482</v>
      </c>
      <c r="H462" s="47">
        <f t="shared" si="14"/>
        <v>2843179.53</v>
      </c>
    </row>
    <row r="463" spans="1:8" x14ac:dyDescent="0.25">
      <c r="A463" s="44" t="s">
        <v>483</v>
      </c>
      <c r="B463" s="43">
        <v>3139805</v>
      </c>
      <c r="C463" s="49">
        <f t="shared" si="15"/>
        <v>3139805</v>
      </c>
      <c r="D463" t="s">
        <v>483</v>
      </c>
      <c r="E463" s="32">
        <v>1624674.05</v>
      </c>
      <c r="F463" s="45">
        <v>3139805</v>
      </c>
      <c r="G463" s="48" t="s">
        <v>483</v>
      </c>
      <c r="H463" s="47">
        <f t="shared" si="14"/>
        <v>1624674.05</v>
      </c>
    </row>
    <row r="464" spans="1:8" x14ac:dyDescent="0.25">
      <c r="A464" s="44" t="s">
        <v>484</v>
      </c>
      <c r="B464" s="43">
        <v>3139706</v>
      </c>
      <c r="C464" s="49">
        <f t="shared" si="15"/>
        <v>3139706</v>
      </c>
      <c r="D464" t="s">
        <v>484</v>
      </c>
      <c r="E464" s="32">
        <v>1218505.53</v>
      </c>
      <c r="F464" s="45">
        <v>3139706</v>
      </c>
      <c r="G464" s="48" t="s">
        <v>484</v>
      </c>
      <c r="H464" s="47">
        <f t="shared" si="14"/>
        <v>1218505.53</v>
      </c>
    </row>
    <row r="465" spans="1:8" x14ac:dyDescent="0.25">
      <c r="A465" s="44" t="s">
        <v>485</v>
      </c>
      <c r="B465" s="43">
        <v>3139904</v>
      </c>
      <c r="C465" s="49">
        <f t="shared" si="15"/>
        <v>3139904</v>
      </c>
      <c r="D465" t="s">
        <v>485</v>
      </c>
      <c r="E465" s="32">
        <v>2030842.54</v>
      </c>
      <c r="F465" s="45">
        <v>3139904</v>
      </c>
      <c r="G465" s="46" t="s">
        <v>485</v>
      </c>
      <c r="H465" s="47">
        <f t="shared" si="14"/>
        <v>2030842.54</v>
      </c>
    </row>
    <row r="466" spans="1:8" x14ac:dyDescent="0.25">
      <c r="A466" s="44" t="s">
        <v>486</v>
      </c>
      <c r="B466" s="43">
        <v>3140001</v>
      </c>
      <c r="C466" s="49">
        <f t="shared" si="15"/>
        <v>3140001</v>
      </c>
      <c r="D466" t="s">
        <v>486</v>
      </c>
      <c r="E466" s="32">
        <v>4874022.04</v>
      </c>
      <c r="F466" s="45">
        <v>3140001</v>
      </c>
      <c r="G466" s="48" t="s">
        <v>486</v>
      </c>
      <c r="H466" s="47">
        <f t="shared" si="14"/>
        <v>4874022.04</v>
      </c>
    </row>
    <row r="467" spans="1:8" x14ac:dyDescent="0.25">
      <c r="A467" s="44" t="s">
        <v>487</v>
      </c>
      <c r="B467" s="43">
        <v>3140100</v>
      </c>
      <c r="C467" s="49">
        <f t="shared" si="15"/>
        <v>3140100</v>
      </c>
      <c r="D467" t="s">
        <v>487</v>
      </c>
      <c r="E467" s="32">
        <v>1218505.53</v>
      </c>
      <c r="F467" s="45">
        <v>3140100</v>
      </c>
      <c r="G467" s="48" t="s">
        <v>487</v>
      </c>
      <c r="H467" s="47">
        <f t="shared" si="14"/>
        <v>1218505.53</v>
      </c>
    </row>
    <row r="468" spans="1:8" x14ac:dyDescent="0.25">
      <c r="A468" s="44" t="s">
        <v>488</v>
      </c>
      <c r="B468" s="43">
        <v>3140159</v>
      </c>
      <c r="C468" s="49">
        <f t="shared" si="15"/>
        <v>3140159</v>
      </c>
      <c r="D468" t="s">
        <v>488</v>
      </c>
      <c r="E468" s="32">
        <v>2030842.54</v>
      </c>
      <c r="F468" s="45">
        <v>3140159</v>
      </c>
      <c r="G468" s="46" t="s">
        <v>488</v>
      </c>
      <c r="H468" s="47">
        <f t="shared" si="14"/>
        <v>2030842.54</v>
      </c>
    </row>
    <row r="469" spans="1:8" x14ac:dyDescent="0.25">
      <c r="A469" s="44" t="s">
        <v>489</v>
      </c>
      <c r="B469" s="43">
        <v>3140209</v>
      </c>
      <c r="C469" s="49">
        <f t="shared" si="15"/>
        <v>3140209</v>
      </c>
      <c r="D469" t="s">
        <v>489</v>
      </c>
      <c r="E469" s="32">
        <v>1218505.53</v>
      </c>
      <c r="F469" s="45">
        <v>3140209</v>
      </c>
      <c r="G469" s="46" t="s">
        <v>489</v>
      </c>
      <c r="H469" s="47">
        <f t="shared" si="14"/>
        <v>1218505.53</v>
      </c>
    </row>
    <row r="470" spans="1:8" x14ac:dyDescent="0.25">
      <c r="A470" s="44" t="s">
        <v>490</v>
      </c>
      <c r="B470" s="43">
        <v>3140308</v>
      </c>
      <c r="C470" s="49">
        <f t="shared" si="15"/>
        <v>3140308</v>
      </c>
      <c r="D470" t="s">
        <v>490</v>
      </c>
      <c r="E470" s="32">
        <v>1218505.53</v>
      </c>
      <c r="F470" s="45">
        <v>3140308</v>
      </c>
      <c r="G470" s="46" t="s">
        <v>490</v>
      </c>
      <c r="H470" s="47">
        <f t="shared" si="14"/>
        <v>1218505.53</v>
      </c>
    </row>
    <row r="471" spans="1:8" x14ac:dyDescent="0.25">
      <c r="A471" s="44" t="s">
        <v>491</v>
      </c>
      <c r="B471" s="43">
        <v>3140407</v>
      </c>
      <c r="C471" s="49">
        <f t="shared" si="15"/>
        <v>3140407</v>
      </c>
      <c r="D471" t="s">
        <v>491</v>
      </c>
      <c r="E471" s="32">
        <v>1218505.53</v>
      </c>
      <c r="F471" s="45">
        <v>3140407</v>
      </c>
      <c r="G471" s="46" t="s">
        <v>491</v>
      </c>
      <c r="H471" s="47">
        <f t="shared" si="14"/>
        <v>1218505.53</v>
      </c>
    </row>
    <row r="472" spans="1:8" x14ac:dyDescent="0.25">
      <c r="A472" s="44" t="s">
        <v>492</v>
      </c>
      <c r="B472" s="43">
        <v>3140506</v>
      </c>
      <c r="C472" s="49">
        <f t="shared" si="15"/>
        <v>3140506</v>
      </c>
      <c r="D472" t="s">
        <v>492</v>
      </c>
      <c r="E472" s="32">
        <v>2030842.54</v>
      </c>
      <c r="F472" s="45">
        <v>3140506</v>
      </c>
      <c r="G472" s="48" t="s">
        <v>492</v>
      </c>
      <c r="H472" s="47">
        <f t="shared" si="14"/>
        <v>2030842.54</v>
      </c>
    </row>
    <row r="473" spans="1:8" x14ac:dyDescent="0.25">
      <c r="A473" s="44" t="s">
        <v>493</v>
      </c>
      <c r="B473" s="43">
        <v>3140530</v>
      </c>
      <c r="C473" s="49">
        <f t="shared" si="15"/>
        <v>3140530</v>
      </c>
      <c r="D473" t="s">
        <v>493</v>
      </c>
      <c r="E473" s="32">
        <v>1218505.53</v>
      </c>
      <c r="F473" s="45">
        <v>3140530</v>
      </c>
      <c r="G473" s="48" t="s">
        <v>493</v>
      </c>
      <c r="H473" s="47">
        <f t="shared" si="14"/>
        <v>1218505.53</v>
      </c>
    </row>
    <row r="474" spans="1:8" x14ac:dyDescent="0.25">
      <c r="A474" s="44" t="s">
        <v>494</v>
      </c>
      <c r="B474" s="43">
        <v>3140555</v>
      </c>
      <c r="C474" s="49">
        <f t="shared" si="15"/>
        <v>3140555</v>
      </c>
      <c r="D474" t="s">
        <v>494</v>
      </c>
      <c r="E474" s="32">
        <v>1218505.53</v>
      </c>
      <c r="F474" s="45">
        <v>3140555</v>
      </c>
      <c r="G474" s="48" t="s">
        <v>494</v>
      </c>
      <c r="H474" s="47">
        <f t="shared" si="14"/>
        <v>1218505.53</v>
      </c>
    </row>
    <row r="475" spans="1:8" x14ac:dyDescent="0.25">
      <c r="A475" s="44" t="s">
        <v>495</v>
      </c>
      <c r="B475" s="43">
        <v>3140605</v>
      </c>
      <c r="C475" s="49">
        <f t="shared" si="15"/>
        <v>3140605</v>
      </c>
      <c r="D475" t="s">
        <v>495</v>
      </c>
      <c r="E475" s="32">
        <v>1218505.53</v>
      </c>
      <c r="F475" s="45">
        <v>3140605</v>
      </c>
      <c r="G475" s="46" t="s">
        <v>495</v>
      </c>
      <c r="H475" s="47">
        <f t="shared" si="14"/>
        <v>1218505.53</v>
      </c>
    </row>
    <row r="476" spans="1:8" x14ac:dyDescent="0.25">
      <c r="A476" s="44" t="s">
        <v>496</v>
      </c>
      <c r="B476" s="43">
        <v>3140704</v>
      </c>
      <c r="C476" s="49">
        <f t="shared" si="15"/>
        <v>3140704</v>
      </c>
      <c r="D476" t="s">
        <v>496</v>
      </c>
      <c r="E476" s="32">
        <v>3655516.55</v>
      </c>
      <c r="F476" s="45">
        <v>3140704</v>
      </c>
      <c r="G476" s="48" t="s">
        <v>496</v>
      </c>
      <c r="H476" s="47">
        <f t="shared" si="14"/>
        <v>3655516.55</v>
      </c>
    </row>
    <row r="477" spans="1:8" x14ac:dyDescent="0.25">
      <c r="A477" s="44" t="s">
        <v>497</v>
      </c>
      <c r="B477" s="43">
        <v>3171501</v>
      </c>
      <c r="C477" s="49">
        <f t="shared" si="15"/>
        <v>3171501</v>
      </c>
      <c r="D477" t="s">
        <v>497</v>
      </c>
      <c r="E477" s="32">
        <v>1218505.53</v>
      </c>
      <c r="F477" s="45">
        <v>3171501</v>
      </c>
      <c r="G477" s="48" t="s">
        <v>497</v>
      </c>
      <c r="H477" s="47">
        <f t="shared" si="14"/>
        <v>1218505.53</v>
      </c>
    </row>
    <row r="478" spans="1:8" x14ac:dyDescent="0.25">
      <c r="A478" s="44" t="s">
        <v>498</v>
      </c>
      <c r="B478" s="43">
        <v>3140803</v>
      </c>
      <c r="C478" s="49">
        <f t="shared" si="15"/>
        <v>3140803</v>
      </c>
      <c r="D478" t="s">
        <v>498</v>
      </c>
      <c r="E478" s="32">
        <v>2030842.54</v>
      </c>
      <c r="F478" s="45">
        <v>3140803</v>
      </c>
      <c r="G478" s="48" t="s">
        <v>498</v>
      </c>
      <c r="H478" s="47">
        <f t="shared" si="14"/>
        <v>2030842.54</v>
      </c>
    </row>
    <row r="479" spans="1:8" x14ac:dyDescent="0.25">
      <c r="A479" s="44" t="s">
        <v>499</v>
      </c>
      <c r="B479" s="43">
        <v>3140852</v>
      </c>
      <c r="C479" s="49">
        <f t="shared" si="15"/>
        <v>3140852</v>
      </c>
      <c r="D479" t="s">
        <v>499</v>
      </c>
      <c r="E479" s="32">
        <v>1540390.08</v>
      </c>
      <c r="F479" s="45">
        <v>3140852</v>
      </c>
      <c r="G479" s="48" t="s">
        <v>499</v>
      </c>
      <c r="H479" s="47">
        <f t="shared" si="14"/>
        <v>1540390.08</v>
      </c>
    </row>
    <row r="480" spans="1:8" x14ac:dyDescent="0.25">
      <c r="A480" s="44" t="s">
        <v>500</v>
      </c>
      <c r="B480" s="43">
        <v>3140902</v>
      </c>
      <c r="C480" s="49">
        <f t="shared" si="15"/>
        <v>3140902</v>
      </c>
      <c r="D480" t="s">
        <v>500</v>
      </c>
      <c r="E480" s="32">
        <v>2437011.04</v>
      </c>
      <c r="F480" s="45">
        <v>3140902</v>
      </c>
      <c r="G480" s="46" t="s">
        <v>500</v>
      </c>
      <c r="H480" s="47">
        <f t="shared" si="14"/>
        <v>2437011.04</v>
      </c>
    </row>
    <row r="481" spans="1:8" x14ac:dyDescent="0.25">
      <c r="A481" s="44" t="s">
        <v>501</v>
      </c>
      <c r="B481" s="43">
        <v>3141009</v>
      </c>
      <c r="C481" s="49">
        <f t="shared" si="15"/>
        <v>3141009</v>
      </c>
      <c r="D481" t="s">
        <v>501</v>
      </c>
      <c r="E481" s="32">
        <v>1624674.05</v>
      </c>
      <c r="F481" s="45">
        <v>3141009</v>
      </c>
      <c r="G481" s="48" t="s">
        <v>501</v>
      </c>
      <c r="H481" s="47">
        <f t="shared" si="14"/>
        <v>1624674.05</v>
      </c>
    </row>
    <row r="482" spans="1:8" x14ac:dyDescent="0.25">
      <c r="A482" s="44" t="s">
        <v>502</v>
      </c>
      <c r="B482" s="43">
        <v>3141108</v>
      </c>
      <c r="C482" s="49">
        <f t="shared" si="15"/>
        <v>3141108</v>
      </c>
      <c r="D482" t="s">
        <v>502</v>
      </c>
      <c r="E482" s="32">
        <v>3655516.55</v>
      </c>
      <c r="F482" s="45">
        <v>3141108</v>
      </c>
      <c r="G482" s="48" t="s">
        <v>502</v>
      </c>
      <c r="H482" s="47">
        <f t="shared" si="14"/>
        <v>3655516.55</v>
      </c>
    </row>
    <row r="483" spans="1:8" x14ac:dyDescent="0.25">
      <c r="A483" s="44" t="s">
        <v>503</v>
      </c>
      <c r="B483" s="43">
        <v>3141207</v>
      </c>
      <c r="C483" s="49">
        <f t="shared" si="15"/>
        <v>3141207</v>
      </c>
      <c r="D483" t="s">
        <v>503</v>
      </c>
      <c r="E483" s="32">
        <v>1218505.53</v>
      </c>
      <c r="F483" s="45">
        <v>3141207</v>
      </c>
      <c r="G483" s="48" t="s">
        <v>503</v>
      </c>
      <c r="H483" s="47">
        <f t="shared" si="14"/>
        <v>1218505.53</v>
      </c>
    </row>
    <row r="484" spans="1:8" x14ac:dyDescent="0.25">
      <c r="A484" s="44" t="s">
        <v>504</v>
      </c>
      <c r="B484" s="43">
        <v>3141306</v>
      </c>
      <c r="C484" s="49">
        <f t="shared" si="15"/>
        <v>3141306</v>
      </c>
      <c r="D484" t="s">
        <v>504</v>
      </c>
      <c r="E484" s="32">
        <v>1218505.53</v>
      </c>
      <c r="F484" s="45">
        <v>3141306</v>
      </c>
      <c r="G484" s="48" t="s">
        <v>504</v>
      </c>
      <c r="H484" s="47">
        <f t="shared" si="14"/>
        <v>1218505.53</v>
      </c>
    </row>
    <row r="485" spans="1:8" x14ac:dyDescent="0.25">
      <c r="A485" s="44" t="s">
        <v>505</v>
      </c>
      <c r="B485" s="43">
        <v>3141405</v>
      </c>
      <c r="C485" s="49">
        <f t="shared" si="15"/>
        <v>3141405</v>
      </c>
      <c r="D485" t="s">
        <v>505</v>
      </c>
      <c r="E485" s="32">
        <v>2437011.04</v>
      </c>
      <c r="F485" s="45">
        <v>3141405</v>
      </c>
      <c r="G485" s="48" t="s">
        <v>505</v>
      </c>
      <c r="H485" s="47">
        <f t="shared" si="14"/>
        <v>2437011.04</v>
      </c>
    </row>
    <row r="486" spans="1:8" x14ac:dyDescent="0.25">
      <c r="A486" s="44" t="s">
        <v>506</v>
      </c>
      <c r="B486" s="43">
        <v>3141504</v>
      </c>
      <c r="C486" s="49">
        <f t="shared" si="15"/>
        <v>3141504</v>
      </c>
      <c r="D486" t="s">
        <v>506</v>
      </c>
      <c r="E486" s="32">
        <v>1218505.53</v>
      </c>
      <c r="F486" s="45">
        <v>3141504</v>
      </c>
      <c r="G486" s="48" t="s">
        <v>506</v>
      </c>
      <c r="H486" s="47">
        <f t="shared" si="14"/>
        <v>1218505.53</v>
      </c>
    </row>
    <row r="487" spans="1:8" x14ac:dyDescent="0.25">
      <c r="A487" s="44" t="s">
        <v>507</v>
      </c>
      <c r="B487" s="43">
        <v>3141603</v>
      </c>
      <c r="C487" s="49">
        <f t="shared" si="15"/>
        <v>3141603</v>
      </c>
      <c r="D487" t="s">
        <v>507</v>
      </c>
      <c r="E487" s="32">
        <v>1624674.05</v>
      </c>
      <c r="F487" s="45">
        <v>3141603</v>
      </c>
      <c r="G487" s="46" t="s">
        <v>507</v>
      </c>
      <c r="H487" s="47">
        <f t="shared" si="14"/>
        <v>1624674.05</v>
      </c>
    </row>
    <row r="488" spans="1:8" x14ac:dyDescent="0.25">
      <c r="A488" s="44" t="s">
        <v>508</v>
      </c>
      <c r="B488" s="43">
        <v>3141702</v>
      </c>
      <c r="C488" s="49">
        <f t="shared" si="15"/>
        <v>3141702</v>
      </c>
      <c r="D488" t="s">
        <v>508</v>
      </c>
      <c r="E488" s="32">
        <v>1218505.53</v>
      </c>
      <c r="F488" s="45">
        <v>3141702</v>
      </c>
      <c r="G488" s="48" t="s">
        <v>508</v>
      </c>
      <c r="H488" s="47">
        <f t="shared" si="14"/>
        <v>1218505.53</v>
      </c>
    </row>
    <row r="489" spans="1:8" x14ac:dyDescent="0.25">
      <c r="A489" s="44" t="s">
        <v>509</v>
      </c>
      <c r="B489" s="43">
        <v>3141801</v>
      </c>
      <c r="C489" s="49">
        <f t="shared" si="15"/>
        <v>3141801</v>
      </c>
      <c r="D489" t="s">
        <v>509</v>
      </c>
      <c r="E489" s="32">
        <v>3161853.26</v>
      </c>
      <c r="F489" s="45">
        <v>3141801</v>
      </c>
      <c r="G489" s="48" t="s">
        <v>509</v>
      </c>
      <c r="H489" s="47">
        <f t="shared" si="14"/>
        <v>3161853.26</v>
      </c>
    </row>
    <row r="490" spans="1:8" x14ac:dyDescent="0.25">
      <c r="A490" s="44" t="s">
        <v>510</v>
      </c>
      <c r="B490" s="43">
        <v>3141900</v>
      </c>
      <c r="C490" s="49">
        <f t="shared" si="15"/>
        <v>3141900</v>
      </c>
      <c r="D490" t="s">
        <v>510</v>
      </c>
      <c r="E490" s="32">
        <v>1218505.53</v>
      </c>
      <c r="F490" s="45">
        <v>3141900</v>
      </c>
      <c r="G490" s="48" t="s">
        <v>510</v>
      </c>
      <c r="H490" s="47">
        <f t="shared" si="14"/>
        <v>1218505.53</v>
      </c>
    </row>
    <row r="491" spans="1:8" x14ac:dyDescent="0.25">
      <c r="A491" s="44" t="s">
        <v>511</v>
      </c>
      <c r="B491" s="43">
        <v>3142007</v>
      </c>
      <c r="C491" s="49">
        <f t="shared" si="15"/>
        <v>3142007</v>
      </c>
      <c r="D491" t="s">
        <v>511</v>
      </c>
      <c r="E491" s="32">
        <v>2030842.54</v>
      </c>
      <c r="F491" s="45">
        <v>3142007</v>
      </c>
      <c r="G491" s="48" t="s">
        <v>511</v>
      </c>
      <c r="H491" s="47">
        <f t="shared" si="14"/>
        <v>2030842.54</v>
      </c>
    </row>
    <row r="492" spans="1:8" x14ac:dyDescent="0.25">
      <c r="A492" s="44" t="s">
        <v>512</v>
      </c>
      <c r="B492" s="43">
        <v>3142106</v>
      </c>
      <c r="C492" s="49">
        <f t="shared" si="15"/>
        <v>3142106</v>
      </c>
      <c r="D492" t="s">
        <v>512</v>
      </c>
      <c r="E492" s="32">
        <v>1540390.08</v>
      </c>
      <c r="F492" s="45">
        <v>3142106</v>
      </c>
      <c r="G492" s="48" t="s">
        <v>512</v>
      </c>
      <c r="H492" s="47">
        <f t="shared" si="14"/>
        <v>1540390.08</v>
      </c>
    </row>
    <row r="493" spans="1:8" x14ac:dyDescent="0.25">
      <c r="A493" s="44" t="s">
        <v>513</v>
      </c>
      <c r="B493" s="43">
        <v>3142205</v>
      </c>
      <c r="C493" s="49">
        <f t="shared" si="15"/>
        <v>3142205</v>
      </c>
      <c r="D493" t="s">
        <v>513</v>
      </c>
      <c r="E493" s="32">
        <v>2030842.54</v>
      </c>
      <c r="F493" s="45">
        <v>3142205</v>
      </c>
      <c r="G493" s="46" t="s">
        <v>513</v>
      </c>
      <c r="H493" s="47">
        <f t="shared" si="14"/>
        <v>2030842.54</v>
      </c>
    </row>
    <row r="494" spans="1:8" x14ac:dyDescent="0.25">
      <c r="A494" s="44" t="s">
        <v>514</v>
      </c>
      <c r="B494" s="43">
        <v>3142254</v>
      </c>
      <c r="C494" s="49">
        <f t="shared" si="15"/>
        <v>3142254</v>
      </c>
      <c r="D494" t="s">
        <v>514</v>
      </c>
      <c r="E494" s="32">
        <v>1218505.53</v>
      </c>
      <c r="F494" s="45">
        <v>3142254</v>
      </c>
      <c r="G494" s="46" t="s">
        <v>514</v>
      </c>
      <c r="H494" s="47">
        <f t="shared" si="14"/>
        <v>1218505.53</v>
      </c>
    </row>
    <row r="495" spans="1:8" x14ac:dyDescent="0.25">
      <c r="A495" s="44" t="s">
        <v>515</v>
      </c>
      <c r="B495" s="43">
        <v>3142304</v>
      </c>
      <c r="C495" s="49">
        <f t="shared" si="15"/>
        <v>3142304</v>
      </c>
      <c r="D495" t="s">
        <v>515</v>
      </c>
      <c r="E495" s="32">
        <v>1218505.53</v>
      </c>
      <c r="F495" s="45">
        <v>3142304</v>
      </c>
      <c r="G495" s="48" t="s">
        <v>515</v>
      </c>
      <c r="H495" s="47">
        <f t="shared" si="14"/>
        <v>1218505.53</v>
      </c>
    </row>
    <row r="496" spans="1:8" x14ac:dyDescent="0.25">
      <c r="A496" s="44" t="s">
        <v>516</v>
      </c>
      <c r="B496" s="43">
        <v>3142403</v>
      </c>
      <c r="C496" s="49">
        <f t="shared" si="15"/>
        <v>3142403</v>
      </c>
      <c r="D496" t="s">
        <v>516</v>
      </c>
      <c r="E496" s="32">
        <v>1218505.53</v>
      </c>
      <c r="F496" s="45">
        <v>3142403</v>
      </c>
      <c r="G496" s="48" t="s">
        <v>516</v>
      </c>
      <c r="H496" s="47">
        <f t="shared" si="14"/>
        <v>1218505.53</v>
      </c>
    </row>
    <row r="497" spans="1:8" x14ac:dyDescent="0.25">
      <c r="A497" s="44" t="s">
        <v>517</v>
      </c>
      <c r="B497" s="43">
        <v>3142502</v>
      </c>
      <c r="C497" s="49">
        <f t="shared" si="15"/>
        <v>3142502</v>
      </c>
      <c r="D497" t="s">
        <v>517</v>
      </c>
      <c r="E497" s="32">
        <v>1218505.53</v>
      </c>
      <c r="F497" s="45">
        <v>3142502</v>
      </c>
      <c r="G497" s="48" t="s">
        <v>517</v>
      </c>
      <c r="H497" s="47">
        <f t="shared" si="14"/>
        <v>1218505.53</v>
      </c>
    </row>
    <row r="498" spans="1:8" x14ac:dyDescent="0.25">
      <c r="A498" s="44" t="s">
        <v>518</v>
      </c>
      <c r="B498" s="43">
        <v>3142601</v>
      </c>
      <c r="C498" s="49">
        <f t="shared" si="15"/>
        <v>3142601</v>
      </c>
      <c r="D498" t="s">
        <v>518</v>
      </c>
      <c r="E498" s="32">
        <v>1218505.53</v>
      </c>
      <c r="F498" s="45">
        <v>3142601</v>
      </c>
      <c r="G498" s="48" t="s">
        <v>518</v>
      </c>
      <c r="H498" s="47">
        <f t="shared" si="14"/>
        <v>1218505.53</v>
      </c>
    </row>
    <row r="499" spans="1:8" x14ac:dyDescent="0.25">
      <c r="A499" s="44" t="s">
        <v>519</v>
      </c>
      <c r="B499" s="43">
        <v>3142700</v>
      </c>
      <c r="C499" s="49">
        <f t="shared" si="15"/>
        <v>3142700</v>
      </c>
      <c r="D499" t="s">
        <v>519</v>
      </c>
      <c r="E499" s="32">
        <v>2030842.54</v>
      </c>
      <c r="F499" s="45">
        <v>3142700</v>
      </c>
      <c r="G499" s="46" t="s">
        <v>519</v>
      </c>
      <c r="H499" s="47">
        <f t="shared" si="14"/>
        <v>2030842.54</v>
      </c>
    </row>
    <row r="500" spans="1:8" x14ac:dyDescent="0.25">
      <c r="A500" s="44" t="s">
        <v>520</v>
      </c>
      <c r="B500" s="43">
        <v>3142809</v>
      </c>
      <c r="C500" s="49">
        <f t="shared" si="15"/>
        <v>3142809</v>
      </c>
      <c r="D500" t="s">
        <v>520</v>
      </c>
      <c r="E500" s="32">
        <v>2437011.04</v>
      </c>
      <c r="F500" s="45">
        <v>3142809</v>
      </c>
      <c r="G500" s="48" t="s">
        <v>520</v>
      </c>
      <c r="H500" s="47">
        <f t="shared" si="14"/>
        <v>2437011.04</v>
      </c>
    </row>
    <row r="501" spans="1:8" x14ac:dyDescent="0.25">
      <c r="A501" s="44" t="s">
        <v>521</v>
      </c>
      <c r="B501" s="43">
        <v>3142908</v>
      </c>
      <c r="C501" s="49">
        <f t="shared" si="15"/>
        <v>3142908</v>
      </c>
      <c r="D501" t="s">
        <v>521</v>
      </c>
      <c r="E501" s="32">
        <v>2437011.04</v>
      </c>
      <c r="F501" s="45">
        <v>3142908</v>
      </c>
      <c r="G501" s="48" t="s">
        <v>521</v>
      </c>
      <c r="H501" s="47">
        <f t="shared" si="14"/>
        <v>2437011.04</v>
      </c>
    </row>
    <row r="502" spans="1:8" x14ac:dyDescent="0.25">
      <c r="A502" s="44" t="s">
        <v>522</v>
      </c>
      <c r="B502" s="43">
        <v>3143005</v>
      </c>
      <c r="C502" s="49">
        <f t="shared" si="15"/>
        <v>3143005</v>
      </c>
      <c r="D502" t="s">
        <v>522</v>
      </c>
      <c r="E502" s="32">
        <v>1624674.05</v>
      </c>
      <c r="F502" s="45">
        <v>3143005</v>
      </c>
      <c r="G502" s="48" t="s">
        <v>522</v>
      </c>
      <c r="H502" s="47">
        <f t="shared" si="14"/>
        <v>1624674.05</v>
      </c>
    </row>
    <row r="503" spans="1:8" x14ac:dyDescent="0.25">
      <c r="A503" s="44" t="s">
        <v>523</v>
      </c>
      <c r="B503" s="43">
        <v>3143104</v>
      </c>
      <c r="C503" s="49">
        <f t="shared" si="15"/>
        <v>3143104</v>
      </c>
      <c r="D503" t="s">
        <v>523</v>
      </c>
      <c r="E503" s="32">
        <v>4061685.03</v>
      </c>
      <c r="F503" s="45">
        <v>3143104</v>
      </c>
      <c r="G503" s="48" t="s">
        <v>523</v>
      </c>
      <c r="H503" s="47">
        <f t="shared" si="14"/>
        <v>4061685.03</v>
      </c>
    </row>
    <row r="504" spans="1:8" x14ac:dyDescent="0.25">
      <c r="A504" s="44" t="s">
        <v>524</v>
      </c>
      <c r="B504" s="43">
        <v>3143153</v>
      </c>
      <c r="C504" s="49">
        <f t="shared" si="15"/>
        <v>3143153</v>
      </c>
      <c r="D504" t="s">
        <v>524</v>
      </c>
      <c r="E504" s="32">
        <v>1218505.53</v>
      </c>
      <c r="F504" s="45">
        <v>3143153</v>
      </c>
      <c r="G504" s="48" t="s">
        <v>524</v>
      </c>
      <c r="H504" s="47">
        <f t="shared" si="14"/>
        <v>1218505.53</v>
      </c>
    </row>
    <row r="505" spans="1:8" x14ac:dyDescent="0.25">
      <c r="A505" s="44" t="s">
        <v>525</v>
      </c>
      <c r="B505" s="43">
        <v>3143203</v>
      </c>
      <c r="C505" s="49">
        <f t="shared" si="15"/>
        <v>3143203</v>
      </c>
      <c r="D505" t="s">
        <v>525</v>
      </c>
      <c r="E505" s="32">
        <v>2437011.04</v>
      </c>
      <c r="F505" s="45">
        <v>3143203</v>
      </c>
      <c r="G505" s="48" t="s">
        <v>525</v>
      </c>
      <c r="H505" s="47">
        <f t="shared" si="14"/>
        <v>2437011.04</v>
      </c>
    </row>
    <row r="506" spans="1:8" x14ac:dyDescent="0.25">
      <c r="A506" s="44" t="s">
        <v>526</v>
      </c>
      <c r="B506" s="43">
        <v>3143401</v>
      </c>
      <c r="C506" s="49">
        <f t="shared" si="15"/>
        <v>3143401</v>
      </c>
      <c r="D506" t="s">
        <v>526</v>
      </c>
      <c r="E506" s="32">
        <v>2843179.53</v>
      </c>
      <c r="F506" s="45">
        <v>3143401</v>
      </c>
      <c r="G506" s="46" t="s">
        <v>526</v>
      </c>
      <c r="H506" s="47">
        <f t="shared" si="14"/>
        <v>2843179.53</v>
      </c>
    </row>
    <row r="507" spans="1:8" x14ac:dyDescent="0.25">
      <c r="A507" s="44" t="s">
        <v>527</v>
      </c>
      <c r="B507" s="43">
        <v>3143302</v>
      </c>
      <c r="C507" s="49">
        <f t="shared" si="15"/>
        <v>3143302</v>
      </c>
      <c r="D507" t="s">
        <v>527</v>
      </c>
      <c r="E507" s="32">
        <v>10923975.220000001</v>
      </c>
      <c r="F507" s="45">
        <v>3143302</v>
      </c>
      <c r="G507" s="48" t="s">
        <v>527</v>
      </c>
      <c r="H507" s="47">
        <f t="shared" si="14"/>
        <v>10923975.220000001</v>
      </c>
    </row>
    <row r="508" spans="1:8" x14ac:dyDescent="0.25">
      <c r="A508" s="44" t="s">
        <v>528</v>
      </c>
      <c r="B508" s="43">
        <v>3143450</v>
      </c>
      <c r="C508" s="49">
        <f t="shared" si="15"/>
        <v>3143450</v>
      </c>
      <c r="D508" t="s">
        <v>528</v>
      </c>
      <c r="E508" s="32">
        <v>1218505.53</v>
      </c>
      <c r="F508" s="45">
        <v>3143450</v>
      </c>
      <c r="G508" s="48" t="s">
        <v>528</v>
      </c>
      <c r="H508" s="47">
        <f t="shared" si="14"/>
        <v>1218505.53</v>
      </c>
    </row>
    <row r="509" spans="1:8" x14ac:dyDescent="0.25">
      <c r="A509" s="44" t="s">
        <v>529</v>
      </c>
      <c r="B509" s="43">
        <v>3143500</v>
      </c>
      <c r="C509" s="49">
        <f t="shared" si="15"/>
        <v>3143500</v>
      </c>
      <c r="D509" t="s">
        <v>529</v>
      </c>
      <c r="E509" s="32">
        <v>1218505.53</v>
      </c>
      <c r="F509" s="45">
        <v>3143500</v>
      </c>
      <c r="G509" s="48" t="s">
        <v>529</v>
      </c>
      <c r="H509" s="47">
        <f t="shared" si="14"/>
        <v>1218505.53</v>
      </c>
    </row>
    <row r="510" spans="1:8" x14ac:dyDescent="0.25">
      <c r="A510" s="44" t="s">
        <v>530</v>
      </c>
      <c r="B510" s="43">
        <v>3143609</v>
      </c>
      <c r="C510" s="49">
        <f t="shared" si="15"/>
        <v>3143609</v>
      </c>
      <c r="D510" t="s">
        <v>530</v>
      </c>
      <c r="E510" s="32">
        <v>1218505.53</v>
      </c>
      <c r="F510" s="45">
        <v>3143609</v>
      </c>
      <c r="G510" s="46" t="s">
        <v>530</v>
      </c>
      <c r="H510" s="47">
        <f t="shared" si="14"/>
        <v>1218505.53</v>
      </c>
    </row>
    <row r="511" spans="1:8" x14ac:dyDescent="0.25">
      <c r="A511" s="44" t="s">
        <v>531</v>
      </c>
      <c r="B511" s="43">
        <v>3143708</v>
      </c>
      <c r="C511" s="49">
        <f t="shared" si="15"/>
        <v>3143708</v>
      </c>
      <c r="D511" t="s">
        <v>531</v>
      </c>
      <c r="E511" s="32">
        <v>1218505.53</v>
      </c>
      <c r="F511" s="45">
        <v>3143708</v>
      </c>
      <c r="G511" s="48" t="s">
        <v>531</v>
      </c>
      <c r="H511" s="47">
        <f t="shared" si="14"/>
        <v>1218505.53</v>
      </c>
    </row>
    <row r="512" spans="1:8" x14ac:dyDescent="0.25">
      <c r="A512" s="44" t="s">
        <v>532</v>
      </c>
      <c r="B512" s="43">
        <v>3143807</v>
      </c>
      <c r="C512" s="49">
        <f t="shared" si="15"/>
        <v>3143807</v>
      </c>
      <c r="D512" t="s">
        <v>532</v>
      </c>
      <c r="E512" s="32">
        <v>1218505.53</v>
      </c>
      <c r="F512" s="45">
        <v>3143807</v>
      </c>
      <c r="G512" s="48" t="s">
        <v>532</v>
      </c>
      <c r="H512" s="47">
        <f t="shared" si="14"/>
        <v>1218505.53</v>
      </c>
    </row>
    <row r="513" spans="1:8" x14ac:dyDescent="0.25">
      <c r="A513" s="44" t="s">
        <v>533</v>
      </c>
      <c r="B513" s="43">
        <v>3143906</v>
      </c>
      <c r="C513" s="49">
        <f t="shared" si="15"/>
        <v>3143906</v>
      </c>
      <c r="D513" t="s">
        <v>533</v>
      </c>
      <c r="E513" s="32">
        <v>6498696.04</v>
      </c>
      <c r="F513" s="45">
        <v>3143906</v>
      </c>
      <c r="G513" s="46" t="s">
        <v>533</v>
      </c>
      <c r="H513" s="47">
        <f t="shared" si="14"/>
        <v>6498696.04</v>
      </c>
    </row>
    <row r="514" spans="1:8" x14ac:dyDescent="0.25">
      <c r="A514" s="44" t="s">
        <v>534</v>
      </c>
      <c r="B514" s="43">
        <v>3144003</v>
      </c>
      <c r="C514" s="49">
        <f t="shared" si="15"/>
        <v>3144003</v>
      </c>
      <c r="D514" t="s">
        <v>534</v>
      </c>
      <c r="E514" s="32">
        <v>2843179.53</v>
      </c>
      <c r="F514" s="45">
        <v>3144003</v>
      </c>
      <c r="G514" s="48" t="s">
        <v>534</v>
      </c>
      <c r="H514" s="47">
        <f t="shared" si="14"/>
        <v>2843179.53</v>
      </c>
    </row>
    <row r="515" spans="1:8" x14ac:dyDescent="0.25">
      <c r="A515" s="44" t="s">
        <v>535</v>
      </c>
      <c r="B515" s="43">
        <v>3144102</v>
      </c>
      <c r="C515" s="49">
        <f t="shared" si="15"/>
        <v>3144102</v>
      </c>
      <c r="D515" t="s">
        <v>535</v>
      </c>
      <c r="E515" s="32">
        <v>2437011.04</v>
      </c>
      <c r="F515" s="45">
        <v>3144102</v>
      </c>
      <c r="G515" s="48" t="s">
        <v>535</v>
      </c>
      <c r="H515" s="47">
        <f t="shared" si="14"/>
        <v>2437011.04</v>
      </c>
    </row>
    <row r="516" spans="1:8" x14ac:dyDescent="0.25">
      <c r="A516" s="44" t="s">
        <v>536</v>
      </c>
      <c r="B516" s="43">
        <v>3144201</v>
      </c>
      <c r="C516" s="49">
        <f t="shared" si="15"/>
        <v>3144201</v>
      </c>
      <c r="D516" t="s">
        <v>536</v>
      </c>
      <c r="E516" s="32">
        <v>1218505.53</v>
      </c>
      <c r="F516" s="45">
        <v>3144201</v>
      </c>
      <c r="G516" s="48" t="s">
        <v>536</v>
      </c>
      <c r="H516" s="47">
        <f t="shared" si="14"/>
        <v>1218505.53</v>
      </c>
    </row>
    <row r="517" spans="1:8" x14ac:dyDescent="0.25">
      <c r="A517" s="44" t="s">
        <v>537</v>
      </c>
      <c r="B517" s="43">
        <v>3144300</v>
      </c>
      <c r="C517" s="49">
        <f t="shared" si="15"/>
        <v>3144300</v>
      </c>
      <c r="D517" t="s">
        <v>537</v>
      </c>
      <c r="E517" s="32">
        <v>3567219.06</v>
      </c>
      <c r="F517" s="45">
        <v>3144300</v>
      </c>
      <c r="G517" s="48" t="s">
        <v>537</v>
      </c>
      <c r="H517" s="47">
        <f t="shared" si="14"/>
        <v>3567219.06</v>
      </c>
    </row>
    <row r="518" spans="1:8" x14ac:dyDescent="0.25">
      <c r="A518" s="44" t="s">
        <v>538</v>
      </c>
      <c r="B518" s="43">
        <v>3144359</v>
      </c>
      <c r="C518" s="49">
        <f t="shared" si="15"/>
        <v>3144359</v>
      </c>
      <c r="D518" t="s">
        <v>538</v>
      </c>
      <c r="E518" s="32">
        <v>1218505.53</v>
      </c>
      <c r="F518" s="45">
        <v>3144359</v>
      </c>
      <c r="G518" s="48" t="s">
        <v>538</v>
      </c>
      <c r="H518" s="47">
        <f t="shared" si="14"/>
        <v>1218505.53</v>
      </c>
    </row>
    <row r="519" spans="1:8" x14ac:dyDescent="0.25">
      <c r="A519" s="44" t="s">
        <v>539</v>
      </c>
      <c r="B519" s="43">
        <v>3144375</v>
      </c>
      <c r="C519" s="49">
        <f t="shared" si="15"/>
        <v>3144375</v>
      </c>
      <c r="D519" t="s">
        <v>539</v>
      </c>
      <c r="E519" s="32">
        <v>1218505.53</v>
      </c>
      <c r="F519" s="45">
        <v>3144375</v>
      </c>
      <c r="G519" s="46" t="s">
        <v>539</v>
      </c>
      <c r="H519" s="47">
        <f t="shared" ref="H519:H582" si="16">VLOOKUP(F519,$C$7:$E$859,3,FALSE)</f>
        <v>1218505.53</v>
      </c>
    </row>
    <row r="520" spans="1:8" x14ac:dyDescent="0.25">
      <c r="A520" s="44" t="s">
        <v>540</v>
      </c>
      <c r="B520" s="43">
        <v>3144409</v>
      </c>
      <c r="C520" s="49">
        <f t="shared" ref="C520:C583" si="17">VLOOKUP(D520,$A$7:$B$859,2,FALSE)</f>
        <v>3144409</v>
      </c>
      <c r="D520" t="s">
        <v>540</v>
      </c>
      <c r="E520" s="32">
        <v>1218505.53</v>
      </c>
      <c r="F520" s="45">
        <v>3144409</v>
      </c>
      <c r="G520" s="46" t="s">
        <v>540</v>
      </c>
      <c r="H520" s="47">
        <f t="shared" si="16"/>
        <v>1218505.53</v>
      </c>
    </row>
    <row r="521" spans="1:8" x14ac:dyDescent="0.25">
      <c r="A521" s="44" t="s">
        <v>541</v>
      </c>
      <c r="B521" s="43">
        <v>3144508</v>
      </c>
      <c r="C521" s="49">
        <f t="shared" si="17"/>
        <v>3144508</v>
      </c>
      <c r="D521" t="s">
        <v>541</v>
      </c>
      <c r="E521" s="32">
        <v>1218505.53</v>
      </c>
      <c r="F521" s="45">
        <v>3144508</v>
      </c>
      <c r="G521" s="48" t="s">
        <v>541</v>
      </c>
      <c r="H521" s="47">
        <f t="shared" si="16"/>
        <v>1218505.53</v>
      </c>
    </row>
    <row r="522" spans="1:8" x14ac:dyDescent="0.25">
      <c r="A522" s="44" t="s">
        <v>542</v>
      </c>
      <c r="B522" s="43">
        <v>3144607</v>
      </c>
      <c r="C522" s="49">
        <f t="shared" si="17"/>
        <v>3144607</v>
      </c>
      <c r="D522" t="s">
        <v>542</v>
      </c>
      <c r="E522" s="32">
        <v>2843179.53</v>
      </c>
      <c r="F522" s="45">
        <v>3144607</v>
      </c>
      <c r="G522" s="48" t="s">
        <v>542</v>
      </c>
      <c r="H522" s="47">
        <f t="shared" si="16"/>
        <v>2843179.53</v>
      </c>
    </row>
    <row r="523" spans="1:8" x14ac:dyDescent="0.25">
      <c r="A523" s="44" t="s">
        <v>543</v>
      </c>
      <c r="B523" s="43">
        <v>3144656</v>
      </c>
      <c r="C523" s="49">
        <f t="shared" si="17"/>
        <v>3144656</v>
      </c>
      <c r="D523" t="s">
        <v>543</v>
      </c>
      <c r="E523" s="32">
        <v>1624674.05</v>
      </c>
      <c r="F523" s="45">
        <v>3144656</v>
      </c>
      <c r="G523" s="48" t="s">
        <v>543</v>
      </c>
      <c r="H523" s="47">
        <f t="shared" si="16"/>
        <v>1624674.05</v>
      </c>
    </row>
    <row r="524" spans="1:8" x14ac:dyDescent="0.25">
      <c r="A524" s="44" t="s">
        <v>544</v>
      </c>
      <c r="B524" s="43">
        <v>3144672</v>
      </c>
      <c r="C524" s="49">
        <f t="shared" si="17"/>
        <v>3144672</v>
      </c>
      <c r="D524" t="s">
        <v>544</v>
      </c>
      <c r="E524" s="32">
        <v>1218505.53</v>
      </c>
      <c r="F524" s="45">
        <v>3144672</v>
      </c>
      <c r="G524" s="46" t="s">
        <v>544</v>
      </c>
      <c r="H524" s="47">
        <f t="shared" si="16"/>
        <v>1218505.53</v>
      </c>
    </row>
    <row r="525" spans="1:8" x14ac:dyDescent="0.25">
      <c r="A525" s="44" t="s">
        <v>545</v>
      </c>
      <c r="B525" s="43">
        <v>3144706</v>
      </c>
      <c r="C525" s="49">
        <f t="shared" si="17"/>
        <v>3144706</v>
      </c>
      <c r="D525" t="s">
        <v>545</v>
      </c>
      <c r="E525" s="32">
        <v>2437011.04</v>
      </c>
      <c r="F525" s="45">
        <v>3144706</v>
      </c>
      <c r="G525" s="48" t="s">
        <v>545</v>
      </c>
      <c r="H525" s="47">
        <f t="shared" si="16"/>
        <v>2437011.04</v>
      </c>
    </row>
    <row r="526" spans="1:8" x14ac:dyDescent="0.25">
      <c r="A526" s="44" t="s">
        <v>546</v>
      </c>
      <c r="B526" s="43">
        <v>3144805</v>
      </c>
      <c r="C526" s="49">
        <f t="shared" si="17"/>
        <v>3144805</v>
      </c>
      <c r="D526" t="s">
        <v>546</v>
      </c>
      <c r="E526" s="32">
        <v>6904864.5599999996</v>
      </c>
      <c r="F526" s="45">
        <v>3144805</v>
      </c>
      <c r="G526" s="48" t="s">
        <v>546</v>
      </c>
      <c r="H526" s="47">
        <f t="shared" si="16"/>
        <v>6904864.5599999996</v>
      </c>
    </row>
    <row r="527" spans="1:8" x14ac:dyDescent="0.25">
      <c r="A527" s="44" t="s">
        <v>547</v>
      </c>
      <c r="B527" s="43">
        <v>3144904</v>
      </c>
      <c r="C527" s="49">
        <f t="shared" si="17"/>
        <v>3144904</v>
      </c>
      <c r="D527" t="s">
        <v>547</v>
      </c>
      <c r="E527" s="32">
        <v>1218505.53</v>
      </c>
      <c r="F527" s="45">
        <v>3144904</v>
      </c>
      <c r="G527" s="46" t="s">
        <v>547</v>
      </c>
      <c r="H527" s="47">
        <f t="shared" si="16"/>
        <v>1218505.53</v>
      </c>
    </row>
    <row r="528" spans="1:8" x14ac:dyDescent="0.25">
      <c r="A528" s="44" t="s">
        <v>548</v>
      </c>
      <c r="B528" s="43">
        <v>3145000</v>
      </c>
      <c r="C528" s="49">
        <f t="shared" si="17"/>
        <v>3145000</v>
      </c>
      <c r="D528" t="s">
        <v>548</v>
      </c>
      <c r="E528" s="32">
        <v>2030842.54</v>
      </c>
      <c r="F528" s="45">
        <v>3145000</v>
      </c>
      <c r="G528" s="48" t="s">
        <v>548</v>
      </c>
      <c r="H528" s="47">
        <f t="shared" si="16"/>
        <v>2030842.54</v>
      </c>
    </row>
    <row r="529" spans="1:8" x14ac:dyDescent="0.25">
      <c r="A529" s="44" t="s">
        <v>549</v>
      </c>
      <c r="B529" s="43">
        <v>3145059</v>
      </c>
      <c r="C529" s="49">
        <f t="shared" si="17"/>
        <v>3145059</v>
      </c>
      <c r="D529" t="s">
        <v>549</v>
      </c>
      <c r="E529" s="32">
        <v>1218505.53</v>
      </c>
      <c r="F529" s="45">
        <v>3145059</v>
      </c>
      <c r="G529" s="48" t="s">
        <v>549</v>
      </c>
      <c r="H529" s="47">
        <f t="shared" si="16"/>
        <v>1218505.53</v>
      </c>
    </row>
    <row r="530" spans="1:8" x14ac:dyDescent="0.25">
      <c r="A530" s="44" t="s">
        <v>550</v>
      </c>
      <c r="B530" s="43">
        <v>3145109</v>
      </c>
      <c r="C530" s="49">
        <f t="shared" si="17"/>
        <v>3145109</v>
      </c>
      <c r="D530" t="s">
        <v>550</v>
      </c>
      <c r="E530" s="32">
        <v>2030842.54</v>
      </c>
      <c r="F530" s="45">
        <v>3145109</v>
      </c>
      <c r="G530" s="48" t="s">
        <v>550</v>
      </c>
      <c r="H530" s="47">
        <f t="shared" si="16"/>
        <v>2030842.54</v>
      </c>
    </row>
    <row r="531" spans="1:8" x14ac:dyDescent="0.25">
      <c r="A531" s="44" t="s">
        <v>551</v>
      </c>
      <c r="B531" s="43">
        <v>3145208</v>
      </c>
      <c r="C531" s="49">
        <f t="shared" si="17"/>
        <v>3145208</v>
      </c>
      <c r="D531" t="s">
        <v>551</v>
      </c>
      <c r="E531" s="32">
        <v>6498696.04</v>
      </c>
      <c r="F531" s="45">
        <v>3145208</v>
      </c>
      <c r="G531" s="48" t="s">
        <v>551</v>
      </c>
      <c r="H531" s="47">
        <f t="shared" si="16"/>
        <v>6498696.04</v>
      </c>
    </row>
    <row r="532" spans="1:8" x14ac:dyDescent="0.25">
      <c r="A532" s="44" t="s">
        <v>552</v>
      </c>
      <c r="B532" s="43">
        <v>3136603</v>
      </c>
      <c r="C532" s="49">
        <f t="shared" si="17"/>
        <v>3136603</v>
      </c>
      <c r="D532" t="s">
        <v>552</v>
      </c>
      <c r="E532" s="32">
        <v>1218505.53</v>
      </c>
      <c r="F532" s="45">
        <v>3136603</v>
      </c>
      <c r="G532" s="46" t="s">
        <v>552</v>
      </c>
      <c r="H532" s="47">
        <f t="shared" si="16"/>
        <v>1218505.53</v>
      </c>
    </row>
    <row r="533" spans="1:8" x14ac:dyDescent="0.25">
      <c r="A533" s="44" t="s">
        <v>553</v>
      </c>
      <c r="B533" s="43">
        <v>3145307</v>
      </c>
      <c r="C533" s="49">
        <f t="shared" si="17"/>
        <v>3145307</v>
      </c>
      <c r="D533" t="s">
        <v>553</v>
      </c>
      <c r="E533" s="32">
        <v>3161853.26</v>
      </c>
      <c r="F533" s="45">
        <v>3145307</v>
      </c>
      <c r="G533" s="48" t="s">
        <v>553</v>
      </c>
      <c r="H533" s="47">
        <f t="shared" si="16"/>
        <v>3161853.26</v>
      </c>
    </row>
    <row r="534" spans="1:8" x14ac:dyDescent="0.25">
      <c r="A534" s="44" t="s">
        <v>554</v>
      </c>
      <c r="B534" s="43">
        <v>3145356</v>
      </c>
      <c r="C534" s="49">
        <f t="shared" si="17"/>
        <v>3145356</v>
      </c>
      <c r="D534" t="s">
        <v>554</v>
      </c>
      <c r="E534" s="32">
        <v>1624674.05</v>
      </c>
      <c r="F534" s="45">
        <v>3145356</v>
      </c>
      <c r="G534" s="48" t="s">
        <v>554</v>
      </c>
      <c r="H534" s="47">
        <f t="shared" si="16"/>
        <v>1624674.05</v>
      </c>
    </row>
    <row r="535" spans="1:8" x14ac:dyDescent="0.25">
      <c r="A535" s="44" t="s">
        <v>555</v>
      </c>
      <c r="B535" s="43">
        <v>3145372</v>
      </c>
      <c r="C535" s="49">
        <f t="shared" si="17"/>
        <v>3145372</v>
      </c>
      <c r="D535" t="s">
        <v>555</v>
      </c>
      <c r="E535" s="32">
        <v>1218505.53</v>
      </c>
      <c r="F535" s="45">
        <v>3145372</v>
      </c>
      <c r="G535" s="48" t="s">
        <v>555</v>
      </c>
      <c r="H535" s="47">
        <f t="shared" si="16"/>
        <v>1218505.53</v>
      </c>
    </row>
    <row r="536" spans="1:8" x14ac:dyDescent="0.25">
      <c r="A536" s="44" t="s">
        <v>556</v>
      </c>
      <c r="B536" s="43">
        <v>3145406</v>
      </c>
      <c r="C536" s="49">
        <f t="shared" si="17"/>
        <v>3145406</v>
      </c>
      <c r="D536" t="s">
        <v>556</v>
      </c>
      <c r="E536" s="32">
        <v>1218505.53</v>
      </c>
      <c r="F536" s="45">
        <v>3145406</v>
      </c>
      <c r="G536" s="48" t="s">
        <v>556</v>
      </c>
      <c r="H536" s="47">
        <f t="shared" si="16"/>
        <v>1218505.53</v>
      </c>
    </row>
    <row r="537" spans="1:8" x14ac:dyDescent="0.25">
      <c r="A537" s="44" t="s">
        <v>902</v>
      </c>
      <c r="B537" s="43">
        <v>3145455</v>
      </c>
      <c r="C537" s="49">
        <f t="shared" si="17"/>
        <v>3145455</v>
      </c>
      <c r="D537" t="s">
        <v>902</v>
      </c>
      <c r="E537" s="32">
        <v>1218505.53</v>
      </c>
      <c r="F537" s="45">
        <v>3145455</v>
      </c>
      <c r="G537" s="46" t="s">
        <v>557</v>
      </c>
      <c r="H537" s="47">
        <f t="shared" si="16"/>
        <v>1218505.53</v>
      </c>
    </row>
    <row r="538" spans="1:8" x14ac:dyDescent="0.25">
      <c r="A538" s="44" t="s">
        <v>558</v>
      </c>
      <c r="B538" s="43">
        <v>3145505</v>
      </c>
      <c r="C538" s="49">
        <f t="shared" si="17"/>
        <v>3145505</v>
      </c>
      <c r="D538" t="s">
        <v>558</v>
      </c>
      <c r="E538" s="32">
        <v>1218505.53</v>
      </c>
      <c r="F538" s="45">
        <v>3145505</v>
      </c>
      <c r="G538" s="46" t="s">
        <v>558</v>
      </c>
      <c r="H538" s="47">
        <f t="shared" si="16"/>
        <v>1218505.53</v>
      </c>
    </row>
    <row r="539" spans="1:8" x14ac:dyDescent="0.25">
      <c r="A539" s="44" t="s">
        <v>559</v>
      </c>
      <c r="B539" s="43">
        <v>3145604</v>
      </c>
      <c r="C539" s="49">
        <f t="shared" si="17"/>
        <v>3145604</v>
      </c>
      <c r="D539" t="s">
        <v>559</v>
      </c>
      <c r="E539" s="32">
        <v>3655516.55</v>
      </c>
      <c r="F539" s="45">
        <v>3145604</v>
      </c>
      <c r="G539" s="48" t="s">
        <v>559</v>
      </c>
      <c r="H539" s="47">
        <f t="shared" si="16"/>
        <v>3655516.55</v>
      </c>
    </row>
    <row r="540" spans="1:8" x14ac:dyDescent="0.25">
      <c r="A540" s="44" t="s">
        <v>560</v>
      </c>
      <c r="B540" s="43">
        <v>3145703</v>
      </c>
      <c r="C540" s="49">
        <f t="shared" si="17"/>
        <v>3145703</v>
      </c>
      <c r="D540" t="s">
        <v>560</v>
      </c>
      <c r="E540" s="32">
        <v>1218505.53</v>
      </c>
      <c r="F540" s="45">
        <v>3145703</v>
      </c>
      <c r="G540" s="48" t="s">
        <v>560</v>
      </c>
      <c r="H540" s="47">
        <f t="shared" si="16"/>
        <v>1218505.53</v>
      </c>
    </row>
    <row r="541" spans="1:8" x14ac:dyDescent="0.25">
      <c r="A541" s="44" t="s">
        <v>561</v>
      </c>
      <c r="B541" s="43">
        <v>3145802</v>
      </c>
      <c r="C541" s="49">
        <f t="shared" si="17"/>
        <v>3145802</v>
      </c>
      <c r="D541" t="s">
        <v>561</v>
      </c>
      <c r="E541" s="32">
        <v>1218505.53</v>
      </c>
      <c r="F541" s="45">
        <v>3145802</v>
      </c>
      <c r="G541" s="46" t="s">
        <v>561</v>
      </c>
      <c r="H541" s="47">
        <f t="shared" si="16"/>
        <v>1218505.53</v>
      </c>
    </row>
    <row r="542" spans="1:8" x14ac:dyDescent="0.25">
      <c r="A542" s="44" t="s">
        <v>562</v>
      </c>
      <c r="B542" s="43">
        <v>3145851</v>
      </c>
      <c r="C542" s="49">
        <f t="shared" si="17"/>
        <v>3145851</v>
      </c>
      <c r="D542" t="s">
        <v>562</v>
      </c>
      <c r="E542" s="32">
        <v>1218505.53</v>
      </c>
      <c r="F542" s="45">
        <v>3145851</v>
      </c>
      <c r="G542" s="46" t="s">
        <v>562</v>
      </c>
      <c r="H542" s="47">
        <f t="shared" si="16"/>
        <v>1218505.53</v>
      </c>
    </row>
    <row r="543" spans="1:8" x14ac:dyDescent="0.25">
      <c r="A543" s="44" t="s">
        <v>563</v>
      </c>
      <c r="B543" s="43">
        <v>3145877</v>
      </c>
      <c r="C543" s="49">
        <f t="shared" si="17"/>
        <v>3145877</v>
      </c>
      <c r="D543" t="s">
        <v>563</v>
      </c>
      <c r="E543" s="32">
        <v>1218505.53</v>
      </c>
      <c r="F543" s="45">
        <v>3145877</v>
      </c>
      <c r="G543" s="46" t="s">
        <v>563</v>
      </c>
      <c r="H543" s="47">
        <f t="shared" si="16"/>
        <v>1218505.53</v>
      </c>
    </row>
    <row r="544" spans="1:8" x14ac:dyDescent="0.25">
      <c r="A544" s="44" t="s">
        <v>564</v>
      </c>
      <c r="B544" s="43">
        <v>3145901</v>
      </c>
      <c r="C544" s="49">
        <f t="shared" si="17"/>
        <v>3145901</v>
      </c>
      <c r="D544" t="s">
        <v>564</v>
      </c>
      <c r="E544" s="32">
        <v>3655516.55</v>
      </c>
      <c r="F544" s="45">
        <v>3145901</v>
      </c>
      <c r="G544" s="48" t="s">
        <v>564</v>
      </c>
      <c r="H544" s="47">
        <f t="shared" si="16"/>
        <v>3655516.55</v>
      </c>
    </row>
    <row r="545" spans="1:8" x14ac:dyDescent="0.25">
      <c r="A545" s="44" t="s">
        <v>565</v>
      </c>
      <c r="B545" s="43">
        <v>3146008</v>
      </c>
      <c r="C545" s="49">
        <f t="shared" si="17"/>
        <v>3146008</v>
      </c>
      <c r="D545" t="s">
        <v>565</v>
      </c>
      <c r="E545" s="32">
        <v>3249348.04</v>
      </c>
      <c r="F545" s="45">
        <v>3146008</v>
      </c>
      <c r="G545" s="48" t="s">
        <v>565</v>
      </c>
      <c r="H545" s="47">
        <f t="shared" si="16"/>
        <v>3249348.04</v>
      </c>
    </row>
    <row r="546" spans="1:8" x14ac:dyDescent="0.25">
      <c r="A546" s="44" t="s">
        <v>566</v>
      </c>
      <c r="B546" s="43">
        <v>3146107</v>
      </c>
      <c r="C546" s="49">
        <f t="shared" si="17"/>
        <v>3146107</v>
      </c>
      <c r="D546" t="s">
        <v>566</v>
      </c>
      <c r="E546" s="32">
        <v>5280190.54</v>
      </c>
      <c r="F546" s="45">
        <v>3146107</v>
      </c>
      <c r="G546" s="48" t="s">
        <v>566</v>
      </c>
      <c r="H546" s="47">
        <f t="shared" si="16"/>
        <v>5280190.54</v>
      </c>
    </row>
    <row r="547" spans="1:8" x14ac:dyDescent="0.25">
      <c r="A547" s="44" t="s">
        <v>567</v>
      </c>
      <c r="B547" s="43">
        <v>3146206</v>
      </c>
      <c r="C547" s="49">
        <f t="shared" si="17"/>
        <v>3146206</v>
      </c>
      <c r="D547" t="s">
        <v>567</v>
      </c>
      <c r="E547" s="32">
        <v>1218505.53</v>
      </c>
      <c r="F547" s="45">
        <v>3146206</v>
      </c>
      <c r="G547" s="48" t="s">
        <v>567</v>
      </c>
      <c r="H547" s="47">
        <f t="shared" si="16"/>
        <v>1218505.53</v>
      </c>
    </row>
    <row r="548" spans="1:8" x14ac:dyDescent="0.25">
      <c r="A548" s="44" t="s">
        <v>568</v>
      </c>
      <c r="B548" s="43">
        <v>3146255</v>
      </c>
      <c r="C548" s="49">
        <f t="shared" si="17"/>
        <v>3146255</v>
      </c>
      <c r="D548" t="s">
        <v>568</v>
      </c>
      <c r="E548" s="32">
        <v>1218505.53</v>
      </c>
      <c r="F548" s="45">
        <v>3146255</v>
      </c>
      <c r="G548" s="48" t="s">
        <v>568</v>
      </c>
      <c r="H548" s="47">
        <f t="shared" si="16"/>
        <v>1218505.53</v>
      </c>
    </row>
    <row r="549" spans="1:8" x14ac:dyDescent="0.25">
      <c r="A549" s="44" t="s">
        <v>569</v>
      </c>
      <c r="B549" s="43">
        <v>3146305</v>
      </c>
      <c r="C549" s="49">
        <f t="shared" si="17"/>
        <v>3146305</v>
      </c>
      <c r="D549" t="s">
        <v>569</v>
      </c>
      <c r="E549" s="32">
        <v>2437011.04</v>
      </c>
      <c r="F549" s="45">
        <v>3146305</v>
      </c>
      <c r="G549" s="46" t="s">
        <v>569</v>
      </c>
      <c r="H549" s="47">
        <f t="shared" si="16"/>
        <v>2437011.04</v>
      </c>
    </row>
    <row r="550" spans="1:8" x14ac:dyDescent="0.25">
      <c r="A550" s="44" t="s">
        <v>570</v>
      </c>
      <c r="B550" s="43">
        <v>3146552</v>
      </c>
      <c r="C550" s="49">
        <f t="shared" si="17"/>
        <v>3146552</v>
      </c>
      <c r="D550" t="s">
        <v>570</v>
      </c>
      <c r="E550" s="32">
        <v>1218505.53</v>
      </c>
      <c r="F550" s="45">
        <v>3146552</v>
      </c>
      <c r="G550" s="48" t="s">
        <v>570</v>
      </c>
      <c r="H550" s="47">
        <f t="shared" si="16"/>
        <v>1218505.53</v>
      </c>
    </row>
    <row r="551" spans="1:8" x14ac:dyDescent="0.25">
      <c r="A551" s="44" t="s">
        <v>571</v>
      </c>
      <c r="B551" s="43">
        <v>3146404</v>
      </c>
      <c r="C551" s="49">
        <f t="shared" si="17"/>
        <v>3146404</v>
      </c>
      <c r="D551" t="s">
        <v>571</v>
      </c>
      <c r="E551" s="32">
        <v>1218505.53</v>
      </c>
      <c r="F551" s="45">
        <v>3146404</v>
      </c>
      <c r="G551" s="48" t="s">
        <v>571</v>
      </c>
      <c r="H551" s="47">
        <f t="shared" si="16"/>
        <v>1218505.53</v>
      </c>
    </row>
    <row r="552" spans="1:8" x14ac:dyDescent="0.25">
      <c r="A552" s="44" t="s">
        <v>572</v>
      </c>
      <c r="B552" s="43">
        <v>3146503</v>
      </c>
      <c r="C552" s="49">
        <f t="shared" si="17"/>
        <v>3146503</v>
      </c>
      <c r="D552" t="s">
        <v>572</v>
      </c>
      <c r="E552" s="32">
        <v>1218505.53</v>
      </c>
      <c r="F552" s="45">
        <v>3146503</v>
      </c>
      <c r="G552" s="48" t="s">
        <v>572</v>
      </c>
      <c r="H552" s="47">
        <f t="shared" si="16"/>
        <v>1218505.53</v>
      </c>
    </row>
    <row r="553" spans="1:8" x14ac:dyDescent="0.25">
      <c r="A553" s="44" t="s">
        <v>573</v>
      </c>
      <c r="B553" s="43">
        <v>3146602</v>
      </c>
      <c r="C553" s="49">
        <f t="shared" si="17"/>
        <v>3146602</v>
      </c>
      <c r="D553" t="s">
        <v>573</v>
      </c>
      <c r="E553" s="32">
        <v>1218505.53</v>
      </c>
      <c r="F553" s="45">
        <v>3146602</v>
      </c>
      <c r="G553" s="48" t="s">
        <v>573</v>
      </c>
      <c r="H553" s="47">
        <f t="shared" si="16"/>
        <v>1218505.53</v>
      </c>
    </row>
    <row r="554" spans="1:8" x14ac:dyDescent="0.25">
      <c r="A554" s="44" t="s">
        <v>574</v>
      </c>
      <c r="B554" s="43">
        <v>3146701</v>
      </c>
      <c r="C554" s="49">
        <f t="shared" si="17"/>
        <v>3146701</v>
      </c>
      <c r="D554" t="s">
        <v>574</v>
      </c>
      <c r="E554" s="32">
        <v>1218505.53</v>
      </c>
      <c r="F554" s="45">
        <v>3146701</v>
      </c>
      <c r="G554" s="48" t="s">
        <v>574</v>
      </c>
      <c r="H554" s="47">
        <f t="shared" si="16"/>
        <v>1218505.53</v>
      </c>
    </row>
    <row r="555" spans="1:8" x14ac:dyDescent="0.25">
      <c r="A555" s="44" t="s">
        <v>575</v>
      </c>
      <c r="B555" s="43">
        <v>3146750</v>
      </c>
      <c r="C555" s="49">
        <f t="shared" si="17"/>
        <v>3146750</v>
      </c>
      <c r="D555" t="s">
        <v>575</v>
      </c>
      <c r="E555" s="32">
        <v>1218505.53</v>
      </c>
      <c r="F555" s="45">
        <v>3146750</v>
      </c>
      <c r="G555" s="46" t="s">
        <v>575</v>
      </c>
      <c r="H555" s="47">
        <f t="shared" si="16"/>
        <v>1218505.53</v>
      </c>
    </row>
    <row r="556" spans="1:8" x14ac:dyDescent="0.25">
      <c r="A556" s="44" t="s">
        <v>576</v>
      </c>
      <c r="B556" s="43">
        <v>3146909</v>
      </c>
      <c r="C556" s="49">
        <f t="shared" si="17"/>
        <v>3146909</v>
      </c>
      <c r="D556" t="s">
        <v>576</v>
      </c>
      <c r="E556" s="32">
        <v>2030842.54</v>
      </c>
      <c r="F556" s="45">
        <v>3146909</v>
      </c>
      <c r="G556" s="48" t="s">
        <v>576</v>
      </c>
      <c r="H556" s="47">
        <f t="shared" si="16"/>
        <v>2030842.54</v>
      </c>
    </row>
    <row r="557" spans="1:8" x14ac:dyDescent="0.25">
      <c r="A557" s="44" t="s">
        <v>577</v>
      </c>
      <c r="B557" s="43">
        <v>3147105</v>
      </c>
      <c r="C557" s="49">
        <f t="shared" si="17"/>
        <v>3147105</v>
      </c>
      <c r="D557" t="s">
        <v>577</v>
      </c>
      <c r="E557" s="32">
        <v>6498696.04</v>
      </c>
      <c r="F557" s="45">
        <v>3147105</v>
      </c>
      <c r="G557" s="46" t="s">
        <v>577</v>
      </c>
      <c r="H557" s="47">
        <f t="shared" si="16"/>
        <v>6498696.04</v>
      </c>
    </row>
    <row r="558" spans="1:8" x14ac:dyDescent="0.25">
      <c r="A558" s="44" t="s">
        <v>578</v>
      </c>
      <c r="B558" s="43">
        <v>3147006</v>
      </c>
      <c r="C558" s="49">
        <f t="shared" si="17"/>
        <v>3147006</v>
      </c>
      <c r="D558" t="s">
        <v>578</v>
      </c>
      <c r="E558" s="32">
        <v>6092527.5499999998</v>
      </c>
      <c r="F558" s="45">
        <v>3147006</v>
      </c>
      <c r="G558" s="48" t="s">
        <v>578</v>
      </c>
      <c r="H558" s="47">
        <f t="shared" si="16"/>
        <v>6092527.5499999998</v>
      </c>
    </row>
    <row r="559" spans="1:8" x14ac:dyDescent="0.25">
      <c r="A559" s="44" t="s">
        <v>579</v>
      </c>
      <c r="B559" s="43">
        <v>3147204</v>
      </c>
      <c r="C559" s="49">
        <f t="shared" si="17"/>
        <v>3147204</v>
      </c>
      <c r="D559" t="s">
        <v>579</v>
      </c>
      <c r="E559" s="32">
        <v>2437011.04</v>
      </c>
      <c r="F559" s="45">
        <v>3147204</v>
      </c>
      <c r="G559" s="46" t="s">
        <v>579</v>
      </c>
      <c r="H559" s="47">
        <f t="shared" si="16"/>
        <v>2437011.04</v>
      </c>
    </row>
    <row r="560" spans="1:8" x14ac:dyDescent="0.25">
      <c r="A560" s="44" t="s">
        <v>580</v>
      </c>
      <c r="B560" s="43">
        <v>3147303</v>
      </c>
      <c r="C560" s="49">
        <f t="shared" si="17"/>
        <v>3147303</v>
      </c>
      <c r="D560" t="s">
        <v>580</v>
      </c>
      <c r="E560" s="32">
        <v>2437011.04</v>
      </c>
      <c r="F560" s="45">
        <v>3147303</v>
      </c>
      <c r="G560" s="46" t="s">
        <v>580</v>
      </c>
      <c r="H560" s="47">
        <f t="shared" si="16"/>
        <v>2437011.04</v>
      </c>
    </row>
    <row r="561" spans="1:8" x14ac:dyDescent="0.25">
      <c r="A561" s="44" t="s">
        <v>581</v>
      </c>
      <c r="B561" s="43">
        <v>3147402</v>
      </c>
      <c r="C561" s="49">
        <f t="shared" si="17"/>
        <v>3147402</v>
      </c>
      <c r="D561" t="s">
        <v>581</v>
      </c>
      <c r="E561" s="32">
        <v>2843179.53</v>
      </c>
      <c r="F561" s="45">
        <v>3147402</v>
      </c>
      <c r="G561" s="48" t="s">
        <v>581</v>
      </c>
      <c r="H561" s="47">
        <f t="shared" si="16"/>
        <v>2843179.53</v>
      </c>
    </row>
    <row r="562" spans="1:8" x14ac:dyDescent="0.25">
      <c r="A562" s="44" t="s">
        <v>582</v>
      </c>
      <c r="B562" s="43">
        <v>3147600</v>
      </c>
      <c r="C562" s="49">
        <f t="shared" si="17"/>
        <v>3147600</v>
      </c>
      <c r="D562" t="s">
        <v>582</v>
      </c>
      <c r="E562" s="32">
        <v>2030842.54</v>
      </c>
      <c r="F562" s="45">
        <v>3147600</v>
      </c>
      <c r="G562" s="48" t="s">
        <v>582</v>
      </c>
      <c r="H562" s="47">
        <f t="shared" si="16"/>
        <v>2030842.54</v>
      </c>
    </row>
    <row r="563" spans="1:8" x14ac:dyDescent="0.25">
      <c r="A563" s="44" t="s">
        <v>583</v>
      </c>
      <c r="B563" s="43">
        <v>3147709</v>
      </c>
      <c r="C563" s="49">
        <f t="shared" si="17"/>
        <v>3147709</v>
      </c>
      <c r="D563" t="s">
        <v>583</v>
      </c>
      <c r="E563" s="32">
        <v>1218505.53</v>
      </c>
      <c r="F563" s="45">
        <v>3147709</v>
      </c>
      <c r="G563" s="48" t="s">
        <v>583</v>
      </c>
      <c r="H563" s="47">
        <f t="shared" si="16"/>
        <v>1218505.53</v>
      </c>
    </row>
    <row r="564" spans="1:8" x14ac:dyDescent="0.25">
      <c r="A564" s="44" t="s">
        <v>584</v>
      </c>
      <c r="B564" s="43">
        <v>3147808</v>
      </c>
      <c r="C564" s="49">
        <f t="shared" si="17"/>
        <v>3147808</v>
      </c>
      <c r="D564" t="s">
        <v>584</v>
      </c>
      <c r="E564" s="32">
        <v>1218505.53</v>
      </c>
      <c r="F564" s="45">
        <v>3147808</v>
      </c>
      <c r="G564" s="48" t="s">
        <v>584</v>
      </c>
      <c r="H564" s="47">
        <f t="shared" si="16"/>
        <v>1218505.53</v>
      </c>
    </row>
    <row r="565" spans="1:8" x14ac:dyDescent="0.25">
      <c r="A565" s="44" t="s">
        <v>585</v>
      </c>
      <c r="B565" s="43">
        <v>3147501</v>
      </c>
      <c r="C565" s="49">
        <f t="shared" si="17"/>
        <v>3147501</v>
      </c>
      <c r="D565" t="s">
        <v>585</v>
      </c>
      <c r="E565" s="32">
        <v>1218505.53</v>
      </c>
      <c r="F565" s="45">
        <v>3147501</v>
      </c>
      <c r="G565" s="46" t="s">
        <v>585</v>
      </c>
      <c r="H565" s="47">
        <f t="shared" si="16"/>
        <v>1218505.53</v>
      </c>
    </row>
    <row r="566" spans="1:8" x14ac:dyDescent="0.25">
      <c r="A566" s="44" t="s">
        <v>586</v>
      </c>
      <c r="B566" s="43">
        <v>3147907</v>
      </c>
      <c r="C566" s="49">
        <f t="shared" si="17"/>
        <v>3147907</v>
      </c>
      <c r="D566" t="s">
        <v>586</v>
      </c>
      <c r="E566" s="32">
        <v>6904864.5599999996</v>
      </c>
      <c r="F566" s="45">
        <v>3147907</v>
      </c>
      <c r="G566" s="48" t="s">
        <v>586</v>
      </c>
      <c r="H566" s="47">
        <f t="shared" si="16"/>
        <v>6904864.5599999996</v>
      </c>
    </row>
    <row r="567" spans="1:8" x14ac:dyDescent="0.25">
      <c r="A567" s="44" t="s">
        <v>587</v>
      </c>
      <c r="B567" s="43">
        <v>3147956</v>
      </c>
      <c r="C567" s="49">
        <f t="shared" si="17"/>
        <v>3147956</v>
      </c>
      <c r="D567" t="s">
        <v>587</v>
      </c>
      <c r="E567" s="32">
        <v>1218505.53</v>
      </c>
      <c r="F567" s="45">
        <v>3147956</v>
      </c>
      <c r="G567" s="48" t="s">
        <v>587</v>
      </c>
      <c r="H567" s="47">
        <f t="shared" si="16"/>
        <v>1218505.53</v>
      </c>
    </row>
    <row r="568" spans="1:8" x14ac:dyDescent="0.25">
      <c r="A568" s="44" t="s">
        <v>588</v>
      </c>
      <c r="B568" s="43">
        <v>3148004</v>
      </c>
      <c r="C568" s="49">
        <f t="shared" si="17"/>
        <v>3148004</v>
      </c>
      <c r="D568" t="s">
        <v>588</v>
      </c>
      <c r="E568" s="32">
        <v>10923975.220000001</v>
      </c>
      <c r="F568" s="45">
        <v>3148004</v>
      </c>
      <c r="G568" s="48" t="s">
        <v>588</v>
      </c>
      <c r="H568" s="47">
        <f t="shared" si="16"/>
        <v>10923975.220000001</v>
      </c>
    </row>
    <row r="569" spans="1:8" x14ac:dyDescent="0.25">
      <c r="A569" s="44" t="s">
        <v>589</v>
      </c>
      <c r="B569" s="43">
        <v>3148103</v>
      </c>
      <c r="C569" s="49">
        <f t="shared" si="17"/>
        <v>3148103</v>
      </c>
      <c r="D569" t="s">
        <v>589</v>
      </c>
      <c r="E569" s="32">
        <v>6092527.5499999998</v>
      </c>
      <c r="F569" s="45">
        <v>3148103</v>
      </c>
      <c r="G569" s="46" t="s">
        <v>589</v>
      </c>
      <c r="H569" s="47">
        <f t="shared" si="16"/>
        <v>6092527.5499999998</v>
      </c>
    </row>
    <row r="570" spans="1:8" x14ac:dyDescent="0.25">
      <c r="A570" s="44" t="s">
        <v>590</v>
      </c>
      <c r="B570" s="43">
        <v>3148202</v>
      </c>
      <c r="C570" s="49">
        <f t="shared" si="17"/>
        <v>3148202</v>
      </c>
      <c r="D570" t="s">
        <v>590</v>
      </c>
      <c r="E570" s="32">
        <v>1218505.53</v>
      </c>
      <c r="F570" s="45">
        <v>3148202</v>
      </c>
      <c r="G570" s="46" t="s">
        <v>590</v>
      </c>
      <c r="H570" s="47">
        <f t="shared" si="16"/>
        <v>1218505.53</v>
      </c>
    </row>
    <row r="571" spans="1:8" x14ac:dyDescent="0.25">
      <c r="A571" s="44" t="s">
        <v>591</v>
      </c>
      <c r="B571" s="43">
        <v>3148301</v>
      </c>
      <c r="C571" s="49">
        <f t="shared" si="17"/>
        <v>3148301</v>
      </c>
      <c r="D571" t="s">
        <v>591</v>
      </c>
      <c r="E571" s="32">
        <v>1218505.53</v>
      </c>
      <c r="F571" s="45">
        <v>3148301</v>
      </c>
      <c r="G571" s="46" t="s">
        <v>591</v>
      </c>
      <c r="H571" s="47">
        <f t="shared" si="16"/>
        <v>1218505.53</v>
      </c>
    </row>
    <row r="572" spans="1:8" x14ac:dyDescent="0.25">
      <c r="A572" s="44" t="s">
        <v>592</v>
      </c>
      <c r="B572" s="43">
        <v>3148400</v>
      </c>
      <c r="C572" s="49">
        <f t="shared" si="17"/>
        <v>3148400</v>
      </c>
      <c r="D572" t="s">
        <v>592</v>
      </c>
      <c r="E572" s="32">
        <v>1218505.53</v>
      </c>
      <c r="F572" s="45">
        <v>3148400</v>
      </c>
      <c r="G572" s="48" t="s">
        <v>592</v>
      </c>
      <c r="H572" s="47">
        <f t="shared" si="16"/>
        <v>1218505.53</v>
      </c>
    </row>
    <row r="573" spans="1:8" x14ac:dyDescent="0.25">
      <c r="A573" s="44" t="s">
        <v>593</v>
      </c>
      <c r="B573" s="43">
        <v>3148509</v>
      </c>
      <c r="C573" s="49">
        <f t="shared" si="17"/>
        <v>3148509</v>
      </c>
      <c r="D573" t="s">
        <v>593</v>
      </c>
      <c r="E573" s="32">
        <v>1218505.53</v>
      </c>
      <c r="F573" s="45">
        <v>3148509</v>
      </c>
      <c r="G573" s="46" t="s">
        <v>593</v>
      </c>
      <c r="H573" s="47">
        <f t="shared" si="16"/>
        <v>1218505.53</v>
      </c>
    </row>
    <row r="574" spans="1:8" x14ac:dyDescent="0.25">
      <c r="A574" s="44" t="s">
        <v>594</v>
      </c>
      <c r="B574" s="43">
        <v>3148608</v>
      </c>
      <c r="C574" s="49">
        <f t="shared" si="17"/>
        <v>3148608</v>
      </c>
      <c r="D574" t="s">
        <v>594</v>
      </c>
      <c r="E574" s="32">
        <v>2437011.04</v>
      </c>
      <c r="F574" s="45">
        <v>3148608</v>
      </c>
      <c r="G574" s="46" t="s">
        <v>594</v>
      </c>
      <c r="H574" s="47">
        <f t="shared" si="16"/>
        <v>2437011.04</v>
      </c>
    </row>
    <row r="575" spans="1:8" x14ac:dyDescent="0.25">
      <c r="A575" s="44" t="s">
        <v>595</v>
      </c>
      <c r="B575" s="43">
        <v>3148707</v>
      </c>
      <c r="C575" s="49">
        <f t="shared" si="17"/>
        <v>3148707</v>
      </c>
      <c r="D575" t="s">
        <v>595</v>
      </c>
      <c r="E575" s="32">
        <v>2843179.53</v>
      </c>
      <c r="F575" s="45">
        <v>3148707</v>
      </c>
      <c r="G575" s="48" t="s">
        <v>595</v>
      </c>
      <c r="H575" s="47">
        <f t="shared" si="16"/>
        <v>2843179.53</v>
      </c>
    </row>
    <row r="576" spans="1:8" x14ac:dyDescent="0.25">
      <c r="A576" s="44" t="s">
        <v>596</v>
      </c>
      <c r="B576" s="43">
        <v>3148756</v>
      </c>
      <c r="C576" s="49">
        <f t="shared" si="17"/>
        <v>3148756</v>
      </c>
      <c r="D576" t="s">
        <v>596</v>
      </c>
      <c r="E576" s="32">
        <v>1218505.53</v>
      </c>
      <c r="F576" s="45">
        <v>3148756</v>
      </c>
      <c r="G576" s="48" t="s">
        <v>596</v>
      </c>
      <c r="H576" s="47">
        <f t="shared" si="16"/>
        <v>1218505.53</v>
      </c>
    </row>
    <row r="577" spans="1:8" x14ac:dyDescent="0.25">
      <c r="A577" s="44" t="s">
        <v>597</v>
      </c>
      <c r="B577" s="43">
        <v>3148806</v>
      </c>
      <c r="C577" s="49">
        <f t="shared" si="17"/>
        <v>3148806</v>
      </c>
      <c r="D577" t="s">
        <v>597</v>
      </c>
      <c r="E577" s="32">
        <v>1218505.53</v>
      </c>
      <c r="F577" s="45">
        <v>3148806</v>
      </c>
      <c r="G577" s="48" t="s">
        <v>597</v>
      </c>
      <c r="H577" s="47">
        <f t="shared" si="16"/>
        <v>1218505.53</v>
      </c>
    </row>
    <row r="578" spans="1:8" x14ac:dyDescent="0.25">
      <c r="A578" s="44" t="s">
        <v>598</v>
      </c>
      <c r="B578" s="43">
        <v>3148905</v>
      </c>
      <c r="C578" s="49">
        <f t="shared" si="17"/>
        <v>3148905</v>
      </c>
      <c r="D578" t="s">
        <v>598</v>
      </c>
      <c r="E578" s="32">
        <v>1218505.53</v>
      </c>
      <c r="F578" s="45">
        <v>3148905</v>
      </c>
      <c r="G578" s="46" t="s">
        <v>598</v>
      </c>
      <c r="H578" s="47">
        <f t="shared" si="16"/>
        <v>1218505.53</v>
      </c>
    </row>
    <row r="579" spans="1:8" x14ac:dyDescent="0.25">
      <c r="A579" s="44" t="s">
        <v>599</v>
      </c>
      <c r="B579" s="43">
        <v>3149002</v>
      </c>
      <c r="C579" s="49">
        <f t="shared" si="17"/>
        <v>3149002</v>
      </c>
      <c r="D579" t="s">
        <v>599</v>
      </c>
      <c r="E579" s="32">
        <v>1218505.53</v>
      </c>
      <c r="F579" s="45">
        <v>3149002</v>
      </c>
      <c r="G579" s="48" t="s">
        <v>599</v>
      </c>
      <c r="H579" s="47">
        <f t="shared" si="16"/>
        <v>1218505.53</v>
      </c>
    </row>
    <row r="580" spans="1:8" x14ac:dyDescent="0.25">
      <c r="A580" s="44" t="s">
        <v>600</v>
      </c>
      <c r="B580" s="43">
        <v>3149101</v>
      </c>
      <c r="C580" s="49">
        <f t="shared" si="17"/>
        <v>3149101</v>
      </c>
      <c r="D580" t="s">
        <v>600</v>
      </c>
      <c r="E580" s="32">
        <v>1624674.05</v>
      </c>
      <c r="F580" s="45">
        <v>3149101</v>
      </c>
      <c r="G580" s="48" t="s">
        <v>600</v>
      </c>
      <c r="H580" s="47">
        <f t="shared" si="16"/>
        <v>1624674.05</v>
      </c>
    </row>
    <row r="581" spans="1:8" x14ac:dyDescent="0.25">
      <c r="A581" s="44" t="s">
        <v>601</v>
      </c>
      <c r="B581" s="43">
        <v>3149150</v>
      </c>
      <c r="C581" s="49">
        <f t="shared" si="17"/>
        <v>3149150</v>
      </c>
      <c r="D581" t="s">
        <v>601</v>
      </c>
      <c r="E581" s="32">
        <v>1624674.05</v>
      </c>
      <c r="F581" s="45">
        <v>3149150</v>
      </c>
      <c r="G581" s="46" t="s">
        <v>601</v>
      </c>
      <c r="H581" s="47">
        <f t="shared" si="16"/>
        <v>1624674.05</v>
      </c>
    </row>
    <row r="582" spans="1:8" x14ac:dyDescent="0.25">
      <c r="A582" s="44" t="s">
        <v>602</v>
      </c>
      <c r="B582" s="43">
        <v>3149200</v>
      </c>
      <c r="C582" s="49">
        <f t="shared" si="17"/>
        <v>3149200</v>
      </c>
      <c r="D582" t="s">
        <v>602</v>
      </c>
      <c r="E582" s="32">
        <v>1218505.53</v>
      </c>
      <c r="F582" s="45">
        <v>3149200</v>
      </c>
      <c r="G582" s="46" t="s">
        <v>602</v>
      </c>
      <c r="H582" s="47">
        <f t="shared" si="16"/>
        <v>1218505.53</v>
      </c>
    </row>
    <row r="583" spans="1:8" x14ac:dyDescent="0.25">
      <c r="A583" s="44" t="s">
        <v>603</v>
      </c>
      <c r="B583" s="43">
        <v>3149309</v>
      </c>
      <c r="C583" s="49">
        <f t="shared" si="17"/>
        <v>3149309</v>
      </c>
      <c r="D583" t="s">
        <v>603</v>
      </c>
      <c r="E583" s="32">
        <v>4874022.04</v>
      </c>
      <c r="F583" s="45">
        <v>3149309</v>
      </c>
      <c r="G583" s="48" t="s">
        <v>603</v>
      </c>
      <c r="H583" s="47">
        <f t="shared" ref="H583:H646" si="18">VLOOKUP(F583,$C$7:$E$859,3,FALSE)</f>
        <v>4874022.04</v>
      </c>
    </row>
    <row r="584" spans="1:8" x14ac:dyDescent="0.25">
      <c r="A584" s="44" t="s">
        <v>604</v>
      </c>
      <c r="B584" s="43">
        <v>3149408</v>
      </c>
      <c r="C584" s="49">
        <f t="shared" ref="C584:C647" si="19">VLOOKUP(D584,$A$7:$B$859,2,FALSE)</f>
        <v>3149408</v>
      </c>
      <c r="D584" t="s">
        <v>604</v>
      </c>
      <c r="E584" s="32">
        <v>1218505.53</v>
      </c>
      <c r="F584" s="45">
        <v>3149408</v>
      </c>
      <c r="G584" s="48" t="s">
        <v>604</v>
      </c>
      <c r="H584" s="47">
        <f t="shared" si="18"/>
        <v>1218505.53</v>
      </c>
    </row>
    <row r="585" spans="1:8" x14ac:dyDescent="0.25">
      <c r="A585" s="44" t="s">
        <v>605</v>
      </c>
      <c r="B585" s="43">
        <v>3149507</v>
      </c>
      <c r="C585" s="49">
        <f t="shared" si="19"/>
        <v>3149507</v>
      </c>
      <c r="D585" t="s">
        <v>605</v>
      </c>
      <c r="E585" s="32">
        <v>1218505.53</v>
      </c>
      <c r="F585" s="45">
        <v>3149507</v>
      </c>
      <c r="G585" s="48" t="s">
        <v>605</v>
      </c>
      <c r="H585" s="47">
        <f t="shared" si="18"/>
        <v>1218505.53</v>
      </c>
    </row>
    <row r="586" spans="1:8" x14ac:dyDescent="0.25">
      <c r="A586" s="44" t="s">
        <v>606</v>
      </c>
      <c r="B586" s="43">
        <v>3149606</v>
      </c>
      <c r="C586" s="49">
        <f t="shared" si="19"/>
        <v>3149606</v>
      </c>
      <c r="D586" t="s">
        <v>606</v>
      </c>
      <c r="E586" s="32">
        <v>1218505.53</v>
      </c>
      <c r="F586" s="45">
        <v>3149606</v>
      </c>
      <c r="G586" s="48" t="s">
        <v>606</v>
      </c>
      <c r="H586" s="47">
        <f t="shared" si="18"/>
        <v>1218505.53</v>
      </c>
    </row>
    <row r="587" spans="1:8" x14ac:dyDescent="0.25">
      <c r="A587" s="44" t="s">
        <v>607</v>
      </c>
      <c r="B587" s="43">
        <v>3149705</v>
      </c>
      <c r="C587" s="49">
        <f t="shared" si="19"/>
        <v>3149705</v>
      </c>
      <c r="D587" t="s">
        <v>607</v>
      </c>
      <c r="E587" s="32">
        <v>1624674.05</v>
      </c>
      <c r="F587" s="45">
        <v>3149705</v>
      </c>
      <c r="G587" s="46" t="s">
        <v>607</v>
      </c>
      <c r="H587" s="47">
        <f t="shared" si="18"/>
        <v>1624674.05</v>
      </c>
    </row>
    <row r="588" spans="1:8" x14ac:dyDescent="0.25">
      <c r="A588" s="44" t="s">
        <v>608</v>
      </c>
      <c r="B588" s="43">
        <v>3149804</v>
      </c>
      <c r="C588" s="49">
        <f t="shared" si="19"/>
        <v>3149804</v>
      </c>
      <c r="D588" t="s">
        <v>608</v>
      </c>
      <c r="E588" s="32">
        <v>2437011.04</v>
      </c>
      <c r="F588" s="45">
        <v>3149804</v>
      </c>
      <c r="G588" s="48" t="s">
        <v>608</v>
      </c>
      <c r="H588" s="47">
        <f t="shared" si="18"/>
        <v>2437011.04</v>
      </c>
    </row>
    <row r="589" spans="1:8" x14ac:dyDescent="0.25">
      <c r="A589" s="44" t="s">
        <v>609</v>
      </c>
      <c r="B589" s="43">
        <v>3149903</v>
      </c>
      <c r="C589" s="49">
        <f t="shared" si="19"/>
        <v>3149903</v>
      </c>
      <c r="D589" t="s">
        <v>609</v>
      </c>
      <c r="E589" s="32">
        <v>2437011.04</v>
      </c>
      <c r="F589" s="45">
        <v>3149903</v>
      </c>
      <c r="G589" s="46" t="s">
        <v>609</v>
      </c>
      <c r="H589" s="47">
        <f t="shared" si="18"/>
        <v>2437011.04</v>
      </c>
    </row>
    <row r="590" spans="1:8" x14ac:dyDescent="0.25">
      <c r="A590" s="44" t="s">
        <v>610</v>
      </c>
      <c r="B590" s="43">
        <v>3149952</v>
      </c>
      <c r="C590" s="49">
        <f t="shared" si="19"/>
        <v>3149952</v>
      </c>
      <c r="D590" t="s">
        <v>610</v>
      </c>
      <c r="E590" s="32">
        <v>1218505.53</v>
      </c>
      <c r="F590" s="45">
        <v>3149952</v>
      </c>
      <c r="G590" s="48" t="s">
        <v>610</v>
      </c>
      <c r="H590" s="47">
        <f t="shared" si="18"/>
        <v>1218505.53</v>
      </c>
    </row>
    <row r="591" spans="1:8" x14ac:dyDescent="0.25">
      <c r="A591" s="44" t="s">
        <v>611</v>
      </c>
      <c r="B591" s="43">
        <v>3150000</v>
      </c>
      <c r="C591" s="49">
        <f t="shared" si="19"/>
        <v>3150000</v>
      </c>
      <c r="D591" t="s">
        <v>611</v>
      </c>
      <c r="E591" s="32">
        <v>1218505.53</v>
      </c>
      <c r="F591" s="45">
        <v>3150000</v>
      </c>
      <c r="G591" s="48" t="s">
        <v>611</v>
      </c>
      <c r="H591" s="47">
        <f t="shared" si="18"/>
        <v>1218505.53</v>
      </c>
    </row>
    <row r="592" spans="1:8" x14ac:dyDescent="0.25">
      <c r="A592" s="44" t="s">
        <v>612</v>
      </c>
      <c r="B592" s="43">
        <v>3150109</v>
      </c>
      <c r="C592" s="49">
        <f t="shared" si="19"/>
        <v>3150109</v>
      </c>
      <c r="D592" t="s">
        <v>612</v>
      </c>
      <c r="E592" s="32">
        <v>1218505.53</v>
      </c>
      <c r="F592" s="45">
        <v>3150109</v>
      </c>
      <c r="G592" s="48" t="s">
        <v>612</v>
      </c>
      <c r="H592" s="47">
        <f t="shared" si="18"/>
        <v>1218505.53</v>
      </c>
    </row>
    <row r="593" spans="1:8" x14ac:dyDescent="0.25">
      <c r="A593" s="44" t="s">
        <v>613</v>
      </c>
      <c r="B593" s="43">
        <v>3150158</v>
      </c>
      <c r="C593" s="49">
        <f t="shared" si="19"/>
        <v>3150158</v>
      </c>
      <c r="D593" t="s">
        <v>613</v>
      </c>
      <c r="E593" s="32">
        <v>1218505.53</v>
      </c>
      <c r="F593" s="45">
        <v>3150158</v>
      </c>
      <c r="G593" s="48" t="s">
        <v>613</v>
      </c>
      <c r="H593" s="47">
        <f t="shared" si="18"/>
        <v>1218505.53</v>
      </c>
    </row>
    <row r="594" spans="1:8" x14ac:dyDescent="0.25">
      <c r="A594" s="44" t="s">
        <v>614</v>
      </c>
      <c r="B594" s="43">
        <v>3150208</v>
      </c>
      <c r="C594" s="49">
        <f t="shared" si="19"/>
        <v>3150208</v>
      </c>
      <c r="D594" t="s">
        <v>614</v>
      </c>
      <c r="E594" s="32">
        <v>1218505.53</v>
      </c>
      <c r="F594" s="45">
        <v>3150208</v>
      </c>
      <c r="G594" s="48" t="s">
        <v>614</v>
      </c>
      <c r="H594" s="47">
        <f t="shared" si="18"/>
        <v>1218505.53</v>
      </c>
    </row>
    <row r="595" spans="1:8" x14ac:dyDescent="0.25">
      <c r="A595" s="44" t="s">
        <v>615</v>
      </c>
      <c r="B595" s="43">
        <v>3150307</v>
      </c>
      <c r="C595" s="49">
        <f t="shared" si="19"/>
        <v>3150307</v>
      </c>
      <c r="D595" t="s">
        <v>615</v>
      </c>
      <c r="E595" s="32">
        <v>1218505.53</v>
      </c>
      <c r="F595" s="45">
        <v>3150307</v>
      </c>
      <c r="G595" s="48" t="s">
        <v>615</v>
      </c>
      <c r="H595" s="47">
        <f t="shared" si="18"/>
        <v>1218505.53</v>
      </c>
    </row>
    <row r="596" spans="1:8" x14ac:dyDescent="0.25">
      <c r="A596" s="44" t="s">
        <v>616</v>
      </c>
      <c r="B596" s="43">
        <v>3150406</v>
      </c>
      <c r="C596" s="49">
        <f t="shared" si="19"/>
        <v>3150406</v>
      </c>
      <c r="D596" t="s">
        <v>616</v>
      </c>
      <c r="E596" s="32">
        <v>1218505.53</v>
      </c>
      <c r="F596" s="45">
        <v>3150406</v>
      </c>
      <c r="G596" s="48" t="s">
        <v>616</v>
      </c>
      <c r="H596" s="47">
        <f t="shared" si="18"/>
        <v>1218505.53</v>
      </c>
    </row>
    <row r="597" spans="1:8" x14ac:dyDescent="0.25">
      <c r="A597" s="44" t="s">
        <v>617</v>
      </c>
      <c r="B597" s="43">
        <v>3150505</v>
      </c>
      <c r="C597" s="49">
        <f t="shared" si="19"/>
        <v>3150505</v>
      </c>
      <c r="D597" t="s">
        <v>617</v>
      </c>
      <c r="E597" s="32">
        <v>1218505.53</v>
      </c>
      <c r="F597" s="45">
        <v>3150505</v>
      </c>
      <c r="G597" s="48" t="s">
        <v>617</v>
      </c>
      <c r="H597" s="47">
        <f t="shared" si="18"/>
        <v>1218505.53</v>
      </c>
    </row>
    <row r="598" spans="1:8" x14ac:dyDescent="0.25">
      <c r="A598" s="44" t="s">
        <v>903</v>
      </c>
      <c r="B598" s="43">
        <v>3150539</v>
      </c>
      <c r="C598" s="49">
        <f t="shared" si="19"/>
        <v>3150539</v>
      </c>
      <c r="D598" t="s">
        <v>903</v>
      </c>
      <c r="E598" s="32">
        <v>1218505.53</v>
      </c>
      <c r="F598" s="45">
        <v>3150539</v>
      </c>
      <c r="G598" s="46" t="s">
        <v>618</v>
      </c>
      <c r="H598" s="47">
        <f t="shared" si="18"/>
        <v>1218505.53</v>
      </c>
    </row>
    <row r="599" spans="1:8" x14ac:dyDescent="0.25">
      <c r="A599" s="44" t="s">
        <v>619</v>
      </c>
      <c r="B599" s="43">
        <v>3150570</v>
      </c>
      <c r="C599" s="49">
        <f t="shared" si="19"/>
        <v>3150570</v>
      </c>
      <c r="D599" t="s">
        <v>619</v>
      </c>
      <c r="E599" s="32">
        <v>1218505.53</v>
      </c>
      <c r="F599" s="45">
        <v>3150570</v>
      </c>
      <c r="G599" s="46" t="s">
        <v>619</v>
      </c>
      <c r="H599" s="47">
        <f t="shared" si="18"/>
        <v>1218505.53</v>
      </c>
    </row>
    <row r="600" spans="1:8" x14ac:dyDescent="0.25">
      <c r="A600" s="44" t="s">
        <v>620</v>
      </c>
      <c r="B600" s="43">
        <v>3150604</v>
      </c>
      <c r="C600" s="49">
        <f t="shared" si="19"/>
        <v>3150604</v>
      </c>
      <c r="D600" t="s">
        <v>620</v>
      </c>
      <c r="E600" s="32">
        <v>1218505.53</v>
      </c>
      <c r="F600" s="45">
        <v>3150604</v>
      </c>
      <c r="G600" s="48" t="s">
        <v>620</v>
      </c>
      <c r="H600" s="47">
        <f t="shared" si="18"/>
        <v>1218505.53</v>
      </c>
    </row>
    <row r="601" spans="1:8" x14ac:dyDescent="0.25">
      <c r="A601" s="44" t="s">
        <v>621</v>
      </c>
      <c r="B601" s="43">
        <v>3150703</v>
      </c>
      <c r="C601" s="49">
        <f t="shared" si="19"/>
        <v>3150703</v>
      </c>
      <c r="D601" t="s">
        <v>621</v>
      </c>
      <c r="E601" s="32">
        <v>1218505.53</v>
      </c>
      <c r="F601" s="45">
        <v>3150703</v>
      </c>
      <c r="G601" s="48" t="s">
        <v>621</v>
      </c>
      <c r="H601" s="47">
        <f t="shared" si="18"/>
        <v>1218505.53</v>
      </c>
    </row>
    <row r="602" spans="1:8" x14ac:dyDescent="0.25">
      <c r="A602" s="44" t="s">
        <v>622</v>
      </c>
      <c r="B602" s="43">
        <v>3150802</v>
      </c>
      <c r="C602" s="49">
        <f t="shared" si="19"/>
        <v>3150802</v>
      </c>
      <c r="D602" t="s">
        <v>622</v>
      </c>
      <c r="E602" s="32">
        <v>2437011.04</v>
      </c>
      <c r="F602" s="45">
        <v>3150802</v>
      </c>
      <c r="G602" s="48" t="s">
        <v>622</v>
      </c>
      <c r="H602" s="47">
        <f t="shared" si="18"/>
        <v>2437011.04</v>
      </c>
    </row>
    <row r="603" spans="1:8" x14ac:dyDescent="0.25">
      <c r="A603" s="44" t="s">
        <v>623</v>
      </c>
      <c r="B603" s="43">
        <v>3150901</v>
      </c>
      <c r="C603" s="49">
        <f t="shared" si="19"/>
        <v>3150901</v>
      </c>
      <c r="D603" t="s">
        <v>623</v>
      </c>
      <c r="E603" s="32">
        <v>1218505.53</v>
      </c>
      <c r="F603" s="45">
        <v>3150901</v>
      </c>
      <c r="G603" s="46" t="s">
        <v>623</v>
      </c>
      <c r="H603" s="47">
        <f t="shared" si="18"/>
        <v>1218505.53</v>
      </c>
    </row>
    <row r="604" spans="1:8" x14ac:dyDescent="0.25">
      <c r="A604" s="44" t="s">
        <v>624</v>
      </c>
      <c r="B604" s="43">
        <v>3151008</v>
      </c>
      <c r="C604" s="49">
        <f t="shared" si="19"/>
        <v>3151008</v>
      </c>
      <c r="D604" t="s">
        <v>624</v>
      </c>
      <c r="E604" s="32">
        <v>1218505.53</v>
      </c>
      <c r="F604" s="45">
        <v>3151008</v>
      </c>
      <c r="G604" s="48" t="s">
        <v>624</v>
      </c>
      <c r="H604" s="47">
        <f t="shared" si="18"/>
        <v>1218505.53</v>
      </c>
    </row>
    <row r="605" spans="1:8" x14ac:dyDescent="0.25">
      <c r="A605" s="44" t="s">
        <v>625</v>
      </c>
      <c r="B605" s="43">
        <v>3151107</v>
      </c>
      <c r="C605" s="49">
        <f t="shared" si="19"/>
        <v>3151107</v>
      </c>
      <c r="D605" t="s">
        <v>625</v>
      </c>
      <c r="E605" s="32">
        <v>1624674.05</v>
      </c>
      <c r="F605" s="45">
        <v>3151107</v>
      </c>
      <c r="G605" s="48" t="s">
        <v>625</v>
      </c>
      <c r="H605" s="47">
        <f t="shared" si="18"/>
        <v>1624674.05</v>
      </c>
    </row>
    <row r="606" spans="1:8" x14ac:dyDescent="0.25">
      <c r="A606" s="44" t="s">
        <v>626</v>
      </c>
      <c r="B606" s="43">
        <v>3151206</v>
      </c>
      <c r="C606" s="49">
        <f t="shared" si="19"/>
        <v>3151206</v>
      </c>
      <c r="D606" t="s">
        <v>626</v>
      </c>
      <c r="E606" s="32">
        <v>4467853.53</v>
      </c>
      <c r="F606" s="45">
        <v>3151206</v>
      </c>
      <c r="G606" s="48" t="s">
        <v>626</v>
      </c>
      <c r="H606" s="47">
        <f t="shared" si="18"/>
        <v>4467853.53</v>
      </c>
    </row>
    <row r="607" spans="1:8" x14ac:dyDescent="0.25">
      <c r="A607" s="44" t="s">
        <v>627</v>
      </c>
      <c r="B607" s="43">
        <v>3151305</v>
      </c>
      <c r="C607" s="49">
        <f t="shared" si="19"/>
        <v>3151305</v>
      </c>
      <c r="D607" t="s">
        <v>627</v>
      </c>
      <c r="E607" s="32">
        <v>1624674.05</v>
      </c>
      <c r="F607" s="45">
        <v>3151305</v>
      </c>
      <c r="G607" s="46" t="s">
        <v>627</v>
      </c>
      <c r="H607" s="47">
        <f t="shared" si="18"/>
        <v>1624674.05</v>
      </c>
    </row>
    <row r="608" spans="1:8" x14ac:dyDescent="0.25">
      <c r="A608" s="44" t="s">
        <v>628</v>
      </c>
      <c r="B608" s="43">
        <v>3151404</v>
      </c>
      <c r="C608" s="49">
        <f t="shared" si="19"/>
        <v>3151404</v>
      </c>
      <c r="D608" t="s">
        <v>628</v>
      </c>
      <c r="E608" s="32">
        <v>2843179.53</v>
      </c>
      <c r="F608" s="45">
        <v>3151404</v>
      </c>
      <c r="G608" s="48" t="s">
        <v>628</v>
      </c>
      <c r="H608" s="47">
        <f t="shared" si="18"/>
        <v>2843179.53</v>
      </c>
    </row>
    <row r="609" spans="1:8" x14ac:dyDescent="0.25">
      <c r="A609" s="44" t="s">
        <v>629</v>
      </c>
      <c r="B609" s="43">
        <v>3151503</v>
      </c>
      <c r="C609" s="49">
        <f t="shared" si="19"/>
        <v>3151503</v>
      </c>
      <c r="D609" t="s">
        <v>629</v>
      </c>
      <c r="E609" s="32">
        <v>3655516.55</v>
      </c>
      <c r="F609" s="45">
        <v>3151503</v>
      </c>
      <c r="G609" s="48" t="s">
        <v>629</v>
      </c>
      <c r="H609" s="47">
        <f t="shared" si="18"/>
        <v>3655516.55</v>
      </c>
    </row>
    <row r="610" spans="1:8" x14ac:dyDescent="0.25">
      <c r="A610" s="44" t="s">
        <v>630</v>
      </c>
      <c r="B610" s="43">
        <v>3151602</v>
      </c>
      <c r="C610" s="49">
        <f t="shared" si="19"/>
        <v>3151602</v>
      </c>
      <c r="D610" t="s">
        <v>630</v>
      </c>
      <c r="E610" s="32">
        <v>1624674.05</v>
      </c>
      <c r="F610" s="45">
        <v>3151602</v>
      </c>
      <c r="G610" s="48" t="s">
        <v>630</v>
      </c>
      <c r="H610" s="47">
        <f t="shared" si="18"/>
        <v>1624674.05</v>
      </c>
    </row>
    <row r="611" spans="1:8" x14ac:dyDescent="0.25">
      <c r="A611" s="44" t="s">
        <v>631</v>
      </c>
      <c r="B611" s="43">
        <v>3151701</v>
      </c>
      <c r="C611" s="49">
        <f t="shared" si="19"/>
        <v>3151701</v>
      </c>
      <c r="D611" t="s">
        <v>631</v>
      </c>
      <c r="E611" s="32">
        <v>2030842.54</v>
      </c>
      <c r="F611" s="45">
        <v>3151701</v>
      </c>
      <c r="G611" s="46" t="s">
        <v>631</v>
      </c>
      <c r="H611" s="47">
        <f t="shared" si="18"/>
        <v>2030842.54</v>
      </c>
    </row>
    <row r="612" spans="1:8" x14ac:dyDescent="0.25">
      <c r="A612" s="44" t="s">
        <v>632</v>
      </c>
      <c r="B612" s="43">
        <v>3151800</v>
      </c>
      <c r="C612" s="49">
        <f t="shared" si="19"/>
        <v>3151800</v>
      </c>
      <c r="D612" t="s">
        <v>632</v>
      </c>
      <c r="E612" s="32">
        <v>10923975.220000001</v>
      </c>
      <c r="F612" s="45">
        <v>3151800</v>
      </c>
      <c r="G612" s="46" t="s">
        <v>632</v>
      </c>
      <c r="H612" s="47">
        <f t="shared" si="18"/>
        <v>10923975.220000001</v>
      </c>
    </row>
    <row r="613" spans="1:8" x14ac:dyDescent="0.25">
      <c r="A613" s="44" t="s">
        <v>633</v>
      </c>
      <c r="B613" s="43">
        <v>3151909</v>
      </c>
      <c r="C613" s="49">
        <f t="shared" si="19"/>
        <v>3151909</v>
      </c>
      <c r="D613" t="s">
        <v>633</v>
      </c>
      <c r="E613" s="32">
        <v>1218505.53</v>
      </c>
      <c r="F613" s="45">
        <v>3151909</v>
      </c>
      <c r="G613" s="48" t="s">
        <v>633</v>
      </c>
      <c r="H613" s="47">
        <f t="shared" si="18"/>
        <v>1218505.53</v>
      </c>
    </row>
    <row r="614" spans="1:8" x14ac:dyDescent="0.25">
      <c r="A614" s="44" t="s">
        <v>634</v>
      </c>
      <c r="B614" s="43">
        <v>3152006</v>
      </c>
      <c r="C614" s="49">
        <f t="shared" si="19"/>
        <v>3152006</v>
      </c>
      <c r="D614" t="s">
        <v>634</v>
      </c>
      <c r="E614" s="32">
        <v>3249348.04</v>
      </c>
      <c r="F614" s="45">
        <v>3152006</v>
      </c>
      <c r="G614" s="46" t="s">
        <v>634</v>
      </c>
      <c r="H614" s="47">
        <f t="shared" si="18"/>
        <v>3249348.04</v>
      </c>
    </row>
    <row r="615" spans="1:8" x14ac:dyDescent="0.25">
      <c r="A615" s="44" t="s">
        <v>904</v>
      </c>
      <c r="B615" s="43">
        <v>3152131</v>
      </c>
      <c r="C615" s="49">
        <f t="shared" si="19"/>
        <v>3152131</v>
      </c>
      <c r="D615" t="s">
        <v>904</v>
      </c>
      <c r="E615" s="32">
        <v>1218505.53</v>
      </c>
      <c r="F615" s="45">
        <v>3152105</v>
      </c>
      <c r="G615" s="48" t="s">
        <v>635</v>
      </c>
      <c r="H615" s="47">
        <f t="shared" si="18"/>
        <v>4467853.53</v>
      </c>
    </row>
    <row r="616" spans="1:8" x14ac:dyDescent="0.25">
      <c r="A616" s="44" t="s">
        <v>635</v>
      </c>
      <c r="B616" s="43">
        <v>3152105</v>
      </c>
      <c r="C616" s="49">
        <f t="shared" si="19"/>
        <v>3152105</v>
      </c>
      <c r="D616" t="s">
        <v>635</v>
      </c>
      <c r="E616" s="32">
        <v>4467853.53</v>
      </c>
      <c r="F616" s="45">
        <v>3152131</v>
      </c>
      <c r="G616" s="48" t="s">
        <v>636</v>
      </c>
      <c r="H616" s="47">
        <f t="shared" si="18"/>
        <v>1218505.53</v>
      </c>
    </row>
    <row r="617" spans="1:8" x14ac:dyDescent="0.25">
      <c r="A617" s="44" t="s">
        <v>637</v>
      </c>
      <c r="B617" s="43">
        <v>3152170</v>
      </c>
      <c r="C617" s="49">
        <f t="shared" si="19"/>
        <v>3152170</v>
      </c>
      <c r="D617" t="s">
        <v>637</v>
      </c>
      <c r="E617" s="32">
        <v>1624674.05</v>
      </c>
      <c r="F617" s="45">
        <v>3152170</v>
      </c>
      <c r="G617" s="48" t="s">
        <v>637</v>
      </c>
      <c r="H617" s="47">
        <f t="shared" si="18"/>
        <v>1624674.05</v>
      </c>
    </row>
    <row r="618" spans="1:8" x14ac:dyDescent="0.25">
      <c r="A618" s="44" t="s">
        <v>638</v>
      </c>
      <c r="B618" s="43">
        <v>3152204</v>
      </c>
      <c r="C618" s="49">
        <f t="shared" si="19"/>
        <v>3152204</v>
      </c>
      <c r="D618" t="s">
        <v>638</v>
      </c>
      <c r="E618" s="32">
        <v>3655516.55</v>
      </c>
      <c r="F618" s="45">
        <v>3152204</v>
      </c>
      <c r="G618" s="48" t="s">
        <v>638</v>
      </c>
      <c r="H618" s="47">
        <f t="shared" si="18"/>
        <v>3655516.55</v>
      </c>
    </row>
    <row r="619" spans="1:8" x14ac:dyDescent="0.25">
      <c r="A619" s="44" t="s">
        <v>639</v>
      </c>
      <c r="B619" s="43">
        <v>3152303</v>
      </c>
      <c r="C619" s="49">
        <f t="shared" si="19"/>
        <v>3152303</v>
      </c>
      <c r="D619" t="s">
        <v>639</v>
      </c>
      <c r="E619" s="32">
        <v>1624674.05</v>
      </c>
      <c r="F619" s="45">
        <v>3152303</v>
      </c>
      <c r="G619" s="48" t="s">
        <v>639</v>
      </c>
      <c r="H619" s="47">
        <f t="shared" si="18"/>
        <v>1624674.05</v>
      </c>
    </row>
    <row r="620" spans="1:8" x14ac:dyDescent="0.25">
      <c r="A620" s="44" t="s">
        <v>640</v>
      </c>
      <c r="B620" s="43">
        <v>3152402</v>
      </c>
      <c r="C620" s="49">
        <f t="shared" si="19"/>
        <v>3152402</v>
      </c>
      <c r="D620" t="s">
        <v>640</v>
      </c>
      <c r="E620" s="32">
        <v>2030842.54</v>
      </c>
      <c r="F620" s="45">
        <v>3152402</v>
      </c>
      <c r="G620" s="46" t="s">
        <v>640</v>
      </c>
      <c r="H620" s="47">
        <f t="shared" si="18"/>
        <v>2030842.54</v>
      </c>
    </row>
    <row r="621" spans="1:8" x14ac:dyDescent="0.25">
      <c r="A621" s="44" t="s">
        <v>641</v>
      </c>
      <c r="B621" s="43">
        <v>3152501</v>
      </c>
      <c r="C621" s="49">
        <f t="shared" si="19"/>
        <v>3152501</v>
      </c>
      <c r="D621" t="s">
        <v>641</v>
      </c>
      <c r="E621" s="32">
        <v>10923975.220000001</v>
      </c>
      <c r="F621" s="45">
        <v>3152501</v>
      </c>
      <c r="G621" s="48" t="s">
        <v>641</v>
      </c>
      <c r="H621" s="47">
        <f t="shared" si="18"/>
        <v>10923975.220000001</v>
      </c>
    </row>
    <row r="622" spans="1:8" x14ac:dyDescent="0.25">
      <c r="A622" s="44" t="s">
        <v>642</v>
      </c>
      <c r="B622" s="43">
        <v>3152600</v>
      </c>
      <c r="C622" s="49">
        <f t="shared" si="19"/>
        <v>3152600</v>
      </c>
      <c r="D622" t="s">
        <v>642</v>
      </c>
      <c r="E622" s="32">
        <v>1218505.53</v>
      </c>
      <c r="F622" s="45">
        <v>3152600</v>
      </c>
      <c r="G622" s="48" t="s">
        <v>642</v>
      </c>
      <c r="H622" s="47">
        <f t="shared" si="18"/>
        <v>1218505.53</v>
      </c>
    </row>
    <row r="623" spans="1:8" x14ac:dyDescent="0.25">
      <c r="A623" s="44" t="s">
        <v>643</v>
      </c>
      <c r="B623" s="43">
        <v>3152709</v>
      </c>
      <c r="C623" s="49">
        <f t="shared" si="19"/>
        <v>3152709</v>
      </c>
      <c r="D623" t="s">
        <v>643</v>
      </c>
      <c r="E623" s="32">
        <v>1218505.53</v>
      </c>
      <c r="F623" s="45">
        <v>3152709</v>
      </c>
      <c r="G623" s="48" t="s">
        <v>643</v>
      </c>
      <c r="H623" s="47">
        <f t="shared" si="18"/>
        <v>1218505.53</v>
      </c>
    </row>
    <row r="624" spans="1:8" x14ac:dyDescent="0.25">
      <c r="A624" s="44" t="s">
        <v>644</v>
      </c>
      <c r="B624" s="43">
        <v>3152808</v>
      </c>
      <c r="C624" s="49">
        <f t="shared" si="19"/>
        <v>3152808</v>
      </c>
      <c r="D624" t="s">
        <v>644</v>
      </c>
      <c r="E624" s="32">
        <v>2843179.53</v>
      </c>
      <c r="F624" s="45">
        <v>3152808</v>
      </c>
      <c r="G624" s="48" t="s">
        <v>644</v>
      </c>
      <c r="H624" s="47">
        <f t="shared" si="18"/>
        <v>2843179.53</v>
      </c>
    </row>
    <row r="625" spans="1:8" x14ac:dyDescent="0.25">
      <c r="A625" s="44" t="s">
        <v>645</v>
      </c>
      <c r="B625" s="43">
        <v>3152907</v>
      </c>
      <c r="C625" s="49">
        <f t="shared" si="19"/>
        <v>3152907</v>
      </c>
      <c r="D625" t="s">
        <v>645</v>
      </c>
      <c r="E625" s="32">
        <v>1218505.53</v>
      </c>
      <c r="F625" s="45">
        <v>3152907</v>
      </c>
      <c r="G625" s="46" t="s">
        <v>645</v>
      </c>
      <c r="H625" s="47">
        <f t="shared" si="18"/>
        <v>1218505.53</v>
      </c>
    </row>
    <row r="626" spans="1:8" x14ac:dyDescent="0.25">
      <c r="A626" s="44" t="s">
        <v>646</v>
      </c>
      <c r="B626" s="43">
        <v>3153004</v>
      </c>
      <c r="C626" s="49">
        <f t="shared" si="19"/>
        <v>3153004</v>
      </c>
      <c r="D626" t="s">
        <v>646</v>
      </c>
      <c r="E626" s="32">
        <v>1218505.53</v>
      </c>
      <c r="F626" s="45">
        <v>3153004</v>
      </c>
      <c r="G626" s="48" t="s">
        <v>646</v>
      </c>
      <c r="H626" s="47">
        <f t="shared" si="18"/>
        <v>1218505.53</v>
      </c>
    </row>
    <row r="627" spans="1:8" x14ac:dyDescent="0.25">
      <c r="A627" s="44" t="s">
        <v>647</v>
      </c>
      <c r="B627" s="43">
        <v>3153103</v>
      </c>
      <c r="C627" s="49">
        <f t="shared" si="19"/>
        <v>3153103</v>
      </c>
      <c r="D627" t="s">
        <v>647</v>
      </c>
      <c r="E627" s="32">
        <v>1218505.53</v>
      </c>
      <c r="F627" s="45">
        <v>3153103</v>
      </c>
      <c r="G627" s="48" t="s">
        <v>647</v>
      </c>
      <c r="H627" s="47">
        <f t="shared" si="18"/>
        <v>1218505.53</v>
      </c>
    </row>
    <row r="628" spans="1:8" x14ac:dyDescent="0.25">
      <c r="A628" s="44" t="s">
        <v>648</v>
      </c>
      <c r="B628" s="43">
        <v>3153202</v>
      </c>
      <c r="C628" s="49">
        <f t="shared" si="19"/>
        <v>3153202</v>
      </c>
      <c r="D628" t="s">
        <v>648</v>
      </c>
      <c r="E628" s="32">
        <v>1218505.53</v>
      </c>
      <c r="F628" s="45">
        <v>3153202</v>
      </c>
      <c r="G628" s="48" t="s">
        <v>648</v>
      </c>
      <c r="H628" s="47">
        <f t="shared" si="18"/>
        <v>1218505.53</v>
      </c>
    </row>
    <row r="629" spans="1:8" x14ac:dyDescent="0.25">
      <c r="A629" s="44" t="s">
        <v>649</v>
      </c>
      <c r="B629" s="43">
        <v>3153301</v>
      </c>
      <c r="C629" s="49">
        <f t="shared" si="19"/>
        <v>3153301</v>
      </c>
      <c r="D629" t="s">
        <v>649</v>
      </c>
      <c r="E629" s="32">
        <v>1218505.53</v>
      </c>
      <c r="F629" s="45">
        <v>3153301</v>
      </c>
      <c r="G629" s="48" t="s">
        <v>649</v>
      </c>
      <c r="H629" s="47">
        <f t="shared" si="18"/>
        <v>1218505.53</v>
      </c>
    </row>
    <row r="630" spans="1:8" x14ac:dyDescent="0.25">
      <c r="A630" s="44" t="s">
        <v>650</v>
      </c>
      <c r="B630" s="43">
        <v>3153400</v>
      </c>
      <c r="C630" s="49">
        <f t="shared" si="19"/>
        <v>3153400</v>
      </c>
      <c r="D630" t="s">
        <v>650</v>
      </c>
      <c r="E630" s="32">
        <v>2437011.04</v>
      </c>
      <c r="F630" s="45">
        <v>3153400</v>
      </c>
      <c r="G630" s="46" t="s">
        <v>650</v>
      </c>
      <c r="H630" s="47">
        <f t="shared" si="18"/>
        <v>2437011.04</v>
      </c>
    </row>
    <row r="631" spans="1:8" x14ac:dyDescent="0.25">
      <c r="A631" s="44" t="s">
        <v>651</v>
      </c>
      <c r="B631" s="43">
        <v>3153608</v>
      </c>
      <c r="C631" s="49">
        <f t="shared" si="19"/>
        <v>3153608</v>
      </c>
      <c r="D631" t="s">
        <v>651</v>
      </c>
      <c r="E631" s="32">
        <v>1624674.05</v>
      </c>
      <c r="F631" s="45">
        <v>3153608</v>
      </c>
      <c r="G631" s="46" t="s">
        <v>651</v>
      </c>
      <c r="H631" s="47">
        <f t="shared" si="18"/>
        <v>1624674.05</v>
      </c>
    </row>
    <row r="632" spans="1:8" x14ac:dyDescent="0.25">
      <c r="A632" s="44" t="s">
        <v>652</v>
      </c>
      <c r="B632" s="43">
        <v>3153707</v>
      </c>
      <c r="C632" s="49">
        <f t="shared" si="19"/>
        <v>3153707</v>
      </c>
      <c r="D632" t="s">
        <v>652</v>
      </c>
      <c r="E632" s="32">
        <v>1218505.53</v>
      </c>
      <c r="F632" s="45">
        <v>3153707</v>
      </c>
      <c r="G632" s="48" t="s">
        <v>652</v>
      </c>
      <c r="H632" s="47">
        <f t="shared" si="18"/>
        <v>1218505.53</v>
      </c>
    </row>
    <row r="633" spans="1:8" x14ac:dyDescent="0.25">
      <c r="A633" s="44" t="s">
        <v>653</v>
      </c>
      <c r="B633" s="43">
        <v>3153806</v>
      </c>
      <c r="C633" s="49">
        <f t="shared" si="19"/>
        <v>3153806</v>
      </c>
      <c r="D633" t="s">
        <v>653</v>
      </c>
      <c r="E633" s="32">
        <v>1218505.53</v>
      </c>
      <c r="F633" s="45">
        <v>3153806</v>
      </c>
      <c r="G633" s="48" t="s">
        <v>653</v>
      </c>
      <c r="H633" s="47">
        <f t="shared" si="18"/>
        <v>1218505.53</v>
      </c>
    </row>
    <row r="634" spans="1:8" x14ac:dyDescent="0.25">
      <c r="A634" s="44" t="s">
        <v>654</v>
      </c>
      <c r="B634" s="43">
        <v>3153905</v>
      </c>
      <c r="C634" s="49">
        <f t="shared" si="19"/>
        <v>3153905</v>
      </c>
      <c r="D634" t="s">
        <v>654</v>
      </c>
      <c r="E634" s="32">
        <v>2030842.54</v>
      </c>
      <c r="F634" s="45">
        <v>3153905</v>
      </c>
      <c r="G634" s="48" t="s">
        <v>654</v>
      </c>
      <c r="H634" s="47">
        <f t="shared" si="18"/>
        <v>2030842.54</v>
      </c>
    </row>
    <row r="635" spans="1:8" x14ac:dyDescent="0.25">
      <c r="A635" s="44" t="s">
        <v>655</v>
      </c>
      <c r="B635" s="43">
        <v>3154002</v>
      </c>
      <c r="C635" s="49">
        <f t="shared" si="19"/>
        <v>3154002</v>
      </c>
      <c r="D635" t="s">
        <v>655</v>
      </c>
      <c r="E635" s="32">
        <v>2843179.53</v>
      </c>
      <c r="F635" s="45">
        <v>3154002</v>
      </c>
      <c r="G635" s="48" t="s">
        <v>655</v>
      </c>
      <c r="H635" s="47">
        <f t="shared" si="18"/>
        <v>2843179.53</v>
      </c>
    </row>
    <row r="636" spans="1:8" x14ac:dyDescent="0.25">
      <c r="A636" s="44" t="s">
        <v>656</v>
      </c>
      <c r="B636" s="43">
        <v>3154101</v>
      </c>
      <c r="C636" s="49">
        <f t="shared" si="19"/>
        <v>3154101</v>
      </c>
      <c r="D636" t="s">
        <v>656</v>
      </c>
      <c r="E636" s="32">
        <v>1624674.05</v>
      </c>
      <c r="F636" s="45">
        <v>3154101</v>
      </c>
      <c r="G636" s="48" t="s">
        <v>656</v>
      </c>
      <c r="H636" s="47">
        <f t="shared" si="18"/>
        <v>1624674.05</v>
      </c>
    </row>
    <row r="637" spans="1:8" x14ac:dyDescent="0.25">
      <c r="A637" s="44" t="s">
        <v>657</v>
      </c>
      <c r="B637" s="43">
        <v>3154150</v>
      </c>
      <c r="C637" s="49">
        <f t="shared" si="19"/>
        <v>3154150</v>
      </c>
      <c r="D637" t="s">
        <v>657</v>
      </c>
      <c r="E637" s="32">
        <v>1218505.53</v>
      </c>
      <c r="F637" s="45">
        <v>3154150</v>
      </c>
      <c r="G637" s="48" t="s">
        <v>657</v>
      </c>
      <c r="H637" s="47">
        <f t="shared" si="18"/>
        <v>1218505.53</v>
      </c>
    </row>
    <row r="638" spans="1:8" x14ac:dyDescent="0.25">
      <c r="A638" s="44" t="s">
        <v>658</v>
      </c>
      <c r="B638" s="43">
        <v>3154200</v>
      </c>
      <c r="C638" s="49">
        <f t="shared" si="19"/>
        <v>3154200</v>
      </c>
      <c r="D638" t="s">
        <v>658</v>
      </c>
      <c r="E638" s="32">
        <v>1624674.05</v>
      </c>
      <c r="F638" s="45">
        <v>3154200</v>
      </c>
      <c r="G638" s="48" t="s">
        <v>658</v>
      </c>
      <c r="H638" s="47">
        <f t="shared" si="18"/>
        <v>1624674.05</v>
      </c>
    </row>
    <row r="639" spans="1:8" x14ac:dyDescent="0.25">
      <c r="A639" s="44" t="s">
        <v>659</v>
      </c>
      <c r="B639" s="43">
        <v>3154309</v>
      </c>
      <c r="C639" s="49">
        <f t="shared" si="19"/>
        <v>3154309</v>
      </c>
      <c r="D639" t="s">
        <v>659</v>
      </c>
      <c r="E639" s="32">
        <v>2437011.04</v>
      </c>
      <c r="F639" s="45">
        <v>3154309</v>
      </c>
      <c r="G639" s="48" t="s">
        <v>659</v>
      </c>
      <c r="H639" s="47">
        <f t="shared" si="18"/>
        <v>2437011.04</v>
      </c>
    </row>
    <row r="640" spans="1:8" x14ac:dyDescent="0.25">
      <c r="A640" s="44" t="s">
        <v>660</v>
      </c>
      <c r="B640" s="43">
        <v>3154408</v>
      </c>
      <c r="C640" s="49">
        <f t="shared" si="19"/>
        <v>3154408</v>
      </c>
      <c r="D640" t="s">
        <v>660</v>
      </c>
      <c r="E640" s="32">
        <v>1218505.53</v>
      </c>
      <c r="F640" s="45">
        <v>3154408</v>
      </c>
      <c r="G640" s="48" t="s">
        <v>660</v>
      </c>
      <c r="H640" s="47">
        <f t="shared" si="18"/>
        <v>1218505.53</v>
      </c>
    </row>
    <row r="641" spans="1:8" x14ac:dyDescent="0.25">
      <c r="A641" s="44" t="s">
        <v>661</v>
      </c>
      <c r="B641" s="43">
        <v>3154457</v>
      </c>
      <c r="C641" s="49">
        <f t="shared" si="19"/>
        <v>3154457</v>
      </c>
      <c r="D641" t="s">
        <v>661</v>
      </c>
      <c r="E641" s="32">
        <v>1218505.53</v>
      </c>
      <c r="F641" s="45">
        <v>3154457</v>
      </c>
      <c r="G641" s="48" t="s">
        <v>661</v>
      </c>
      <c r="H641" s="47">
        <f t="shared" si="18"/>
        <v>1218505.53</v>
      </c>
    </row>
    <row r="642" spans="1:8" x14ac:dyDescent="0.25">
      <c r="A642" s="44" t="s">
        <v>662</v>
      </c>
      <c r="B642" s="43">
        <v>3154507</v>
      </c>
      <c r="C642" s="49">
        <f t="shared" si="19"/>
        <v>3154507</v>
      </c>
      <c r="D642" t="s">
        <v>662</v>
      </c>
      <c r="E642" s="32">
        <v>1218505.53</v>
      </c>
      <c r="F642" s="45">
        <v>3154507</v>
      </c>
      <c r="G642" s="48" t="s">
        <v>662</v>
      </c>
      <c r="H642" s="47">
        <f t="shared" si="18"/>
        <v>1218505.53</v>
      </c>
    </row>
    <row r="643" spans="1:8" x14ac:dyDescent="0.25">
      <c r="A643" s="44" t="s">
        <v>663</v>
      </c>
      <c r="B643" s="43">
        <v>3154606</v>
      </c>
      <c r="C643" s="49">
        <f t="shared" si="19"/>
        <v>3154606</v>
      </c>
      <c r="D643" t="s">
        <v>663</v>
      </c>
      <c r="E643" s="32">
        <v>10923975.220000001</v>
      </c>
      <c r="F643" s="45">
        <v>3154606</v>
      </c>
      <c r="G643" s="46" t="s">
        <v>663</v>
      </c>
      <c r="H643" s="47">
        <f t="shared" si="18"/>
        <v>10923975.220000001</v>
      </c>
    </row>
    <row r="644" spans="1:8" x14ac:dyDescent="0.25">
      <c r="A644" s="44" t="s">
        <v>664</v>
      </c>
      <c r="B644" s="43">
        <v>3154705</v>
      </c>
      <c r="C644" s="49">
        <f t="shared" si="19"/>
        <v>3154705</v>
      </c>
      <c r="D644" t="s">
        <v>664</v>
      </c>
      <c r="E644" s="32">
        <v>1218505.53</v>
      </c>
      <c r="F644" s="45">
        <v>3154705</v>
      </c>
      <c r="G644" s="46" t="s">
        <v>664</v>
      </c>
      <c r="H644" s="47">
        <f t="shared" si="18"/>
        <v>1218505.53</v>
      </c>
    </row>
    <row r="645" spans="1:8" x14ac:dyDescent="0.25">
      <c r="A645" s="44" t="s">
        <v>665</v>
      </c>
      <c r="B645" s="43">
        <v>3154804</v>
      </c>
      <c r="C645" s="49">
        <f t="shared" si="19"/>
        <v>3154804</v>
      </c>
      <c r="D645" t="s">
        <v>665</v>
      </c>
      <c r="E645" s="32">
        <v>1624674.05</v>
      </c>
      <c r="F645" s="45">
        <v>3154804</v>
      </c>
      <c r="G645" s="48" t="s">
        <v>665</v>
      </c>
      <c r="H645" s="47">
        <f t="shared" si="18"/>
        <v>1624674.05</v>
      </c>
    </row>
    <row r="646" spans="1:8" x14ac:dyDescent="0.25">
      <c r="A646" s="44" t="s">
        <v>666</v>
      </c>
      <c r="B646" s="43">
        <v>3154903</v>
      </c>
      <c r="C646" s="49">
        <f t="shared" si="19"/>
        <v>3154903</v>
      </c>
      <c r="D646" t="s">
        <v>666</v>
      </c>
      <c r="E646" s="32">
        <v>1945755.87</v>
      </c>
      <c r="F646" s="45">
        <v>3154903</v>
      </c>
      <c r="G646" s="48" t="s">
        <v>666</v>
      </c>
      <c r="H646" s="47">
        <f t="shared" si="18"/>
        <v>1945755.87</v>
      </c>
    </row>
    <row r="647" spans="1:8" x14ac:dyDescent="0.25">
      <c r="A647" s="44" t="s">
        <v>667</v>
      </c>
      <c r="B647" s="43">
        <v>3155108</v>
      </c>
      <c r="C647" s="49">
        <f t="shared" si="19"/>
        <v>3155108</v>
      </c>
      <c r="D647" t="s">
        <v>667</v>
      </c>
      <c r="E647" s="32">
        <v>1218505.53</v>
      </c>
      <c r="F647" s="45">
        <v>3155108</v>
      </c>
      <c r="G647" s="48" t="s">
        <v>667</v>
      </c>
      <c r="H647" s="47">
        <f t="shared" ref="H647:H710" si="20">VLOOKUP(F647,$C$7:$E$859,3,FALSE)</f>
        <v>1218505.53</v>
      </c>
    </row>
    <row r="648" spans="1:8" x14ac:dyDescent="0.25">
      <c r="A648" s="44" t="s">
        <v>668</v>
      </c>
      <c r="B648" s="43">
        <v>3155009</v>
      </c>
      <c r="C648" s="49">
        <f t="shared" ref="C648:C711" si="21">VLOOKUP(D648,$A$7:$B$859,2,FALSE)</f>
        <v>3155009</v>
      </c>
      <c r="D648" t="s">
        <v>668</v>
      </c>
      <c r="E648" s="32">
        <v>1218505.53</v>
      </c>
      <c r="F648" s="45">
        <v>3155009</v>
      </c>
      <c r="G648" s="48" t="s">
        <v>668</v>
      </c>
      <c r="H648" s="47">
        <f t="shared" si="20"/>
        <v>1218505.53</v>
      </c>
    </row>
    <row r="649" spans="1:8" x14ac:dyDescent="0.25">
      <c r="A649" s="44" t="s">
        <v>669</v>
      </c>
      <c r="B649" s="43">
        <v>3155207</v>
      </c>
      <c r="C649" s="49">
        <f t="shared" si="21"/>
        <v>3155207</v>
      </c>
      <c r="D649" t="s">
        <v>669</v>
      </c>
      <c r="E649" s="32">
        <v>1218505.53</v>
      </c>
      <c r="F649" s="45">
        <v>3155207</v>
      </c>
      <c r="G649" s="48" t="s">
        <v>669</v>
      </c>
      <c r="H649" s="47">
        <f t="shared" si="20"/>
        <v>1218505.53</v>
      </c>
    </row>
    <row r="650" spans="1:8" x14ac:dyDescent="0.25">
      <c r="A650" s="44" t="s">
        <v>670</v>
      </c>
      <c r="B650" s="43">
        <v>3155306</v>
      </c>
      <c r="C650" s="49">
        <f t="shared" si="21"/>
        <v>3155306</v>
      </c>
      <c r="D650" t="s">
        <v>670</v>
      </c>
      <c r="E650" s="32">
        <v>1218505.53</v>
      </c>
      <c r="F650" s="45">
        <v>3155306</v>
      </c>
      <c r="G650" s="48" t="s">
        <v>670</v>
      </c>
      <c r="H650" s="47">
        <f t="shared" si="20"/>
        <v>1218505.53</v>
      </c>
    </row>
    <row r="651" spans="1:8" x14ac:dyDescent="0.25">
      <c r="A651" s="44" t="s">
        <v>671</v>
      </c>
      <c r="B651" s="43">
        <v>3155405</v>
      </c>
      <c r="C651" s="49">
        <f t="shared" si="21"/>
        <v>3155405</v>
      </c>
      <c r="D651" t="s">
        <v>671</v>
      </c>
      <c r="E651" s="32">
        <v>1218505.53</v>
      </c>
      <c r="F651" s="45">
        <v>3155405</v>
      </c>
      <c r="G651" s="48" t="s">
        <v>671</v>
      </c>
      <c r="H651" s="47">
        <f t="shared" si="20"/>
        <v>1218505.53</v>
      </c>
    </row>
    <row r="652" spans="1:8" x14ac:dyDescent="0.25">
      <c r="A652" s="44" t="s">
        <v>672</v>
      </c>
      <c r="B652" s="43">
        <v>3155504</v>
      </c>
      <c r="C652" s="49">
        <f t="shared" si="21"/>
        <v>3155504</v>
      </c>
      <c r="D652" t="s">
        <v>672</v>
      </c>
      <c r="E652" s="32">
        <v>2030842.54</v>
      </c>
      <c r="F652" s="45">
        <v>3155504</v>
      </c>
      <c r="G652" s="46" t="s">
        <v>672</v>
      </c>
      <c r="H652" s="47">
        <f t="shared" si="20"/>
        <v>2030842.54</v>
      </c>
    </row>
    <row r="653" spans="1:8" x14ac:dyDescent="0.25">
      <c r="A653" s="44" t="s">
        <v>673</v>
      </c>
      <c r="B653" s="43">
        <v>3155603</v>
      </c>
      <c r="C653" s="49">
        <f t="shared" si="21"/>
        <v>3155603</v>
      </c>
      <c r="D653" t="s">
        <v>673</v>
      </c>
      <c r="E653" s="32">
        <v>3161853.26</v>
      </c>
      <c r="F653" s="45">
        <v>3155603</v>
      </c>
      <c r="G653" s="48" t="s">
        <v>673</v>
      </c>
      <c r="H653" s="47">
        <f t="shared" si="20"/>
        <v>3161853.26</v>
      </c>
    </row>
    <row r="654" spans="1:8" x14ac:dyDescent="0.25">
      <c r="A654" s="44" t="s">
        <v>674</v>
      </c>
      <c r="B654" s="43">
        <v>3155702</v>
      </c>
      <c r="C654" s="49">
        <f t="shared" si="21"/>
        <v>3155702</v>
      </c>
      <c r="D654" t="s">
        <v>674</v>
      </c>
      <c r="E654" s="32">
        <v>2030842.54</v>
      </c>
      <c r="F654" s="45">
        <v>3155702</v>
      </c>
      <c r="G654" s="48" t="s">
        <v>674</v>
      </c>
      <c r="H654" s="47">
        <f t="shared" si="20"/>
        <v>2030842.54</v>
      </c>
    </row>
    <row r="655" spans="1:8" x14ac:dyDescent="0.25">
      <c r="A655" s="44" t="s">
        <v>675</v>
      </c>
      <c r="B655" s="43">
        <v>3155801</v>
      </c>
      <c r="C655" s="49">
        <f t="shared" si="21"/>
        <v>3155801</v>
      </c>
      <c r="D655" t="s">
        <v>675</v>
      </c>
      <c r="E655" s="32">
        <v>2437011.04</v>
      </c>
      <c r="F655" s="45">
        <v>3155801</v>
      </c>
      <c r="G655" s="48" t="s">
        <v>675</v>
      </c>
      <c r="H655" s="47">
        <f t="shared" si="20"/>
        <v>2437011.04</v>
      </c>
    </row>
    <row r="656" spans="1:8" x14ac:dyDescent="0.25">
      <c r="A656" s="44" t="s">
        <v>676</v>
      </c>
      <c r="B656" s="43">
        <v>3155900</v>
      </c>
      <c r="C656" s="49">
        <f t="shared" si="21"/>
        <v>3155900</v>
      </c>
      <c r="D656" t="s">
        <v>676</v>
      </c>
      <c r="E656" s="32">
        <v>1218505.53</v>
      </c>
      <c r="F656" s="45">
        <v>3155900</v>
      </c>
      <c r="G656" s="48" t="s">
        <v>676</v>
      </c>
      <c r="H656" s="47">
        <f t="shared" si="20"/>
        <v>1218505.53</v>
      </c>
    </row>
    <row r="657" spans="1:8" x14ac:dyDescent="0.25">
      <c r="A657" s="44" t="s">
        <v>677</v>
      </c>
      <c r="B657" s="43">
        <v>3156007</v>
      </c>
      <c r="C657" s="49">
        <f t="shared" si="21"/>
        <v>3156007</v>
      </c>
      <c r="D657" t="s">
        <v>677</v>
      </c>
      <c r="E657" s="32">
        <v>1624674.05</v>
      </c>
      <c r="F657" s="45">
        <v>3156007</v>
      </c>
      <c r="G657" s="48" t="s">
        <v>677</v>
      </c>
      <c r="H657" s="47">
        <f t="shared" si="20"/>
        <v>1624674.05</v>
      </c>
    </row>
    <row r="658" spans="1:8" x14ac:dyDescent="0.25">
      <c r="A658" s="44" t="s">
        <v>678</v>
      </c>
      <c r="B658" s="43">
        <v>3156106</v>
      </c>
      <c r="C658" s="49">
        <f t="shared" si="21"/>
        <v>3156106</v>
      </c>
      <c r="D658" t="s">
        <v>678</v>
      </c>
      <c r="E658" s="32">
        <v>1218505.53</v>
      </c>
      <c r="F658" s="45">
        <v>3156106</v>
      </c>
      <c r="G658" s="46" t="s">
        <v>678</v>
      </c>
      <c r="H658" s="47">
        <f t="shared" si="20"/>
        <v>1218505.53</v>
      </c>
    </row>
    <row r="659" spans="1:8" x14ac:dyDescent="0.25">
      <c r="A659" s="44" t="s">
        <v>679</v>
      </c>
      <c r="B659" s="43">
        <v>3156205</v>
      </c>
      <c r="C659" s="49">
        <f t="shared" si="21"/>
        <v>3156205</v>
      </c>
      <c r="D659" t="s">
        <v>679</v>
      </c>
      <c r="E659" s="32">
        <v>1218505.53</v>
      </c>
      <c r="F659" s="45">
        <v>3156205</v>
      </c>
      <c r="G659" s="48" t="s">
        <v>679</v>
      </c>
      <c r="H659" s="47">
        <f t="shared" si="20"/>
        <v>1218505.53</v>
      </c>
    </row>
    <row r="660" spans="1:8" x14ac:dyDescent="0.25">
      <c r="A660" s="44" t="s">
        <v>680</v>
      </c>
      <c r="B660" s="43">
        <v>3156304</v>
      </c>
      <c r="C660" s="49">
        <f t="shared" si="21"/>
        <v>3156304</v>
      </c>
      <c r="D660" t="s">
        <v>680</v>
      </c>
      <c r="E660" s="32">
        <v>1218505.53</v>
      </c>
      <c r="F660" s="45">
        <v>3156304</v>
      </c>
      <c r="G660" s="48" t="s">
        <v>680</v>
      </c>
      <c r="H660" s="47">
        <f t="shared" si="20"/>
        <v>1218505.53</v>
      </c>
    </row>
    <row r="661" spans="1:8" x14ac:dyDescent="0.25">
      <c r="A661" s="44" t="s">
        <v>681</v>
      </c>
      <c r="B661" s="43">
        <v>3156403</v>
      </c>
      <c r="C661" s="49">
        <f t="shared" si="21"/>
        <v>3156403</v>
      </c>
      <c r="D661" t="s">
        <v>681</v>
      </c>
      <c r="E661" s="32">
        <v>1218505.53</v>
      </c>
      <c r="F661" s="45">
        <v>3156403</v>
      </c>
      <c r="G661" s="48" t="s">
        <v>681</v>
      </c>
      <c r="H661" s="47">
        <f t="shared" si="20"/>
        <v>1218505.53</v>
      </c>
    </row>
    <row r="662" spans="1:8" x14ac:dyDescent="0.25">
      <c r="A662" s="44" t="s">
        <v>682</v>
      </c>
      <c r="B662" s="43">
        <v>3156452</v>
      </c>
      <c r="C662" s="49">
        <f t="shared" si="21"/>
        <v>3156452</v>
      </c>
      <c r="D662" t="s">
        <v>682</v>
      </c>
      <c r="E662" s="32">
        <v>1218505.53</v>
      </c>
      <c r="F662" s="45">
        <v>3156452</v>
      </c>
      <c r="G662" s="46" t="s">
        <v>682</v>
      </c>
      <c r="H662" s="47">
        <f t="shared" si="20"/>
        <v>1218505.53</v>
      </c>
    </row>
    <row r="663" spans="1:8" x14ac:dyDescent="0.25">
      <c r="A663" s="44" t="s">
        <v>683</v>
      </c>
      <c r="B663" s="43">
        <v>3156502</v>
      </c>
      <c r="C663" s="49">
        <f t="shared" si="21"/>
        <v>3156502</v>
      </c>
      <c r="D663" t="s">
        <v>683</v>
      </c>
      <c r="E663" s="32">
        <v>1218505.53</v>
      </c>
      <c r="F663" s="45">
        <v>3156502</v>
      </c>
      <c r="G663" s="48" t="s">
        <v>683</v>
      </c>
      <c r="H663" s="47">
        <f t="shared" si="20"/>
        <v>1218505.53</v>
      </c>
    </row>
    <row r="664" spans="1:8" x14ac:dyDescent="0.25">
      <c r="A664" s="44" t="s">
        <v>684</v>
      </c>
      <c r="B664" s="43">
        <v>3156601</v>
      </c>
      <c r="C664" s="49">
        <f t="shared" si="21"/>
        <v>3156601</v>
      </c>
      <c r="D664" t="s">
        <v>684</v>
      </c>
      <c r="E664" s="32">
        <v>1624674.05</v>
      </c>
      <c r="F664" s="45">
        <v>3156601</v>
      </c>
      <c r="G664" s="48" t="s">
        <v>684</v>
      </c>
      <c r="H664" s="47">
        <f t="shared" si="20"/>
        <v>1624674.05</v>
      </c>
    </row>
    <row r="665" spans="1:8" x14ac:dyDescent="0.25">
      <c r="A665" s="44" t="s">
        <v>685</v>
      </c>
      <c r="B665" s="43">
        <v>3156700</v>
      </c>
      <c r="C665" s="49">
        <f t="shared" si="21"/>
        <v>3156700</v>
      </c>
      <c r="D665" t="s">
        <v>685</v>
      </c>
      <c r="E665" s="32">
        <v>7311033.0300000003</v>
      </c>
      <c r="F665" s="45">
        <v>3156700</v>
      </c>
      <c r="G665" s="46" t="s">
        <v>685</v>
      </c>
      <c r="H665" s="47">
        <f t="shared" si="20"/>
        <v>7311033.0300000003</v>
      </c>
    </row>
    <row r="666" spans="1:8" x14ac:dyDescent="0.25">
      <c r="A666" s="44" t="s">
        <v>686</v>
      </c>
      <c r="B666" s="43">
        <v>3156809</v>
      </c>
      <c r="C666" s="49">
        <f t="shared" si="21"/>
        <v>3156809</v>
      </c>
      <c r="D666" t="s">
        <v>686</v>
      </c>
      <c r="E666" s="32">
        <v>2030842.54</v>
      </c>
      <c r="F666" s="45">
        <v>3156809</v>
      </c>
      <c r="G666" s="46" t="s">
        <v>686</v>
      </c>
      <c r="H666" s="47">
        <f t="shared" si="20"/>
        <v>2030842.54</v>
      </c>
    </row>
    <row r="667" spans="1:8" x14ac:dyDescent="0.25">
      <c r="A667" s="44" t="s">
        <v>687</v>
      </c>
      <c r="B667" s="43">
        <v>3156908</v>
      </c>
      <c r="C667" s="49">
        <f t="shared" si="21"/>
        <v>3156908</v>
      </c>
      <c r="D667" t="s">
        <v>687</v>
      </c>
      <c r="E667" s="32">
        <v>2843179.53</v>
      </c>
      <c r="F667" s="45">
        <v>3156908</v>
      </c>
      <c r="G667" s="48" t="s">
        <v>687</v>
      </c>
      <c r="H667" s="47">
        <f t="shared" si="20"/>
        <v>2843179.53</v>
      </c>
    </row>
    <row r="668" spans="1:8" x14ac:dyDescent="0.25">
      <c r="A668" s="44" t="s">
        <v>688</v>
      </c>
      <c r="B668" s="43">
        <v>3157005</v>
      </c>
      <c r="C668" s="49">
        <f t="shared" si="21"/>
        <v>3157005</v>
      </c>
      <c r="D668" t="s">
        <v>688</v>
      </c>
      <c r="E668" s="32">
        <v>3655516.55</v>
      </c>
      <c r="F668" s="45">
        <v>3157005</v>
      </c>
      <c r="G668" s="48" t="s">
        <v>688</v>
      </c>
      <c r="H668" s="47">
        <f t="shared" si="20"/>
        <v>3655516.55</v>
      </c>
    </row>
    <row r="669" spans="1:8" x14ac:dyDescent="0.25">
      <c r="A669" s="44" t="s">
        <v>689</v>
      </c>
      <c r="B669" s="43">
        <v>3157104</v>
      </c>
      <c r="C669" s="49">
        <f t="shared" si="21"/>
        <v>3157104</v>
      </c>
      <c r="D669" t="s">
        <v>689</v>
      </c>
      <c r="E669" s="32">
        <v>1218505.53</v>
      </c>
      <c r="F669" s="45">
        <v>3157104</v>
      </c>
      <c r="G669" s="48" t="s">
        <v>689</v>
      </c>
      <c r="H669" s="47">
        <f t="shared" si="20"/>
        <v>1218505.53</v>
      </c>
    </row>
    <row r="670" spans="1:8" x14ac:dyDescent="0.25">
      <c r="A670" s="44" t="s">
        <v>690</v>
      </c>
      <c r="B670" s="43">
        <v>3157203</v>
      </c>
      <c r="C670" s="49">
        <f t="shared" si="21"/>
        <v>3157203</v>
      </c>
      <c r="D670" t="s">
        <v>690</v>
      </c>
      <c r="E670" s="32">
        <v>3249348.04</v>
      </c>
      <c r="F670" s="45">
        <v>3157203</v>
      </c>
      <c r="G670" s="48" t="s">
        <v>690</v>
      </c>
      <c r="H670" s="47">
        <f t="shared" si="20"/>
        <v>3249348.04</v>
      </c>
    </row>
    <row r="671" spans="1:8" x14ac:dyDescent="0.25">
      <c r="A671" s="44" t="s">
        <v>691</v>
      </c>
      <c r="B671" s="43">
        <v>3157252</v>
      </c>
      <c r="C671" s="49">
        <f t="shared" si="21"/>
        <v>3157252</v>
      </c>
      <c r="D671" t="s">
        <v>691</v>
      </c>
      <c r="E671" s="32">
        <v>1218505.53</v>
      </c>
      <c r="F671" s="45">
        <v>3157252</v>
      </c>
      <c r="G671" s="48" t="s">
        <v>691</v>
      </c>
      <c r="H671" s="47">
        <f t="shared" si="20"/>
        <v>1218505.53</v>
      </c>
    </row>
    <row r="672" spans="1:8" x14ac:dyDescent="0.25">
      <c r="A672" s="44" t="s">
        <v>692</v>
      </c>
      <c r="B672" s="43">
        <v>3157278</v>
      </c>
      <c r="C672" s="49">
        <f t="shared" si="21"/>
        <v>3157278</v>
      </c>
      <c r="D672" t="s">
        <v>692</v>
      </c>
      <c r="E672" s="32">
        <v>1218505.53</v>
      </c>
      <c r="F672" s="45">
        <v>3157278</v>
      </c>
      <c r="G672" s="48" t="s">
        <v>692</v>
      </c>
      <c r="H672" s="47">
        <f t="shared" si="20"/>
        <v>1218505.53</v>
      </c>
    </row>
    <row r="673" spans="1:8" x14ac:dyDescent="0.25">
      <c r="A673" s="44" t="s">
        <v>693</v>
      </c>
      <c r="B673" s="43">
        <v>3157302</v>
      </c>
      <c r="C673" s="49">
        <f t="shared" si="21"/>
        <v>3157302</v>
      </c>
      <c r="D673" t="s">
        <v>693</v>
      </c>
      <c r="E673" s="32">
        <v>1218505.53</v>
      </c>
      <c r="F673" s="45">
        <v>3157302</v>
      </c>
      <c r="G673" s="48" t="s">
        <v>693</v>
      </c>
      <c r="H673" s="47">
        <f t="shared" si="20"/>
        <v>1218505.53</v>
      </c>
    </row>
    <row r="674" spans="1:8" x14ac:dyDescent="0.25">
      <c r="A674" s="44" t="s">
        <v>694</v>
      </c>
      <c r="B674" s="43">
        <v>3157336</v>
      </c>
      <c r="C674" s="49">
        <f t="shared" si="21"/>
        <v>3157336</v>
      </c>
      <c r="D674" t="s">
        <v>694</v>
      </c>
      <c r="E674" s="32">
        <v>1218505.53</v>
      </c>
      <c r="F674" s="45">
        <v>3157336</v>
      </c>
      <c r="G674" s="48" t="s">
        <v>694</v>
      </c>
      <c r="H674" s="47">
        <f t="shared" si="20"/>
        <v>1218505.53</v>
      </c>
    </row>
    <row r="675" spans="1:8" x14ac:dyDescent="0.25">
      <c r="A675" s="44" t="s">
        <v>695</v>
      </c>
      <c r="B675" s="43">
        <v>3157377</v>
      </c>
      <c r="C675" s="49">
        <f t="shared" si="21"/>
        <v>3157377</v>
      </c>
      <c r="D675" t="s">
        <v>695</v>
      </c>
      <c r="E675" s="32">
        <v>1218505.53</v>
      </c>
      <c r="F675" s="45">
        <v>3157377</v>
      </c>
      <c r="G675" s="48" t="s">
        <v>695</v>
      </c>
      <c r="H675" s="47">
        <f t="shared" si="20"/>
        <v>1218505.53</v>
      </c>
    </row>
    <row r="676" spans="1:8" x14ac:dyDescent="0.25">
      <c r="A676" s="44" t="s">
        <v>696</v>
      </c>
      <c r="B676" s="43">
        <v>3157401</v>
      </c>
      <c r="C676" s="49">
        <f t="shared" si="21"/>
        <v>3157401</v>
      </c>
      <c r="D676" t="s">
        <v>696</v>
      </c>
      <c r="E676" s="32">
        <v>1218505.53</v>
      </c>
      <c r="F676" s="45">
        <v>3157401</v>
      </c>
      <c r="G676" s="48" t="s">
        <v>696</v>
      </c>
      <c r="H676" s="47">
        <f t="shared" si="20"/>
        <v>1218505.53</v>
      </c>
    </row>
    <row r="677" spans="1:8" x14ac:dyDescent="0.25">
      <c r="A677" s="44" t="s">
        <v>697</v>
      </c>
      <c r="B677" s="43">
        <v>3157500</v>
      </c>
      <c r="C677" s="49">
        <f t="shared" si="21"/>
        <v>3157500</v>
      </c>
      <c r="D677" t="s">
        <v>697</v>
      </c>
      <c r="E677" s="32">
        <v>1218505.53</v>
      </c>
      <c r="F677" s="45">
        <v>3157500</v>
      </c>
      <c r="G677" s="48" t="s">
        <v>697</v>
      </c>
      <c r="H677" s="47">
        <f t="shared" si="20"/>
        <v>1218505.53</v>
      </c>
    </row>
    <row r="678" spans="1:8" x14ac:dyDescent="0.25">
      <c r="A678" s="44" t="s">
        <v>698</v>
      </c>
      <c r="B678" s="43">
        <v>3157609</v>
      </c>
      <c r="C678" s="49">
        <f t="shared" si="21"/>
        <v>3157609</v>
      </c>
      <c r="D678" t="s">
        <v>698</v>
      </c>
      <c r="E678" s="32">
        <v>1218505.53</v>
      </c>
      <c r="F678" s="45">
        <v>3157609</v>
      </c>
      <c r="G678" s="48" t="s">
        <v>698</v>
      </c>
      <c r="H678" s="47">
        <f t="shared" si="20"/>
        <v>1218505.53</v>
      </c>
    </row>
    <row r="679" spans="1:8" x14ac:dyDescent="0.25">
      <c r="A679" s="44" t="s">
        <v>699</v>
      </c>
      <c r="B679" s="43">
        <v>3157658</v>
      </c>
      <c r="C679" s="49">
        <f t="shared" si="21"/>
        <v>3157658</v>
      </c>
      <c r="D679" t="s">
        <v>699</v>
      </c>
      <c r="E679" s="32">
        <v>1218505.53</v>
      </c>
      <c r="F679" s="45">
        <v>3157658</v>
      </c>
      <c r="G679" s="48" t="s">
        <v>699</v>
      </c>
      <c r="H679" s="47">
        <f t="shared" si="20"/>
        <v>1218505.53</v>
      </c>
    </row>
    <row r="680" spans="1:8" x14ac:dyDescent="0.25">
      <c r="A680" s="44" t="s">
        <v>700</v>
      </c>
      <c r="B680" s="43">
        <v>3157708</v>
      </c>
      <c r="C680" s="49">
        <f t="shared" si="21"/>
        <v>3157708</v>
      </c>
      <c r="D680" t="s">
        <v>700</v>
      </c>
      <c r="E680" s="32">
        <v>2030842.54</v>
      </c>
      <c r="F680" s="45">
        <v>3157708</v>
      </c>
      <c r="G680" s="48" t="s">
        <v>700</v>
      </c>
      <c r="H680" s="47">
        <f t="shared" si="20"/>
        <v>2030842.54</v>
      </c>
    </row>
    <row r="681" spans="1:8" x14ac:dyDescent="0.25">
      <c r="A681" s="44" t="s">
        <v>701</v>
      </c>
      <c r="B681" s="43">
        <v>3157807</v>
      </c>
      <c r="C681" s="49">
        <f t="shared" si="21"/>
        <v>3157807</v>
      </c>
      <c r="D681" t="s">
        <v>701</v>
      </c>
      <c r="E681" s="32">
        <v>10923975.220000001</v>
      </c>
      <c r="F681" s="45">
        <v>3157807</v>
      </c>
      <c r="G681" s="48" t="s">
        <v>701</v>
      </c>
      <c r="H681" s="47">
        <f t="shared" si="20"/>
        <v>10923975.220000001</v>
      </c>
    </row>
    <row r="682" spans="1:8" x14ac:dyDescent="0.25">
      <c r="A682" s="44" t="s">
        <v>702</v>
      </c>
      <c r="B682" s="43">
        <v>3157906</v>
      </c>
      <c r="C682" s="49">
        <f t="shared" si="21"/>
        <v>3157906</v>
      </c>
      <c r="D682" t="s">
        <v>702</v>
      </c>
      <c r="E682" s="32">
        <v>2030842.54</v>
      </c>
      <c r="F682" s="45">
        <v>3157906</v>
      </c>
      <c r="G682" s="48" t="s">
        <v>702</v>
      </c>
      <c r="H682" s="47">
        <f t="shared" si="20"/>
        <v>2030842.54</v>
      </c>
    </row>
    <row r="683" spans="1:8" x14ac:dyDescent="0.25">
      <c r="A683" s="44" t="s">
        <v>703</v>
      </c>
      <c r="B683" s="43">
        <v>3158003</v>
      </c>
      <c r="C683" s="49">
        <f t="shared" si="21"/>
        <v>3158003</v>
      </c>
      <c r="D683" t="s">
        <v>703</v>
      </c>
      <c r="E683" s="32">
        <v>1624674.05</v>
      </c>
      <c r="F683" s="45">
        <v>3158003</v>
      </c>
      <c r="G683" s="48" t="s">
        <v>703</v>
      </c>
      <c r="H683" s="47">
        <f t="shared" si="20"/>
        <v>1624674.05</v>
      </c>
    </row>
    <row r="684" spans="1:8" x14ac:dyDescent="0.25">
      <c r="A684" s="44" t="s">
        <v>704</v>
      </c>
      <c r="B684" s="43">
        <v>3158102</v>
      </c>
      <c r="C684" s="49">
        <f t="shared" si="21"/>
        <v>3158102</v>
      </c>
      <c r="D684" t="s">
        <v>704</v>
      </c>
      <c r="E684" s="32">
        <v>1218505.53</v>
      </c>
      <c r="F684" s="45">
        <v>3158102</v>
      </c>
      <c r="G684" s="48" t="s">
        <v>704</v>
      </c>
      <c r="H684" s="47">
        <f t="shared" si="20"/>
        <v>1218505.53</v>
      </c>
    </row>
    <row r="685" spans="1:8" x14ac:dyDescent="0.25">
      <c r="A685" s="44" t="s">
        <v>705</v>
      </c>
      <c r="B685" s="43">
        <v>3158201</v>
      </c>
      <c r="C685" s="49">
        <f t="shared" si="21"/>
        <v>3158201</v>
      </c>
      <c r="D685" t="s">
        <v>705</v>
      </c>
      <c r="E685" s="32">
        <v>1945755.87</v>
      </c>
      <c r="F685" s="45">
        <v>3158201</v>
      </c>
      <c r="G685" s="48" t="s">
        <v>705</v>
      </c>
      <c r="H685" s="47">
        <f t="shared" si="20"/>
        <v>1945755.87</v>
      </c>
    </row>
    <row r="686" spans="1:8" x14ac:dyDescent="0.25">
      <c r="A686" s="44" t="s">
        <v>706</v>
      </c>
      <c r="B686" s="43">
        <v>3159209</v>
      </c>
      <c r="C686" s="49">
        <f t="shared" si="21"/>
        <v>3159209</v>
      </c>
      <c r="D686" t="s">
        <v>706</v>
      </c>
      <c r="E686" s="32">
        <v>1218505.53</v>
      </c>
      <c r="F686" s="45">
        <v>3159209</v>
      </c>
      <c r="G686" s="48" t="s">
        <v>706</v>
      </c>
      <c r="H686" s="47">
        <f t="shared" si="20"/>
        <v>1218505.53</v>
      </c>
    </row>
    <row r="687" spans="1:8" x14ac:dyDescent="0.25">
      <c r="A687" s="44" t="s">
        <v>707</v>
      </c>
      <c r="B687" s="43">
        <v>3159407</v>
      </c>
      <c r="C687" s="49">
        <f t="shared" si="21"/>
        <v>3159407</v>
      </c>
      <c r="D687" t="s">
        <v>707</v>
      </c>
      <c r="E687" s="32">
        <v>1218505.53</v>
      </c>
      <c r="F687" s="45">
        <v>3159407</v>
      </c>
      <c r="G687" s="48" t="s">
        <v>707</v>
      </c>
      <c r="H687" s="47">
        <f t="shared" si="20"/>
        <v>1218505.53</v>
      </c>
    </row>
    <row r="688" spans="1:8" x14ac:dyDescent="0.25">
      <c r="A688" s="44" t="s">
        <v>708</v>
      </c>
      <c r="B688" s="43">
        <v>3159308</v>
      </c>
      <c r="C688" s="49">
        <f t="shared" si="21"/>
        <v>3159308</v>
      </c>
      <c r="D688" t="s">
        <v>708</v>
      </c>
      <c r="E688" s="32">
        <v>1218505.53</v>
      </c>
      <c r="F688" s="45">
        <v>3159308</v>
      </c>
      <c r="G688" s="48" t="s">
        <v>708</v>
      </c>
      <c r="H688" s="47">
        <f t="shared" si="20"/>
        <v>1218505.53</v>
      </c>
    </row>
    <row r="689" spans="1:8" x14ac:dyDescent="0.25">
      <c r="A689" s="44" t="s">
        <v>709</v>
      </c>
      <c r="B689" s="43">
        <v>3159357</v>
      </c>
      <c r="C689" s="49">
        <f t="shared" si="21"/>
        <v>3159357</v>
      </c>
      <c r="D689" t="s">
        <v>709</v>
      </c>
      <c r="E689" s="32">
        <v>1218505.53</v>
      </c>
      <c r="F689" s="45">
        <v>3159357</v>
      </c>
      <c r="G689" s="48" t="s">
        <v>709</v>
      </c>
      <c r="H689" s="47">
        <f t="shared" si="20"/>
        <v>1218505.53</v>
      </c>
    </row>
    <row r="690" spans="1:8" x14ac:dyDescent="0.25">
      <c r="A690" s="44" t="s">
        <v>710</v>
      </c>
      <c r="B690" s="43">
        <v>3159506</v>
      </c>
      <c r="C690" s="49">
        <f t="shared" si="21"/>
        <v>3159506</v>
      </c>
      <c r="D690" t="s">
        <v>710</v>
      </c>
      <c r="E690" s="32">
        <v>1218505.53</v>
      </c>
      <c r="F690" s="45">
        <v>3159506</v>
      </c>
      <c r="G690" s="48" t="s">
        <v>710</v>
      </c>
      <c r="H690" s="47">
        <f t="shared" si="20"/>
        <v>1218505.53</v>
      </c>
    </row>
    <row r="691" spans="1:8" x14ac:dyDescent="0.25">
      <c r="A691" s="44" t="s">
        <v>711</v>
      </c>
      <c r="B691" s="43">
        <v>3159605</v>
      </c>
      <c r="C691" s="49">
        <f t="shared" si="21"/>
        <v>3159605</v>
      </c>
      <c r="D691" t="s">
        <v>711</v>
      </c>
      <c r="E691" s="32">
        <v>3972584.84</v>
      </c>
      <c r="F691" s="45">
        <v>3159605</v>
      </c>
      <c r="G691" s="48" t="s">
        <v>711</v>
      </c>
      <c r="H691" s="47">
        <f t="shared" si="20"/>
        <v>3972584.84</v>
      </c>
    </row>
    <row r="692" spans="1:8" x14ac:dyDescent="0.25">
      <c r="A692" s="44" t="s">
        <v>712</v>
      </c>
      <c r="B692" s="43">
        <v>3159704</v>
      </c>
      <c r="C692" s="49">
        <f t="shared" si="21"/>
        <v>3159704</v>
      </c>
      <c r="D692" t="s">
        <v>712</v>
      </c>
      <c r="E692" s="32">
        <v>1218505.53</v>
      </c>
      <c r="F692" s="45">
        <v>3159704</v>
      </c>
      <c r="G692" s="48" t="s">
        <v>712</v>
      </c>
      <c r="H692" s="47">
        <f t="shared" si="20"/>
        <v>1218505.53</v>
      </c>
    </row>
    <row r="693" spans="1:8" x14ac:dyDescent="0.25">
      <c r="A693" s="44" t="s">
        <v>713</v>
      </c>
      <c r="B693" s="43">
        <v>3159803</v>
      </c>
      <c r="C693" s="49">
        <f t="shared" si="21"/>
        <v>3159803</v>
      </c>
      <c r="D693" t="s">
        <v>713</v>
      </c>
      <c r="E693" s="32">
        <v>2437011.04</v>
      </c>
      <c r="F693" s="45">
        <v>3159803</v>
      </c>
      <c r="G693" s="48" t="s">
        <v>713</v>
      </c>
      <c r="H693" s="47">
        <f t="shared" si="20"/>
        <v>2437011.04</v>
      </c>
    </row>
    <row r="694" spans="1:8" x14ac:dyDescent="0.25">
      <c r="A694" s="44" t="s">
        <v>714</v>
      </c>
      <c r="B694" s="43">
        <v>3158300</v>
      </c>
      <c r="C694" s="49">
        <f t="shared" si="21"/>
        <v>3158300</v>
      </c>
      <c r="D694" t="s">
        <v>714</v>
      </c>
      <c r="E694" s="32">
        <v>1218505.53</v>
      </c>
      <c r="F694" s="45">
        <v>3158300</v>
      </c>
      <c r="G694" s="48" t="s">
        <v>714</v>
      </c>
      <c r="H694" s="47">
        <f t="shared" si="20"/>
        <v>1218505.53</v>
      </c>
    </row>
    <row r="695" spans="1:8" x14ac:dyDescent="0.25">
      <c r="A695" s="44" t="s">
        <v>715</v>
      </c>
      <c r="B695" s="43">
        <v>3158409</v>
      </c>
      <c r="C695" s="49">
        <f t="shared" si="21"/>
        <v>3158409</v>
      </c>
      <c r="D695" t="s">
        <v>715</v>
      </c>
      <c r="E695" s="32">
        <v>1218505.53</v>
      </c>
      <c r="F695" s="45">
        <v>3158409</v>
      </c>
      <c r="G695" s="48" t="s">
        <v>715</v>
      </c>
      <c r="H695" s="47">
        <f t="shared" si="20"/>
        <v>1218505.53</v>
      </c>
    </row>
    <row r="696" spans="1:8" x14ac:dyDescent="0.25">
      <c r="A696" s="44" t="s">
        <v>716</v>
      </c>
      <c r="B696" s="43">
        <v>3158508</v>
      </c>
      <c r="C696" s="49">
        <f t="shared" si="21"/>
        <v>3158508</v>
      </c>
      <c r="D696" t="s">
        <v>716</v>
      </c>
      <c r="E696" s="32">
        <v>1218505.53</v>
      </c>
      <c r="F696" s="45">
        <v>3158508</v>
      </c>
      <c r="G696" s="48" t="s">
        <v>716</v>
      </c>
      <c r="H696" s="47">
        <f t="shared" si="20"/>
        <v>1218505.53</v>
      </c>
    </row>
    <row r="697" spans="1:8" x14ac:dyDescent="0.25">
      <c r="A697" s="44" t="s">
        <v>717</v>
      </c>
      <c r="B697" s="43">
        <v>3158607</v>
      </c>
      <c r="C697" s="49">
        <f t="shared" si="21"/>
        <v>3158607</v>
      </c>
      <c r="D697" t="s">
        <v>717</v>
      </c>
      <c r="E697" s="32">
        <v>1218505.53</v>
      </c>
      <c r="F697" s="45">
        <v>3158607</v>
      </c>
      <c r="G697" s="48" t="s">
        <v>717</v>
      </c>
      <c r="H697" s="47">
        <f t="shared" si="20"/>
        <v>1218505.53</v>
      </c>
    </row>
    <row r="698" spans="1:8" x14ac:dyDescent="0.25">
      <c r="A698" s="44" t="s">
        <v>718</v>
      </c>
      <c r="B698" s="43">
        <v>3158706</v>
      </c>
      <c r="C698" s="49">
        <f t="shared" si="21"/>
        <v>3158706</v>
      </c>
      <c r="D698" t="s">
        <v>718</v>
      </c>
      <c r="E698" s="32">
        <v>1218505.53</v>
      </c>
      <c r="F698" s="45">
        <v>3158706</v>
      </c>
      <c r="G698" s="48" t="s">
        <v>718</v>
      </c>
      <c r="H698" s="47">
        <f t="shared" si="20"/>
        <v>1218505.53</v>
      </c>
    </row>
    <row r="699" spans="1:8" x14ac:dyDescent="0.25">
      <c r="A699" s="44" t="s">
        <v>719</v>
      </c>
      <c r="B699" s="43">
        <v>3158805</v>
      </c>
      <c r="C699" s="49">
        <f t="shared" si="21"/>
        <v>3158805</v>
      </c>
      <c r="D699" t="s">
        <v>719</v>
      </c>
      <c r="E699" s="32">
        <v>1218505.53</v>
      </c>
      <c r="F699" s="45">
        <v>3158805</v>
      </c>
      <c r="G699" s="48" t="s">
        <v>719</v>
      </c>
      <c r="H699" s="47">
        <f t="shared" si="20"/>
        <v>1218505.53</v>
      </c>
    </row>
    <row r="700" spans="1:8" x14ac:dyDescent="0.25">
      <c r="A700" s="44" t="s">
        <v>720</v>
      </c>
      <c r="B700" s="43">
        <v>3158904</v>
      </c>
      <c r="C700" s="49">
        <f t="shared" si="21"/>
        <v>3158904</v>
      </c>
      <c r="D700" t="s">
        <v>720</v>
      </c>
      <c r="E700" s="32">
        <v>1218505.53</v>
      </c>
      <c r="F700" s="45">
        <v>3158904</v>
      </c>
      <c r="G700" s="48" t="s">
        <v>720</v>
      </c>
      <c r="H700" s="47">
        <f t="shared" si="20"/>
        <v>1218505.53</v>
      </c>
    </row>
    <row r="701" spans="1:8" x14ac:dyDescent="0.25">
      <c r="A701" s="44" t="s">
        <v>721</v>
      </c>
      <c r="B701" s="43">
        <v>3158953</v>
      </c>
      <c r="C701" s="49">
        <f t="shared" si="21"/>
        <v>3158953</v>
      </c>
      <c r="D701" t="s">
        <v>721</v>
      </c>
      <c r="E701" s="32">
        <v>4061685.03</v>
      </c>
      <c r="F701" s="45">
        <v>3158953</v>
      </c>
      <c r="G701" s="48" t="s">
        <v>721</v>
      </c>
      <c r="H701" s="47">
        <f t="shared" si="20"/>
        <v>4061685.03</v>
      </c>
    </row>
    <row r="702" spans="1:8" x14ac:dyDescent="0.25">
      <c r="A702" s="44" t="s">
        <v>722</v>
      </c>
      <c r="B702" s="43">
        <v>3159001</v>
      </c>
      <c r="C702" s="49">
        <f t="shared" si="21"/>
        <v>3159001</v>
      </c>
      <c r="D702" t="s">
        <v>722</v>
      </c>
      <c r="E702" s="32">
        <v>1218505.53</v>
      </c>
      <c r="F702" s="45">
        <v>3159001</v>
      </c>
      <c r="G702" s="48" t="s">
        <v>722</v>
      </c>
      <c r="H702" s="47">
        <f t="shared" si="20"/>
        <v>1218505.53</v>
      </c>
    </row>
    <row r="703" spans="1:8" x14ac:dyDescent="0.25">
      <c r="A703" s="44" t="s">
        <v>723</v>
      </c>
      <c r="B703" s="43">
        <v>3159100</v>
      </c>
      <c r="C703" s="49">
        <f t="shared" si="21"/>
        <v>3159100</v>
      </c>
      <c r="D703" t="s">
        <v>723</v>
      </c>
      <c r="E703" s="32">
        <v>1218505.53</v>
      </c>
      <c r="F703" s="45">
        <v>3159100</v>
      </c>
      <c r="G703" s="48" t="s">
        <v>723</v>
      </c>
      <c r="H703" s="47">
        <f t="shared" si="20"/>
        <v>1218505.53</v>
      </c>
    </row>
    <row r="704" spans="1:8" x14ac:dyDescent="0.25">
      <c r="A704" s="44" t="s">
        <v>724</v>
      </c>
      <c r="B704" s="43">
        <v>3159902</v>
      </c>
      <c r="C704" s="49">
        <f t="shared" si="21"/>
        <v>3159902</v>
      </c>
      <c r="D704" t="s">
        <v>724</v>
      </c>
      <c r="E704" s="32">
        <v>2437011.04</v>
      </c>
      <c r="F704" s="45">
        <v>3159902</v>
      </c>
      <c r="G704" s="48" t="s">
        <v>724</v>
      </c>
      <c r="H704" s="47">
        <f t="shared" si="20"/>
        <v>2437011.04</v>
      </c>
    </row>
    <row r="705" spans="1:8" x14ac:dyDescent="0.25">
      <c r="A705" s="44" t="s">
        <v>725</v>
      </c>
      <c r="B705" s="43">
        <v>3160009</v>
      </c>
      <c r="C705" s="49">
        <f t="shared" si="21"/>
        <v>3160009</v>
      </c>
      <c r="D705" t="s">
        <v>725</v>
      </c>
      <c r="E705" s="32">
        <v>1218505.53</v>
      </c>
      <c r="F705" s="45">
        <v>3160009</v>
      </c>
      <c r="G705" s="48" t="s">
        <v>725</v>
      </c>
      <c r="H705" s="47">
        <f t="shared" si="20"/>
        <v>1218505.53</v>
      </c>
    </row>
    <row r="706" spans="1:8" x14ac:dyDescent="0.25">
      <c r="A706" s="44" t="s">
        <v>726</v>
      </c>
      <c r="B706" s="43">
        <v>3160108</v>
      </c>
      <c r="C706" s="49">
        <f t="shared" si="21"/>
        <v>3160108</v>
      </c>
      <c r="D706" t="s">
        <v>726</v>
      </c>
      <c r="E706" s="32">
        <v>1218505.53</v>
      </c>
      <c r="F706" s="45">
        <v>3160108</v>
      </c>
      <c r="G706" s="48" t="s">
        <v>726</v>
      </c>
      <c r="H706" s="47">
        <f t="shared" si="20"/>
        <v>1218505.53</v>
      </c>
    </row>
    <row r="707" spans="1:8" x14ac:dyDescent="0.25">
      <c r="A707" s="44" t="s">
        <v>727</v>
      </c>
      <c r="B707" s="43">
        <v>3160207</v>
      </c>
      <c r="C707" s="49">
        <f t="shared" si="21"/>
        <v>3160207</v>
      </c>
      <c r="D707" t="s">
        <v>727</v>
      </c>
      <c r="E707" s="32">
        <v>1218505.53</v>
      </c>
      <c r="F707" s="45">
        <v>3160207</v>
      </c>
      <c r="G707" s="48" t="s">
        <v>727</v>
      </c>
      <c r="H707" s="47">
        <f t="shared" si="20"/>
        <v>1218505.53</v>
      </c>
    </row>
    <row r="708" spans="1:8" x14ac:dyDescent="0.25">
      <c r="A708" s="44" t="s">
        <v>728</v>
      </c>
      <c r="B708" s="43">
        <v>3160306</v>
      </c>
      <c r="C708" s="49">
        <f t="shared" si="21"/>
        <v>3160306</v>
      </c>
      <c r="D708" t="s">
        <v>728</v>
      </c>
      <c r="E708" s="32">
        <v>1624674.05</v>
      </c>
      <c r="F708" s="45">
        <v>3160306</v>
      </c>
      <c r="G708" s="48" t="s">
        <v>728</v>
      </c>
      <c r="H708" s="47">
        <f t="shared" si="20"/>
        <v>1624674.05</v>
      </c>
    </row>
    <row r="709" spans="1:8" x14ac:dyDescent="0.25">
      <c r="A709" s="44" t="s">
        <v>729</v>
      </c>
      <c r="B709" s="43">
        <v>3160405</v>
      </c>
      <c r="C709" s="49">
        <f t="shared" si="21"/>
        <v>3160405</v>
      </c>
      <c r="D709" t="s">
        <v>729</v>
      </c>
      <c r="E709" s="32">
        <v>2843179.53</v>
      </c>
      <c r="F709" s="45">
        <v>3160405</v>
      </c>
      <c r="G709" s="48" t="s">
        <v>729</v>
      </c>
      <c r="H709" s="47">
        <f t="shared" si="20"/>
        <v>2843179.53</v>
      </c>
    </row>
    <row r="710" spans="1:8" x14ac:dyDescent="0.25">
      <c r="A710" s="44" t="s">
        <v>730</v>
      </c>
      <c r="B710" s="43">
        <v>3160454</v>
      </c>
      <c r="C710" s="49">
        <f t="shared" si="21"/>
        <v>3160454</v>
      </c>
      <c r="D710" t="s">
        <v>730</v>
      </c>
      <c r="E710" s="32">
        <v>1218505.53</v>
      </c>
      <c r="F710" s="45">
        <v>3160454</v>
      </c>
      <c r="G710" s="48" t="s">
        <v>730</v>
      </c>
      <c r="H710" s="47">
        <f t="shared" si="20"/>
        <v>1218505.53</v>
      </c>
    </row>
    <row r="711" spans="1:8" x14ac:dyDescent="0.25">
      <c r="A711" s="44" t="s">
        <v>731</v>
      </c>
      <c r="B711" s="43">
        <v>3160504</v>
      </c>
      <c r="C711" s="49">
        <f t="shared" si="21"/>
        <v>3160504</v>
      </c>
      <c r="D711" t="s">
        <v>731</v>
      </c>
      <c r="E711" s="32">
        <v>1218505.53</v>
      </c>
      <c r="F711" s="45">
        <v>3160504</v>
      </c>
      <c r="G711" s="48" t="s">
        <v>731</v>
      </c>
      <c r="H711" s="47">
        <f t="shared" ref="H711:H774" si="22">VLOOKUP(F711,$C$7:$E$859,3,FALSE)</f>
        <v>1218505.53</v>
      </c>
    </row>
    <row r="712" spans="1:8" x14ac:dyDescent="0.25">
      <c r="A712" s="44" t="s">
        <v>732</v>
      </c>
      <c r="B712" s="43">
        <v>3160603</v>
      </c>
      <c r="C712" s="49">
        <f t="shared" ref="C712:C775" si="23">VLOOKUP(D712,$A$7:$B$859,2,FALSE)</f>
        <v>3160603</v>
      </c>
      <c r="D712" t="s">
        <v>732</v>
      </c>
      <c r="E712" s="32">
        <v>1218505.53</v>
      </c>
      <c r="F712" s="45">
        <v>3160603</v>
      </c>
      <c r="G712" s="48" t="s">
        <v>732</v>
      </c>
      <c r="H712" s="47">
        <f t="shared" si="22"/>
        <v>1218505.53</v>
      </c>
    </row>
    <row r="713" spans="1:8" x14ac:dyDescent="0.25">
      <c r="A713" s="44" t="s">
        <v>733</v>
      </c>
      <c r="B713" s="43">
        <v>3160702</v>
      </c>
      <c r="C713" s="49">
        <f t="shared" si="23"/>
        <v>3160702</v>
      </c>
      <c r="D713" t="s">
        <v>733</v>
      </c>
      <c r="E713" s="32">
        <v>3972584.84</v>
      </c>
      <c r="F713" s="45">
        <v>3160702</v>
      </c>
      <c r="G713" s="48" t="s">
        <v>733</v>
      </c>
      <c r="H713" s="47">
        <f t="shared" si="22"/>
        <v>3972584.84</v>
      </c>
    </row>
    <row r="714" spans="1:8" x14ac:dyDescent="0.25">
      <c r="A714" s="44" t="s">
        <v>734</v>
      </c>
      <c r="B714" s="43">
        <v>3160801</v>
      </c>
      <c r="C714" s="49">
        <f t="shared" si="23"/>
        <v>3160801</v>
      </c>
      <c r="D714" t="s">
        <v>734</v>
      </c>
      <c r="E714" s="32">
        <v>1218505.53</v>
      </c>
      <c r="F714" s="45">
        <v>3160801</v>
      </c>
      <c r="G714" s="48" t="s">
        <v>734</v>
      </c>
      <c r="H714" s="47">
        <f t="shared" si="22"/>
        <v>1218505.53</v>
      </c>
    </row>
    <row r="715" spans="1:8" x14ac:dyDescent="0.25">
      <c r="A715" s="44" t="s">
        <v>735</v>
      </c>
      <c r="B715" s="43">
        <v>3160900</v>
      </c>
      <c r="C715" s="49">
        <f t="shared" si="23"/>
        <v>3160900</v>
      </c>
      <c r="D715" t="s">
        <v>735</v>
      </c>
      <c r="E715" s="32">
        <v>1218505.53</v>
      </c>
      <c r="F715" s="45">
        <v>3160900</v>
      </c>
      <c r="G715" s="48" t="s">
        <v>735</v>
      </c>
      <c r="H715" s="47">
        <f t="shared" si="22"/>
        <v>1218505.53</v>
      </c>
    </row>
    <row r="716" spans="1:8" x14ac:dyDescent="0.25">
      <c r="A716" s="44" t="s">
        <v>736</v>
      </c>
      <c r="B716" s="43">
        <v>3160959</v>
      </c>
      <c r="C716" s="49">
        <f t="shared" si="23"/>
        <v>3160959</v>
      </c>
      <c r="D716" t="s">
        <v>736</v>
      </c>
      <c r="E716" s="32">
        <v>1218505.53</v>
      </c>
      <c r="F716" s="45">
        <v>3160959</v>
      </c>
      <c r="G716" s="48" t="s">
        <v>736</v>
      </c>
      <c r="H716" s="47">
        <f t="shared" si="22"/>
        <v>1218505.53</v>
      </c>
    </row>
    <row r="717" spans="1:8" x14ac:dyDescent="0.25">
      <c r="A717" s="44" t="s">
        <v>737</v>
      </c>
      <c r="B717" s="43">
        <v>3161007</v>
      </c>
      <c r="C717" s="49">
        <f t="shared" si="23"/>
        <v>3161007</v>
      </c>
      <c r="D717" t="s">
        <v>737</v>
      </c>
      <c r="E717" s="32">
        <v>2437011.04</v>
      </c>
      <c r="F717" s="45">
        <v>3161007</v>
      </c>
      <c r="G717" s="48" t="s">
        <v>737</v>
      </c>
      <c r="H717" s="47">
        <f t="shared" si="22"/>
        <v>2437011.04</v>
      </c>
    </row>
    <row r="718" spans="1:8" x14ac:dyDescent="0.25">
      <c r="A718" s="44" t="s">
        <v>738</v>
      </c>
      <c r="B718" s="43">
        <v>3161056</v>
      </c>
      <c r="C718" s="49">
        <f t="shared" si="23"/>
        <v>3161056</v>
      </c>
      <c r="D718" t="s">
        <v>738</v>
      </c>
      <c r="E718" s="32">
        <v>1218505.53</v>
      </c>
      <c r="F718" s="45">
        <v>3161056</v>
      </c>
      <c r="G718" s="48" t="s">
        <v>738</v>
      </c>
      <c r="H718" s="47">
        <f t="shared" si="22"/>
        <v>1218505.53</v>
      </c>
    </row>
    <row r="719" spans="1:8" x14ac:dyDescent="0.25">
      <c r="A719" s="44" t="s">
        <v>739</v>
      </c>
      <c r="B719" s="43">
        <v>3161106</v>
      </c>
      <c r="C719" s="49">
        <f t="shared" si="23"/>
        <v>3161106</v>
      </c>
      <c r="D719" t="s">
        <v>739</v>
      </c>
      <c r="E719" s="32">
        <v>4467853.53</v>
      </c>
      <c r="F719" s="45">
        <v>3161106</v>
      </c>
      <c r="G719" s="48" t="s">
        <v>739</v>
      </c>
      <c r="H719" s="47">
        <f t="shared" si="22"/>
        <v>4467853.53</v>
      </c>
    </row>
    <row r="720" spans="1:8" x14ac:dyDescent="0.25">
      <c r="A720" s="44" t="s">
        <v>740</v>
      </c>
      <c r="B720" s="43">
        <v>3161205</v>
      </c>
      <c r="C720" s="49">
        <f t="shared" si="23"/>
        <v>3161205</v>
      </c>
      <c r="D720" t="s">
        <v>740</v>
      </c>
      <c r="E720" s="32">
        <v>1218505.53</v>
      </c>
      <c r="F720" s="45">
        <v>3161205</v>
      </c>
      <c r="G720" s="48" t="s">
        <v>740</v>
      </c>
      <c r="H720" s="47">
        <f t="shared" si="22"/>
        <v>1218505.53</v>
      </c>
    </row>
    <row r="721" spans="1:8" x14ac:dyDescent="0.25">
      <c r="A721" s="44" t="s">
        <v>741</v>
      </c>
      <c r="B721" s="43">
        <v>3161304</v>
      </c>
      <c r="C721" s="49">
        <f t="shared" si="23"/>
        <v>3161304</v>
      </c>
      <c r="D721" t="s">
        <v>741</v>
      </c>
      <c r="E721" s="32">
        <v>1218505.53</v>
      </c>
      <c r="F721" s="45">
        <v>3161304</v>
      </c>
      <c r="G721" s="48" t="s">
        <v>741</v>
      </c>
      <c r="H721" s="47">
        <f t="shared" si="22"/>
        <v>1218505.53</v>
      </c>
    </row>
    <row r="722" spans="1:8" x14ac:dyDescent="0.25">
      <c r="A722" s="44" t="s">
        <v>742</v>
      </c>
      <c r="B722" s="43">
        <v>3161403</v>
      </c>
      <c r="C722" s="49">
        <f t="shared" si="23"/>
        <v>3161403</v>
      </c>
      <c r="D722" t="s">
        <v>742</v>
      </c>
      <c r="E722" s="32">
        <v>1218505.53</v>
      </c>
      <c r="F722" s="45">
        <v>3161403</v>
      </c>
      <c r="G722" s="48" t="s">
        <v>742</v>
      </c>
      <c r="H722" s="47">
        <f t="shared" si="22"/>
        <v>1218505.53</v>
      </c>
    </row>
    <row r="723" spans="1:8" x14ac:dyDescent="0.25">
      <c r="A723" s="44" t="s">
        <v>743</v>
      </c>
      <c r="B723" s="43">
        <v>3161502</v>
      </c>
      <c r="C723" s="49">
        <f t="shared" si="23"/>
        <v>3161502</v>
      </c>
      <c r="D723" t="s">
        <v>743</v>
      </c>
      <c r="E723" s="32">
        <v>1624674.05</v>
      </c>
      <c r="F723" s="45">
        <v>3161502</v>
      </c>
      <c r="G723" s="48" t="s">
        <v>743</v>
      </c>
      <c r="H723" s="47">
        <f t="shared" si="22"/>
        <v>1624674.05</v>
      </c>
    </row>
    <row r="724" spans="1:8" x14ac:dyDescent="0.25">
      <c r="A724" s="44" t="s">
        <v>744</v>
      </c>
      <c r="B724" s="43">
        <v>3161601</v>
      </c>
      <c r="C724" s="49">
        <f t="shared" si="23"/>
        <v>3161601</v>
      </c>
      <c r="D724" t="s">
        <v>744</v>
      </c>
      <c r="E724" s="32">
        <v>1218505.53</v>
      </c>
      <c r="F724" s="45">
        <v>3161601</v>
      </c>
      <c r="G724" s="48" t="s">
        <v>744</v>
      </c>
      <c r="H724" s="47">
        <f t="shared" si="22"/>
        <v>1218505.53</v>
      </c>
    </row>
    <row r="725" spans="1:8" x14ac:dyDescent="0.25">
      <c r="A725" s="44" t="s">
        <v>745</v>
      </c>
      <c r="B725" s="43">
        <v>3161650</v>
      </c>
      <c r="C725" s="49">
        <f t="shared" si="23"/>
        <v>3161650</v>
      </c>
      <c r="D725" t="s">
        <v>745</v>
      </c>
      <c r="E725" s="32">
        <v>1218505.53</v>
      </c>
      <c r="F725" s="45">
        <v>3161650</v>
      </c>
      <c r="G725" s="48" t="s">
        <v>745</v>
      </c>
      <c r="H725" s="47">
        <f t="shared" si="22"/>
        <v>1218505.53</v>
      </c>
    </row>
    <row r="726" spans="1:8" x14ac:dyDescent="0.25">
      <c r="A726" s="44" t="s">
        <v>746</v>
      </c>
      <c r="B726" s="43">
        <v>3161700</v>
      </c>
      <c r="C726" s="49">
        <f t="shared" si="23"/>
        <v>3161700</v>
      </c>
      <c r="D726" t="s">
        <v>746</v>
      </c>
      <c r="E726" s="32">
        <v>1218505.53</v>
      </c>
      <c r="F726" s="45">
        <v>3161700</v>
      </c>
      <c r="G726" s="48" t="s">
        <v>746</v>
      </c>
      <c r="H726" s="47">
        <f t="shared" si="22"/>
        <v>1218505.53</v>
      </c>
    </row>
    <row r="727" spans="1:8" x14ac:dyDescent="0.25">
      <c r="A727" s="44" t="s">
        <v>747</v>
      </c>
      <c r="B727" s="43">
        <v>3161809</v>
      </c>
      <c r="C727" s="49">
        <f t="shared" si="23"/>
        <v>3161809</v>
      </c>
      <c r="D727" t="s">
        <v>747</v>
      </c>
      <c r="E727" s="32">
        <v>1624674.05</v>
      </c>
      <c r="F727" s="45">
        <v>3161809</v>
      </c>
      <c r="G727" s="48" t="s">
        <v>747</v>
      </c>
      <c r="H727" s="47">
        <f t="shared" si="22"/>
        <v>1624674.05</v>
      </c>
    </row>
    <row r="728" spans="1:8" x14ac:dyDescent="0.25">
      <c r="A728" s="44" t="s">
        <v>748</v>
      </c>
      <c r="B728" s="43">
        <v>3161908</v>
      </c>
      <c r="C728" s="49">
        <f t="shared" si="23"/>
        <v>3161908</v>
      </c>
      <c r="D728" t="s">
        <v>748</v>
      </c>
      <c r="E728" s="32">
        <v>1624674.05</v>
      </c>
      <c r="F728" s="45">
        <v>3161908</v>
      </c>
      <c r="G728" s="48" t="s">
        <v>748</v>
      </c>
      <c r="H728" s="47">
        <f t="shared" si="22"/>
        <v>1624674.05</v>
      </c>
    </row>
    <row r="729" spans="1:8" x14ac:dyDescent="0.25">
      <c r="A729" s="44" t="s">
        <v>749</v>
      </c>
      <c r="B729" s="43">
        <v>3125507</v>
      </c>
      <c r="C729" s="49">
        <f t="shared" si="23"/>
        <v>3125507</v>
      </c>
      <c r="D729" t="s">
        <v>749</v>
      </c>
      <c r="E729" s="32">
        <v>1218505.53</v>
      </c>
      <c r="F729" s="45">
        <v>3125507</v>
      </c>
      <c r="G729" s="48" t="s">
        <v>749</v>
      </c>
      <c r="H729" s="47">
        <f t="shared" si="22"/>
        <v>1218505.53</v>
      </c>
    </row>
    <row r="730" spans="1:8" x14ac:dyDescent="0.25">
      <c r="A730" s="44" t="s">
        <v>750</v>
      </c>
      <c r="B730" s="43">
        <v>3162005</v>
      </c>
      <c r="C730" s="49">
        <f t="shared" si="23"/>
        <v>3162005</v>
      </c>
      <c r="D730" t="s">
        <v>750</v>
      </c>
      <c r="E730" s="32">
        <v>2843179.53</v>
      </c>
      <c r="F730" s="45">
        <v>3162005</v>
      </c>
      <c r="G730" s="48" t="s">
        <v>750</v>
      </c>
      <c r="H730" s="47">
        <f t="shared" si="22"/>
        <v>2843179.53</v>
      </c>
    </row>
    <row r="731" spans="1:8" x14ac:dyDescent="0.25">
      <c r="A731" s="44" t="s">
        <v>751</v>
      </c>
      <c r="B731" s="43">
        <v>3162104</v>
      </c>
      <c r="C731" s="49">
        <f t="shared" si="23"/>
        <v>3162104</v>
      </c>
      <c r="D731" t="s">
        <v>751</v>
      </c>
      <c r="E731" s="32">
        <v>3655516.55</v>
      </c>
      <c r="F731" s="45">
        <v>3162104</v>
      </c>
      <c r="G731" s="48" t="s">
        <v>751</v>
      </c>
      <c r="H731" s="47">
        <f t="shared" si="22"/>
        <v>3655516.55</v>
      </c>
    </row>
    <row r="732" spans="1:8" x14ac:dyDescent="0.25">
      <c r="A732" s="44" t="s">
        <v>752</v>
      </c>
      <c r="B732" s="43">
        <v>3162203</v>
      </c>
      <c r="C732" s="49">
        <f t="shared" si="23"/>
        <v>3162203</v>
      </c>
      <c r="D732" t="s">
        <v>752</v>
      </c>
      <c r="E732" s="32">
        <v>1218505.53</v>
      </c>
      <c r="F732" s="45">
        <v>3162203</v>
      </c>
      <c r="G732" s="48" t="s">
        <v>752</v>
      </c>
      <c r="H732" s="47">
        <f t="shared" si="22"/>
        <v>1218505.53</v>
      </c>
    </row>
    <row r="733" spans="1:8" x14ac:dyDescent="0.25">
      <c r="A733" s="44" t="s">
        <v>753</v>
      </c>
      <c r="B733" s="43">
        <v>3162252</v>
      </c>
      <c r="C733" s="49">
        <f t="shared" si="23"/>
        <v>3162252</v>
      </c>
      <c r="D733" t="s">
        <v>753</v>
      </c>
      <c r="E733" s="32">
        <v>1218505.53</v>
      </c>
      <c r="F733" s="45">
        <v>3162252</v>
      </c>
      <c r="G733" s="48" t="s">
        <v>753</v>
      </c>
      <c r="H733" s="47">
        <f t="shared" si="22"/>
        <v>1218505.53</v>
      </c>
    </row>
    <row r="734" spans="1:8" x14ac:dyDescent="0.25">
      <c r="A734" s="44" t="s">
        <v>754</v>
      </c>
      <c r="B734" s="43">
        <v>3162302</v>
      </c>
      <c r="C734" s="49">
        <f t="shared" si="23"/>
        <v>3162302</v>
      </c>
      <c r="D734" t="s">
        <v>754</v>
      </c>
      <c r="E734" s="32">
        <v>1218505.53</v>
      </c>
      <c r="F734" s="45">
        <v>3162302</v>
      </c>
      <c r="G734" s="48" t="s">
        <v>754</v>
      </c>
      <c r="H734" s="47">
        <f t="shared" si="22"/>
        <v>1218505.53</v>
      </c>
    </row>
    <row r="735" spans="1:8" x14ac:dyDescent="0.25">
      <c r="A735" s="44" t="s">
        <v>755</v>
      </c>
      <c r="B735" s="43">
        <v>3162401</v>
      </c>
      <c r="C735" s="49">
        <f t="shared" si="23"/>
        <v>3162401</v>
      </c>
      <c r="D735" t="s">
        <v>755</v>
      </c>
      <c r="E735" s="32">
        <v>2843179.53</v>
      </c>
      <c r="F735" s="45">
        <v>3162401</v>
      </c>
      <c r="G735" s="48" t="s">
        <v>755</v>
      </c>
      <c r="H735" s="47">
        <f t="shared" si="22"/>
        <v>2843179.53</v>
      </c>
    </row>
    <row r="736" spans="1:8" x14ac:dyDescent="0.25">
      <c r="A736" s="44" t="s">
        <v>756</v>
      </c>
      <c r="B736" s="43">
        <v>3162450</v>
      </c>
      <c r="C736" s="49">
        <f t="shared" si="23"/>
        <v>3162450</v>
      </c>
      <c r="D736" t="s">
        <v>756</v>
      </c>
      <c r="E736" s="32">
        <v>1624674.05</v>
      </c>
      <c r="F736" s="45">
        <v>3162450</v>
      </c>
      <c r="G736" s="48" t="s">
        <v>756</v>
      </c>
      <c r="H736" s="47">
        <f t="shared" si="22"/>
        <v>1624674.05</v>
      </c>
    </row>
    <row r="737" spans="1:8" x14ac:dyDescent="0.25">
      <c r="A737" s="44" t="s">
        <v>905</v>
      </c>
      <c r="B737" s="43">
        <v>3162500</v>
      </c>
      <c r="C737" s="49">
        <f t="shared" si="23"/>
        <v>3162500</v>
      </c>
      <c r="D737" t="s">
        <v>905</v>
      </c>
      <c r="E737" s="32">
        <v>6092527.5499999998</v>
      </c>
      <c r="F737" s="45">
        <v>3162500</v>
      </c>
      <c r="G737" s="48" t="s">
        <v>757</v>
      </c>
      <c r="H737" s="47">
        <f t="shared" si="22"/>
        <v>6092527.5499999998</v>
      </c>
    </row>
    <row r="738" spans="1:8" x14ac:dyDescent="0.25">
      <c r="A738" s="44" t="s">
        <v>758</v>
      </c>
      <c r="B738" s="43">
        <v>3162559</v>
      </c>
      <c r="C738" s="49">
        <f t="shared" si="23"/>
        <v>3162559</v>
      </c>
      <c r="D738" t="s">
        <v>758</v>
      </c>
      <c r="E738" s="32">
        <v>1624674.05</v>
      </c>
      <c r="F738" s="45">
        <v>3162559</v>
      </c>
      <c r="G738" s="48" t="s">
        <v>758</v>
      </c>
      <c r="H738" s="47">
        <f t="shared" si="22"/>
        <v>1624674.05</v>
      </c>
    </row>
    <row r="739" spans="1:8" x14ac:dyDescent="0.25">
      <c r="A739" s="44" t="s">
        <v>759</v>
      </c>
      <c r="B739" s="43">
        <v>3162575</v>
      </c>
      <c r="C739" s="49">
        <f t="shared" si="23"/>
        <v>3162575</v>
      </c>
      <c r="D739" t="s">
        <v>759</v>
      </c>
      <c r="E739" s="32">
        <v>1218505.53</v>
      </c>
      <c r="F739" s="45">
        <v>3162575</v>
      </c>
      <c r="G739" s="48" t="s">
        <v>759</v>
      </c>
      <c r="H739" s="47">
        <f t="shared" si="22"/>
        <v>1218505.53</v>
      </c>
    </row>
    <row r="740" spans="1:8" x14ac:dyDescent="0.25">
      <c r="A740" s="44" t="s">
        <v>760</v>
      </c>
      <c r="B740" s="43">
        <v>3162609</v>
      </c>
      <c r="C740" s="49">
        <f t="shared" si="23"/>
        <v>3162609</v>
      </c>
      <c r="D740" t="s">
        <v>760</v>
      </c>
      <c r="E740" s="32">
        <v>1218505.53</v>
      </c>
      <c r="F740" s="45">
        <v>3162609</v>
      </c>
      <c r="G740" s="48" t="s">
        <v>760</v>
      </c>
      <c r="H740" s="47">
        <f t="shared" si="22"/>
        <v>1218505.53</v>
      </c>
    </row>
    <row r="741" spans="1:8" x14ac:dyDescent="0.25">
      <c r="A741" s="44" t="s">
        <v>761</v>
      </c>
      <c r="B741" s="43">
        <v>3162658</v>
      </c>
      <c r="C741" s="49">
        <f t="shared" si="23"/>
        <v>3162658</v>
      </c>
      <c r="D741" t="s">
        <v>761</v>
      </c>
      <c r="E741" s="32">
        <v>1218505.53</v>
      </c>
      <c r="F741" s="45">
        <v>3162658</v>
      </c>
      <c r="G741" s="48" t="s">
        <v>761</v>
      </c>
      <c r="H741" s="47">
        <f t="shared" si="22"/>
        <v>1218505.53</v>
      </c>
    </row>
    <row r="742" spans="1:8" x14ac:dyDescent="0.25">
      <c r="A742" s="44" t="s">
        <v>762</v>
      </c>
      <c r="B742" s="43">
        <v>3162708</v>
      </c>
      <c r="C742" s="49">
        <f t="shared" si="23"/>
        <v>3162708</v>
      </c>
      <c r="D742" t="s">
        <v>762</v>
      </c>
      <c r="E742" s="32">
        <v>2843179.53</v>
      </c>
      <c r="F742" s="45">
        <v>3162708</v>
      </c>
      <c r="G742" s="48" t="s">
        <v>762</v>
      </c>
      <c r="H742" s="47">
        <f t="shared" si="22"/>
        <v>2843179.53</v>
      </c>
    </row>
    <row r="743" spans="1:8" x14ac:dyDescent="0.25">
      <c r="A743" s="44" t="s">
        <v>763</v>
      </c>
      <c r="B743" s="43">
        <v>3162807</v>
      </c>
      <c r="C743" s="49">
        <f t="shared" si="23"/>
        <v>3162807</v>
      </c>
      <c r="D743" t="s">
        <v>763</v>
      </c>
      <c r="E743" s="32">
        <v>2030842.54</v>
      </c>
      <c r="F743" s="45">
        <v>3162807</v>
      </c>
      <c r="G743" s="48" t="s">
        <v>763</v>
      </c>
      <c r="H743" s="47">
        <f t="shared" si="22"/>
        <v>2030842.54</v>
      </c>
    </row>
    <row r="744" spans="1:8" x14ac:dyDescent="0.25">
      <c r="A744" s="44" t="s">
        <v>764</v>
      </c>
      <c r="B744" s="43">
        <v>3162906</v>
      </c>
      <c r="C744" s="49">
        <f t="shared" si="23"/>
        <v>3162906</v>
      </c>
      <c r="D744" t="s">
        <v>764</v>
      </c>
      <c r="E744" s="32">
        <v>2843179.53</v>
      </c>
      <c r="F744" s="45">
        <v>3162906</v>
      </c>
      <c r="G744" s="48" t="s">
        <v>764</v>
      </c>
      <c r="H744" s="47">
        <f t="shared" si="22"/>
        <v>2843179.53</v>
      </c>
    </row>
    <row r="745" spans="1:8" x14ac:dyDescent="0.25">
      <c r="A745" s="44" t="s">
        <v>765</v>
      </c>
      <c r="B745" s="43">
        <v>3162922</v>
      </c>
      <c r="C745" s="49">
        <f t="shared" si="23"/>
        <v>3162922</v>
      </c>
      <c r="D745" t="s">
        <v>765</v>
      </c>
      <c r="E745" s="32">
        <v>3249348.04</v>
      </c>
      <c r="F745" s="45">
        <v>3162922</v>
      </c>
      <c r="G745" s="48" t="s">
        <v>765</v>
      </c>
      <c r="H745" s="47">
        <f t="shared" si="22"/>
        <v>3249348.04</v>
      </c>
    </row>
    <row r="746" spans="1:8" x14ac:dyDescent="0.25">
      <c r="A746" s="44" t="s">
        <v>766</v>
      </c>
      <c r="B746" s="43">
        <v>3162948</v>
      </c>
      <c r="C746" s="49">
        <f t="shared" si="23"/>
        <v>3162948</v>
      </c>
      <c r="D746" t="s">
        <v>766</v>
      </c>
      <c r="E746" s="32">
        <v>1218505.53</v>
      </c>
      <c r="F746" s="45">
        <v>3162948</v>
      </c>
      <c r="G746" s="48" t="s">
        <v>766</v>
      </c>
      <c r="H746" s="47">
        <f t="shared" si="22"/>
        <v>1218505.53</v>
      </c>
    </row>
    <row r="747" spans="1:8" x14ac:dyDescent="0.25">
      <c r="A747" s="44" t="s">
        <v>767</v>
      </c>
      <c r="B747" s="43">
        <v>3162955</v>
      </c>
      <c r="C747" s="49">
        <f t="shared" si="23"/>
        <v>3162955</v>
      </c>
      <c r="D747" t="s">
        <v>767</v>
      </c>
      <c r="E747" s="32">
        <v>2843179.53</v>
      </c>
      <c r="F747" s="45">
        <v>3162955</v>
      </c>
      <c r="G747" s="48" t="s">
        <v>767</v>
      </c>
      <c r="H747" s="47">
        <f t="shared" si="22"/>
        <v>2843179.53</v>
      </c>
    </row>
    <row r="748" spans="1:8" x14ac:dyDescent="0.25">
      <c r="A748" s="44" t="s">
        <v>768</v>
      </c>
      <c r="B748" s="43">
        <v>3163003</v>
      </c>
      <c r="C748" s="49">
        <f t="shared" si="23"/>
        <v>3163003</v>
      </c>
      <c r="D748" t="s">
        <v>768</v>
      </c>
      <c r="E748" s="32">
        <v>1218505.53</v>
      </c>
      <c r="F748" s="45">
        <v>3163003</v>
      </c>
      <c r="G748" s="48" t="s">
        <v>768</v>
      </c>
      <c r="H748" s="47">
        <f t="shared" si="22"/>
        <v>1218505.53</v>
      </c>
    </row>
    <row r="749" spans="1:8" x14ac:dyDescent="0.25">
      <c r="A749" s="44" t="s">
        <v>769</v>
      </c>
      <c r="B749" s="43">
        <v>3163102</v>
      </c>
      <c r="C749" s="49">
        <f t="shared" si="23"/>
        <v>3163102</v>
      </c>
      <c r="D749" t="s">
        <v>769</v>
      </c>
      <c r="E749" s="32">
        <v>1218505.53</v>
      </c>
      <c r="F749" s="45">
        <v>3163102</v>
      </c>
      <c r="G749" s="48" t="s">
        <v>769</v>
      </c>
      <c r="H749" s="47">
        <f t="shared" si="22"/>
        <v>1218505.53</v>
      </c>
    </row>
    <row r="750" spans="1:8" x14ac:dyDescent="0.25">
      <c r="A750" s="44" t="s">
        <v>770</v>
      </c>
      <c r="B750" s="43">
        <v>3163201</v>
      </c>
      <c r="C750" s="49">
        <f t="shared" si="23"/>
        <v>3163201</v>
      </c>
      <c r="D750" t="s">
        <v>770</v>
      </c>
      <c r="E750" s="32">
        <v>1218505.53</v>
      </c>
      <c r="F750" s="45">
        <v>3163201</v>
      </c>
      <c r="G750" s="48" t="s">
        <v>770</v>
      </c>
      <c r="H750" s="47">
        <f t="shared" si="22"/>
        <v>1218505.53</v>
      </c>
    </row>
    <row r="751" spans="1:8" x14ac:dyDescent="0.25">
      <c r="A751" s="44" t="s">
        <v>771</v>
      </c>
      <c r="B751" s="43">
        <v>3163300</v>
      </c>
      <c r="C751" s="49">
        <f t="shared" si="23"/>
        <v>3163300</v>
      </c>
      <c r="D751" t="s">
        <v>771</v>
      </c>
      <c r="E751" s="32">
        <v>1218505.53</v>
      </c>
      <c r="F751" s="45">
        <v>3163300</v>
      </c>
      <c r="G751" s="48" t="s">
        <v>771</v>
      </c>
      <c r="H751" s="47">
        <f t="shared" si="22"/>
        <v>1218505.53</v>
      </c>
    </row>
    <row r="752" spans="1:8" x14ac:dyDescent="0.25">
      <c r="A752" s="44" t="s">
        <v>772</v>
      </c>
      <c r="B752" s="43">
        <v>3163409</v>
      </c>
      <c r="C752" s="49">
        <f t="shared" si="23"/>
        <v>3163409</v>
      </c>
      <c r="D752" t="s">
        <v>772</v>
      </c>
      <c r="E752" s="32">
        <v>1218505.53</v>
      </c>
      <c r="F752" s="45">
        <v>3163409</v>
      </c>
      <c r="G752" s="48" t="s">
        <v>772</v>
      </c>
      <c r="H752" s="47">
        <f t="shared" si="22"/>
        <v>1218505.53</v>
      </c>
    </row>
    <row r="753" spans="1:8" x14ac:dyDescent="0.25">
      <c r="A753" s="44" t="s">
        <v>773</v>
      </c>
      <c r="B753" s="43">
        <v>3163508</v>
      </c>
      <c r="C753" s="49">
        <f t="shared" si="23"/>
        <v>3163508</v>
      </c>
      <c r="D753" t="s">
        <v>773</v>
      </c>
      <c r="E753" s="32">
        <v>1218505.53</v>
      </c>
      <c r="F753" s="45">
        <v>3163508</v>
      </c>
      <c r="G753" s="48" t="s">
        <v>773</v>
      </c>
      <c r="H753" s="47">
        <f t="shared" si="22"/>
        <v>1218505.53</v>
      </c>
    </row>
    <row r="754" spans="1:8" x14ac:dyDescent="0.25">
      <c r="A754" s="44" t="s">
        <v>774</v>
      </c>
      <c r="B754" s="43">
        <v>3163607</v>
      </c>
      <c r="C754" s="49">
        <f t="shared" si="23"/>
        <v>3163607</v>
      </c>
      <c r="D754" t="s">
        <v>774</v>
      </c>
      <c r="E754" s="32">
        <v>1218505.53</v>
      </c>
      <c r="F754" s="45">
        <v>3163607</v>
      </c>
      <c r="G754" s="48" t="s">
        <v>774</v>
      </c>
      <c r="H754" s="47">
        <f t="shared" si="22"/>
        <v>1218505.53</v>
      </c>
    </row>
    <row r="755" spans="1:8" x14ac:dyDescent="0.25">
      <c r="A755" s="44" t="s">
        <v>775</v>
      </c>
      <c r="B755" s="43">
        <v>3163706</v>
      </c>
      <c r="C755" s="49">
        <f t="shared" si="23"/>
        <v>3163706</v>
      </c>
      <c r="D755" t="s">
        <v>775</v>
      </c>
      <c r="E755" s="32">
        <v>4061685.03</v>
      </c>
      <c r="F755" s="45">
        <v>3163706</v>
      </c>
      <c r="G755" s="48" t="s">
        <v>775</v>
      </c>
      <c r="H755" s="47">
        <f t="shared" si="22"/>
        <v>4061685.03</v>
      </c>
    </row>
    <row r="756" spans="1:8" x14ac:dyDescent="0.25">
      <c r="A756" s="44" t="s">
        <v>776</v>
      </c>
      <c r="B756" s="43">
        <v>3163805</v>
      </c>
      <c r="C756" s="49">
        <f t="shared" si="23"/>
        <v>3163805</v>
      </c>
      <c r="D756" t="s">
        <v>776</v>
      </c>
      <c r="E756" s="32">
        <v>1218505.53</v>
      </c>
      <c r="F756" s="45">
        <v>3163805</v>
      </c>
      <c r="G756" s="48" t="s">
        <v>776</v>
      </c>
      <c r="H756" s="47">
        <f t="shared" si="22"/>
        <v>1218505.53</v>
      </c>
    </row>
    <row r="757" spans="1:8" x14ac:dyDescent="0.25">
      <c r="A757" s="44" t="s">
        <v>777</v>
      </c>
      <c r="B757" s="43">
        <v>3163904</v>
      </c>
      <c r="C757" s="49">
        <f t="shared" si="23"/>
        <v>3163904</v>
      </c>
      <c r="D757" t="s">
        <v>777</v>
      </c>
      <c r="E757" s="32">
        <v>1218505.53</v>
      </c>
      <c r="F757" s="45">
        <v>3163904</v>
      </c>
      <c r="G757" s="48" t="s">
        <v>777</v>
      </c>
      <c r="H757" s="47">
        <f t="shared" si="22"/>
        <v>1218505.53</v>
      </c>
    </row>
    <row r="758" spans="1:8" x14ac:dyDescent="0.25">
      <c r="A758" s="44" t="s">
        <v>778</v>
      </c>
      <c r="B758" s="43">
        <v>3164100</v>
      </c>
      <c r="C758" s="49">
        <f t="shared" si="23"/>
        <v>3164100</v>
      </c>
      <c r="D758" t="s">
        <v>778</v>
      </c>
      <c r="E758" s="32">
        <v>1218505.53</v>
      </c>
      <c r="F758" s="45">
        <v>3164100</v>
      </c>
      <c r="G758" s="48" t="s">
        <v>778</v>
      </c>
      <c r="H758" s="47">
        <f t="shared" si="22"/>
        <v>1218505.53</v>
      </c>
    </row>
    <row r="759" spans="1:8" x14ac:dyDescent="0.25">
      <c r="A759" s="44" t="s">
        <v>779</v>
      </c>
      <c r="B759" s="43">
        <v>3164001</v>
      </c>
      <c r="C759" s="49">
        <f t="shared" si="23"/>
        <v>3164001</v>
      </c>
      <c r="D759" t="s">
        <v>779</v>
      </c>
      <c r="E759" s="32">
        <v>1218505.53</v>
      </c>
      <c r="F759" s="45">
        <v>3164001</v>
      </c>
      <c r="G759" s="48" t="s">
        <v>779</v>
      </c>
      <c r="H759" s="47">
        <f t="shared" si="22"/>
        <v>1218505.53</v>
      </c>
    </row>
    <row r="760" spans="1:8" x14ac:dyDescent="0.25">
      <c r="A760" s="44" t="s">
        <v>780</v>
      </c>
      <c r="B760" s="43">
        <v>3164209</v>
      </c>
      <c r="C760" s="49">
        <f t="shared" si="23"/>
        <v>3164209</v>
      </c>
      <c r="D760" t="s">
        <v>780</v>
      </c>
      <c r="E760" s="32">
        <v>1624674.05</v>
      </c>
      <c r="F760" s="45">
        <v>3164209</v>
      </c>
      <c r="G760" s="48" t="s">
        <v>780</v>
      </c>
      <c r="H760" s="47">
        <f t="shared" si="22"/>
        <v>1624674.05</v>
      </c>
    </row>
    <row r="761" spans="1:8" x14ac:dyDescent="0.25">
      <c r="A761" s="44" t="s">
        <v>781</v>
      </c>
      <c r="B761" s="43">
        <v>3164308</v>
      </c>
      <c r="C761" s="49">
        <f t="shared" si="23"/>
        <v>3164308</v>
      </c>
      <c r="D761" t="s">
        <v>781</v>
      </c>
      <c r="E761" s="32">
        <v>1218505.53</v>
      </c>
      <c r="F761" s="45">
        <v>3164308</v>
      </c>
      <c r="G761" s="48" t="s">
        <v>781</v>
      </c>
      <c r="H761" s="47">
        <f t="shared" si="22"/>
        <v>1218505.53</v>
      </c>
    </row>
    <row r="762" spans="1:8" x14ac:dyDescent="0.25">
      <c r="A762" s="44" t="s">
        <v>782</v>
      </c>
      <c r="B762" s="43">
        <v>3164407</v>
      </c>
      <c r="C762" s="49">
        <f t="shared" si="23"/>
        <v>3164407</v>
      </c>
      <c r="D762" t="s">
        <v>782</v>
      </c>
      <c r="E762" s="32">
        <v>1218505.53</v>
      </c>
      <c r="F762" s="45">
        <v>3164407</v>
      </c>
      <c r="G762" s="48" t="s">
        <v>782</v>
      </c>
      <c r="H762" s="47">
        <f t="shared" si="22"/>
        <v>1218505.53</v>
      </c>
    </row>
    <row r="763" spans="1:8" x14ac:dyDescent="0.25">
      <c r="A763" s="44" t="s">
        <v>783</v>
      </c>
      <c r="B763" s="43">
        <v>3164431</v>
      </c>
      <c r="C763" s="49">
        <f t="shared" si="23"/>
        <v>3164431</v>
      </c>
      <c r="D763" t="s">
        <v>783</v>
      </c>
      <c r="E763" s="32">
        <v>1218505.53</v>
      </c>
      <c r="F763" s="45">
        <v>3164431</v>
      </c>
      <c r="G763" s="48" t="s">
        <v>783</v>
      </c>
      <c r="H763" s="47">
        <f t="shared" si="22"/>
        <v>1218505.53</v>
      </c>
    </row>
    <row r="764" spans="1:8" x14ac:dyDescent="0.25">
      <c r="A764" s="44" t="s">
        <v>784</v>
      </c>
      <c r="B764" s="43">
        <v>3164472</v>
      </c>
      <c r="C764" s="49">
        <f t="shared" si="23"/>
        <v>3164472</v>
      </c>
      <c r="D764" t="s">
        <v>784</v>
      </c>
      <c r="E764" s="32">
        <v>1218505.53</v>
      </c>
      <c r="F764" s="45">
        <v>3164472</v>
      </c>
      <c r="G764" s="48" t="s">
        <v>784</v>
      </c>
      <c r="H764" s="47">
        <f t="shared" si="22"/>
        <v>1218505.53</v>
      </c>
    </row>
    <row r="765" spans="1:8" x14ac:dyDescent="0.25">
      <c r="A765" s="44" t="s">
        <v>785</v>
      </c>
      <c r="B765" s="43">
        <v>3164506</v>
      </c>
      <c r="C765" s="49">
        <f t="shared" si="23"/>
        <v>3164506</v>
      </c>
      <c r="D765" t="s">
        <v>785</v>
      </c>
      <c r="E765" s="32">
        <v>1624674.05</v>
      </c>
      <c r="F765" s="45">
        <v>3164506</v>
      </c>
      <c r="G765" s="48" t="s">
        <v>785</v>
      </c>
      <c r="H765" s="47">
        <f t="shared" si="22"/>
        <v>1624674.05</v>
      </c>
    </row>
    <row r="766" spans="1:8" x14ac:dyDescent="0.25">
      <c r="A766" s="44" t="s">
        <v>786</v>
      </c>
      <c r="B766" s="43">
        <v>3164605</v>
      </c>
      <c r="C766" s="49">
        <f t="shared" si="23"/>
        <v>3164605</v>
      </c>
      <c r="D766" t="s">
        <v>786</v>
      </c>
      <c r="E766" s="32">
        <v>1218505.53</v>
      </c>
      <c r="F766" s="45">
        <v>3164605</v>
      </c>
      <c r="G766" s="48" t="s">
        <v>786</v>
      </c>
      <c r="H766" s="47">
        <f t="shared" si="22"/>
        <v>1218505.53</v>
      </c>
    </row>
    <row r="767" spans="1:8" x14ac:dyDescent="0.25">
      <c r="A767" s="44" t="s">
        <v>787</v>
      </c>
      <c r="B767" s="43">
        <v>3164704</v>
      </c>
      <c r="C767" s="49">
        <f t="shared" si="23"/>
        <v>3164704</v>
      </c>
      <c r="D767" t="s">
        <v>787</v>
      </c>
      <c r="E767" s="32">
        <v>5280190.54</v>
      </c>
      <c r="F767" s="45">
        <v>3164704</v>
      </c>
      <c r="G767" s="48" t="s">
        <v>787</v>
      </c>
      <c r="H767" s="47">
        <f t="shared" si="22"/>
        <v>5280190.54</v>
      </c>
    </row>
    <row r="768" spans="1:8" x14ac:dyDescent="0.25">
      <c r="A768" s="44" t="s">
        <v>788</v>
      </c>
      <c r="B768" s="43">
        <v>3164803</v>
      </c>
      <c r="C768" s="49">
        <f t="shared" si="23"/>
        <v>3164803</v>
      </c>
      <c r="D768" t="s">
        <v>788</v>
      </c>
      <c r="E768" s="32">
        <v>1218505.53</v>
      </c>
      <c r="F768" s="45">
        <v>3164803</v>
      </c>
      <c r="G768" s="48" t="s">
        <v>788</v>
      </c>
      <c r="H768" s="47">
        <f t="shared" si="22"/>
        <v>1218505.53</v>
      </c>
    </row>
    <row r="769" spans="1:8" x14ac:dyDescent="0.25">
      <c r="A769" s="44" t="s">
        <v>789</v>
      </c>
      <c r="B769" s="43">
        <v>3164902</v>
      </c>
      <c r="C769" s="49">
        <f t="shared" si="23"/>
        <v>3164902</v>
      </c>
      <c r="D769" t="s">
        <v>789</v>
      </c>
      <c r="E769" s="32">
        <v>1218505.53</v>
      </c>
      <c r="F769" s="45">
        <v>3164902</v>
      </c>
      <c r="G769" s="48" t="s">
        <v>789</v>
      </c>
      <c r="H769" s="47">
        <f t="shared" si="22"/>
        <v>1218505.53</v>
      </c>
    </row>
    <row r="770" spans="1:8" x14ac:dyDescent="0.25">
      <c r="A770" s="44" t="s">
        <v>790</v>
      </c>
      <c r="B770" s="43">
        <v>3165206</v>
      </c>
      <c r="C770" s="49">
        <f t="shared" si="23"/>
        <v>3165206</v>
      </c>
      <c r="D770" t="s">
        <v>790</v>
      </c>
      <c r="E770" s="32">
        <v>1218505.53</v>
      </c>
      <c r="F770" s="45">
        <v>3165206</v>
      </c>
      <c r="G770" s="48" t="s">
        <v>790</v>
      </c>
      <c r="H770" s="47">
        <f t="shared" si="22"/>
        <v>1218505.53</v>
      </c>
    </row>
    <row r="771" spans="1:8" x14ac:dyDescent="0.25">
      <c r="A771" s="44" t="s">
        <v>791</v>
      </c>
      <c r="B771" s="43">
        <v>3165008</v>
      </c>
      <c r="C771" s="49">
        <f t="shared" si="23"/>
        <v>3165008</v>
      </c>
      <c r="D771" t="s">
        <v>791</v>
      </c>
      <c r="E771" s="32">
        <v>1624674.05</v>
      </c>
      <c r="F771" s="45">
        <v>3165008</v>
      </c>
      <c r="G771" s="48" t="s">
        <v>791</v>
      </c>
      <c r="H771" s="47">
        <f t="shared" si="22"/>
        <v>1624674.05</v>
      </c>
    </row>
    <row r="772" spans="1:8" x14ac:dyDescent="0.25">
      <c r="A772" s="44" t="s">
        <v>792</v>
      </c>
      <c r="B772" s="43">
        <v>3165107</v>
      </c>
      <c r="C772" s="49">
        <f t="shared" si="23"/>
        <v>3165107</v>
      </c>
      <c r="D772" t="s">
        <v>792</v>
      </c>
      <c r="E772" s="32">
        <v>1218505.53</v>
      </c>
      <c r="F772" s="45">
        <v>3165107</v>
      </c>
      <c r="G772" s="48" t="s">
        <v>792</v>
      </c>
      <c r="H772" s="47">
        <f t="shared" si="22"/>
        <v>1218505.53</v>
      </c>
    </row>
    <row r="773" spans="1:8" x14ac:dyDescent="0.25">
      <c r="A773" s="44" t="s">
        <v>793</v>
      </c>
      <c r="B773" s="43">
        <v>3165305</v>
      </c>
      <c r="C773" s="49">
        <f t="shared" si="23"/>
        <v>3165305</v>
      </c>
      <c r="D773" t="s">
        <v>793</v>
      </c>
      <c r="E773" s="32">
        <v>1218505.53</v>
      </c>
      <c r="F773" s="45">
        <v>3165305</v>
      </c>
      <c r="G773" s="48" t="s">
        <v>793</v>
      </c>
      <c r="H773" s="47">
        <f t="shared" si="22"/>
        <v>1218505.53</v>
      </c>
    </row>
    <row r="774" spans="1:8" x14ac:dyDescent="0.25">
      <c r="A774" s="44" t="s">
        <v>794</v>
      </c>
      <c r="B774" s="43">
        <v>3165404</v>
      </c>
      <c r="C774" s="49">
        <f t="shared" si="23"/>
        <v>3165404</v>
      </c>
      <c r="D774" t="s">
        <v>794</v>
      </c>
      <c r="E774" s="32">
        <v>1218505.53</v>
      </c>
      <c r="F774" s="45">
        <v>3165404</v>
      </c>
      <c r="G774" s="48" t="s">
        <v>794</v>
      </c>
      <c r="H774" s="47">
        <f t="shared" si="22"/>
        <v>1218505.53</v>
      </c>
    </row>
    <row r="775" spans="1:8" x14ac:dyDescent="0.25">
      <c r="A775" s="44" t="s">
        <v>795</v>
      </c>
      <c r="B775" s="43">
        <v>3165503</v>
      </c>
      <c r="C775" s="49">
        <f t="shared" si="23"/>
        <v>3165503</v>
      </c>
      <c r="D775" t="s">
        <v>795</v>
      </c>
      <c r="E775" s="32">
        <v>1218505.53</v>
      </c>
      <c r="F775" s="45">
        <v>3165503</v>
      </c>
      <c r="G775" s="48" t="s">
        <v>795</v>
      </c>
      <c r="H775" s="47">
        <f t="shared" ref="H775:H838" si="24">VLOOKUP(F775,$C$7:$E$859,3,FALSE)</f>
        <v>1218505.53</v>
      </c>
    </row>
    <row r="776" spans="1:8" x14ac:dyDescent="0.25">
      <c r="A776" s="44" t="s">
        <v>796</v>
      </c>
      <c r="B776" s="43">
        <v>3165537</v>
      </c>
      <c r="C776" s="49">
        <f t="shared" ref="C776:C839" si="25">VLOOKUP(D776,$A$7:$B$859,2,FALSE)</f>
        <v>3165537</v>
      </c>
      <c r="D776" t="s">
        <v>796</v>
      </c>
      <c r="E776" s="32">
        <v>3655516.55</v>
      </c>
      <c r="F776" s="45">
        <v>3165537</v>
      </c>
      <c r="G776" s="48" t="s">
        <v>796</v>
      </c>
      <c r="H776" s="47">
        <f t="shared" si="24"/>
        <v>3655516.55</v>
      </c>
    </row>
    <row r="777" spans="1:8" x14ac:dyDescent="0.25">
      <c r="A777" s="44" t="s">
        <v>797</v>
      </c>
      <c r="B777" s="43">
        <v>3165560</v>
      </c>
      <c r="C777" s="49">
        <f t="shared" si="25"/>
        <v>3165560</v>
      </c>
      <c r="D777" t="s">
        <v>797</v>
      </c>
      <c r="E777" s="32">
        <v>1218505.53</v>
      </c>
      <c r="F777" s="45">
        <v>3165560</v>
      </c>
      <c r="G777" s="48" t="s">
        <v>797</v>
      </c>
      <c r="H777" s="47">
        <f t="shared" si="24"/>
        <v>1218505.53</v>
      </c>
    </row>
    <row r="778" spans="1:8" x14ac:dyDescent="0.25">
      <c r="A778" s="44" t="s">
        <v>798</v>
      </c>
      <c r="B778" s="43">
        <v>3165578</v>
      </c>
      <c r="C778" s="49">
        <f t="shared" si="25"/>
        <v>3165578</v>
      </c>
      <c r="D778" t="s">
        <v>798</v>
      </c>
      <c r="E778" s="32">
        <v>1218505.53</v>
      </c>
      <c r="F778" s="45">
        <v>3165578</v>
      </c>
      <c r="G778" s="48" t="s">
        <v>798</v>
      </c>
      <c r="H778" s="47">
        <f t="shared" si="24"/>
        <v>1218505.53</v>
      </c>
    </row>
    <row r="779" spans="1:8" x14ac:dyDescent="0.25">
      <c r="A779" s="44" t="s">
        <v>799</v>
      </c>
      <c r="B779" s="43">
        <v>3165602</v>
      </c>
      <c r="C779" s="49">
        <f t="shared" si="25"/>
        <v>3165602</v>
      </c>
      <c r="D779" t="s">
        <v>799</v>
      </c>
      <c r="E779" s="32">
        <v>1218505.53</v>
      </c>
      <c r="F779" s="45">
        <v>3165602</v>
      </c>
      <c r="G779" s="48" t="s">
        <v>799</v>
      </c>
      <c r="H779" s="47">
        <f t="shared" si="24"/>
        <v>1218505.53</v>
      </c>
    </row>
    <row r="780" spans="1:8" x14ac:dyDescent="0.25">
      <c r="A780" s="44" t="s">
        <v>800</v>
      </c>
      <c r="B780" s="43">
        <v>3165701</v>
      </c>
      <c r="C780" s="49">
        <f t="shared" si="25"/>
        <v>3165701</v>
      </c>
      <c r="D780" t="s">
        <v>800</v>
      </c>
      <c r="E780" s="32">
        <v>1218505.53</v>
      </c>
      <c r="F780" s="45">
        <v>3165701</v>
      </c>
      <c r="G780" s="48" t="s">
        <v>800</v>
      </c>
      <c r="H780" s="47">
        <f t="shared" si="24"/>
        <v>1218505.53</v>
      </c>
    </row>
    <row r="781" spans="1:8" x14ac:dyDescent="0.25">
      <c r="A781" s="44" t="s">
        <v>801</v>
      </c>
      <c r="B781" s="43">
        <v>3165800</v>
      </c>
      <c r="C781" s="49">
        <f t="shared" si="25"/>
        <v>3165800</v>
      </c>
      <c r="D781" t="s">
        <v>801</v>
      </c>
      <c r="E781" s="32">
        <v>1218505.53</v>
      </c>
      <c r="F781" s="45">
        <v>3165800</v>
      </c>
      <c r="G781" s="48" t="s">
        <v>801</v>
      </c>
      <c r="H781" s="47">
        <f t="shared" si="24"/>
        <v>1218505.53</v>
      </c>
    </row>
    <row r="782" spans="1:8" x14ac:dyDescent="0.25">
      <c r="A782" s="44" t="s">
        <v>802</v>
      </c>
      <c r="B782" s="43">
        <v>3165909</v>
      </c>
      <c r="C782" s="49">
        <f t="shared" si="25"/>
        <v>3165909</v>
      </c>
      <c r="D782" t="s">
        <v>802</v>
      </c>
      <c r="E782" s="32">
        <v>1218505.53</v>
      </c>
      <c r="F782" s="45">
        <v>3165909</v>
      </c>
      <c r="G782" s="48" t="s">
        <v>802</v>
      </c>
      <c r="H782" s="47">
        <f t="shared" si="24"/>
        <v>1218505.53</v>
      </c>
    </row>
    <row r="783" spans="1:8" x14ac:dyDescent="0.25">
      <c r="A783" s="44" t="s">
        <v>803</v>
      </c>
      <c r="B783" s="43">
        <v>3166006</v>
      </c>
      <c r="C783" s="49">
        <f t="shared" si="25"/>
        <v>3166006</v>
      </c>
      <c r="D783" t="s">
        <v>803</v>
      </c>
      <c r="E783" s="32">
        <v>1218505.53</v>
      </c>
      <c r="F783" s="45">
        <v>3166006</v>
      </c>
      <c r="G783" s="48" t="s">
        <v>803</v>
      </c>
      <c r="H783" s="47">
        <f t="shared" si="24"/>
        <v>1218505.53</v>
      </c>
    </row>
    <row r="784" spans="1:8" x14ac:dyDescent="0.25">
      <c r="A784" s="44" t="s">
        <v>804</v>
      </c>
      <c r="B784" s="43">
        <v>3166105</v>
      </c>
      <c r="C784" s="49">
        <f t="shared" si="25"/>
        <v>3166105</v>
      </c>
      <c r="D784" t="s">
        <v>804</v>
      </c>
      <c r="E784" s="32">
        <v>1218505.53</v>
      </c>
      <c r="F784" s="45">
        <v>3166105</v>
      </c>
      <c r="G784" s="48" t="s">
        <v>804</v>
      </c>
      <c r="H784" s="47">
        <f t="shared" si="24"/>
        <v>1218505.53</v>
      </c>
    </row>
    <row r="785" spans="1:8" x14ac:dyDescent="0.25">
      <c r="A785" s="44" t="s">
        <v>805</v>
      </c>
      <c r="B785" s="43">
        <v>3166204</v>
      </c>
      <c r="C785" s="49">
        <f t="shared" si="25"/>
        <v>3166204</v>
      </c>
      <c r="D785" t="s">
        <v>805</v>
      </c>
      <c r="E785" s="32">
        <v>1624674.05</v>
      </c>
      <c r="F785" s="45">
        <v>3166204</v>
      </c>
      <c r="G785" s="48" t="s">
        <v>805</v>
      </c>
      <c r="H785" s="47">
        <f t="shared" si="24"/>
        <v>1624674.05</v>
      </c>
    </row>
    <row r="786" spans="1:8" x14ac:dyDescent="0.25">
      <c r="A786" s="44" t="s">
        <v>806</v>
      </c>
      <c r="B786" s="43">
        <v>3166303</v>
      </c>
      <c r="C786" s="49">
        <f t="shared" si="25"/>
        <v>3166303</v>
      </c>
      <c r="D786" t="s">
        <v>806</v>
      </c>
      <c r="E786" s="32">
        <v>1218505.53</v>
      </c>
      <c r="F786" s="45">
        <v>3166303</v>
      </c>
      <c r="G786" s="48" t="s">
        <v>806</v>
      </c>
      <c r="H786" s="47">
        <f t="shared" si="24"/>
        <v>1218505.53</v>
      </c>
    </row>
    <row r="787" spans="1:8" x14ac:dyDescent="0.25">
      <c r="A787" s="44" t="s">
        <v>807</v>
      </c>
      <c r="B787" s="43">
        <v>3166402</v>
      </c>
      <c r="C787" s="49">
        <f t="shared" si="25"/>
        <v>3166402</v>
      </c>
      <c r="D787" t="s">
        <v>807</v>
      </c>
      <c r="E787" s="32">
        <v>1218505.53</v>
      </c>
      <c r="F787" s="45">
        <v>3166402</v>
      </c>
      <c r="G787" s="48" t="s">
        <v>807</v>
      </c>
      <c r="H787" s="47">
        <f t="shared" si="24"/>
        <v>1218505.53</v>
      </c>
    </row>
    <row r="788" spans="1:8" x14ac:dyDescent="0.25">
      <c r="A788" s="44" t="s">
        <v>808</v>
      </c>
      <c r="B788" s="43">
        <v>3166501</v>
      </c>
      <c r="C788" s="49">
        <f t="shared" si="25"/>
        <v>3166501</v>
      </c>
      <c r="D788" t="s">
        <v>808</v>
      </c>
      <c r="E788" s="32">
        <v>1218505.53</v>
      </c>
      <c r="F788" s="45">
        <v>3166501</v>
      </c>
      <c r="G788" s="48" t="s">
        <v>808</v>
      </c>
      <c r="H788" s="47">
        <f t="shared" si="24"/>
        <v>1218505.53</v>
      </c>
    </row>
    <row r="789" spans="1:8" x14ac:dyDescent="0.25">
      <c r="A789" s="44" t="s">
        <v>809</v>
      </c>
      <c r="B789" s="43">
        <v>3166600</v>
      </c>
      <c r="C789" s="49">
        <f t="shared" si="25"/>
        <v>3166600</v>
      </c>
      <c r="D789" t="s">
        <v>809</v>
      </c>
      <c r="E789" s="32">
        <v>1218505.53</v>
      </c>
      <c r="F789" s="45">
        <v>3166600</v>
      </c>
      <c r="G789" s="48" t="s">
        <v>809</v>
      </c>
      <c r="H789" s="47">
        <f t="shared" si="24"/>
        <v>1218505.53</v>
      </c>
    </row>
    <row r="790" spans="1:8" x14ac:dyDescent="0.25">
      <c r="A790" s="44" t="s">
        <v>810</v>
      </c>
      <c r="B790" s="43">
        <v>3166808</v>
      </c>
      <c r="C790" s="49">
        <f t="shared" si="25"/>
        <v>3166808</v>
      </c>
      <c r="D790" t="s">
        <v>810</v>
      </c>
      <c r="E790" s="32">
        <v>1624674.05</v>
      </c>
      <c r="F790" s="45">
        <v>3166808</v>
      </c>
      <c r="G790" s="48" t="s">
        <v>810</v>
      </c>
      <c r="H790" s="47">
        <f t="shared" si="24"/>
        <v>1624674.05</v>
      </c>
    </row>
    <row r="791" spans="1:8" x14ac:dyDescent="0.25">
      <c r="A791" s="44" t="s">
        <v>811</v>
      </c>
      <c r="B791" s="43">
        <v>3166709</v>
      </c>
      <c r="C791" s="49">
        <f t="shared" si="25"/>
        <v>3166709</v>
      </c>
      <c r="D791" t="s">
        <v>811</v>
      </c>
      <c r="E791" s="32">
        <v>1218505.53</v>
      </c>
      <c r="F791" s="45">
        <v>3166709</v>
      </c>
      <c r="G791" s="48" t="s">
        <v>811</v>
      </c>
      <c r="H791" s="47">
        <f t="shared" si="24"/>
        <v>1218505.53</v>
      </c>
    </row>
    <row r="792" spans="1:8" x14ac:dyDescent="0.25">
      <c r="A792" s="44" t="s">
        <v>812</v>
      </c>
      <c r="B792" s="43">
        <v>3166907</v>
      </c>
      <c r="C792" s="49">
        <f t="shared" si="25"/>
        <v>3166907</v>
      </c>
      <c r="D792" t="s">
        <v>812</v>
      </c>
      <c r="E792" s="32">
        <v>1218505.53</v>
      </c>
      <c r="F792" s="45">
        <v>3166907</v>
      </c>
      <c r="G792" s="48" t="s">
        <v>812</v>
      </c>
      <c r="H792" s="47">
        <f t="shared" si="24"/>
        <v>1218505.53</v>
      </c>
    </row>
    <row r="793" spans="1:8" x14ac:dyDescent="0.25">
      <c r="A793" s="44" t="s">
        <v>813</v>
      </c>
      <c r="B793" s="43">
        <v>3166956</v>
      </c>
      <c r="C793" s="49">
        <f t="shared" si="25"/>
        <v>3166956</v>
      </c>
      <c r="D793" t="s">
        <v>813</v>
      </c>
      <c r="E793" s="32">
        <v>1218505.53</v>
      </c>
      <c r="F793" s="45">
        <v>3166956</v>
      </c>
      <c r="G793" s="48" t="s">
        <v>813</v>
      </c>
      <c r="H793" s="47">
        <f t="shared" si="24"/>
        <v>1218505.53</v>
      </c>
    </row>
    <row r="794" spans="1:8" x14ac:dyDescent="0.25">
      <c r="A794" s="44" t="s">
        <v>814</v>
      </c>
      <c r="B794" s="43">
        <v>3167004</v>
      </c>
      <c r="C794" s="49">
        <f t="shared" si="25"/>
        <v>3167004</v>
      </c>
      <c r="D794" t="s">
        <v>814</v>
      </c>
      <c r="E794" s="32">
        <v>1218505.53</v>
      </c>
      <c r="F794" s="45">
        <v>3167004</v>
      </c>
      <c r="G794" s="48" t="s">
        <v>814</v>
      </c>
      <c r="H794" s="47">
        <f t="shared" si="24"/>
        <v>1218505.53</v>
      </c>
    </row>
    <row r="795" spans="1:8" x14ac:dyDescent="0.25">
      <c r="A795" s="44" t="s">
        <v>815</v>
      </c>
      <c r="B795" s="43">
        <v>3167103</v>
      </c>
      <c r="C795" s="49">
        <f t="shared" si="25"/>
        <v>3167103</v>
      </c>
      <c r="D795" t="s">
        <v>815</v>
      </c>
      <c r="E795" s="32">
        <v>2437011.04</v>
      </c>
      <c r="F795" s="45">
        <v>3167103</v>
      </c>
      <c r="G795" s="48" t="s">
        <v>815</v>
      </c>
      <c r="H795" s="47">
        <f t="shared" si="24"/>
        <v>2437011.04</v>
      </c>
    </row>
    <row r="796" spans="1:8" x14ac:dyDescent="0.25">
      <c r="A796" s="44" t="s">
        <v>816</v>
      </c>
      <c r="B796" s="43">
        <v>3167202</v>
      </c>
      <c r="C796" s="49">
        <f t="shared" si="25"/>
        <v>3167202</v>
      </c>
      <c r="D796" t="s">
        <v>816</v>
      </c>
      <c r="E796" s="32">
        <v>10923975.220000001</v>
      </c>
      <c r="F796" s="45">
        <v>3167202</v>
      </c>
      <c r="G796" s="48" t="s">
        <v>816</v>
      </c>
      <c r="H796" s="47">
        <f t="shared" si="24"/>
        <v>10923975.220000001</v>
      </c>
    </row>
    <row r="797" spans="1:8" x14ac:dyDescent="0.25">
      <c r="A797" s="44" t="s">
        <v>817</v>
      </c>
      <c r="B797" s="43">
        <v>3165552</v>
      </c>
      <c r="C797" s="49">
        <f t="shared" si="25"/>
        <v>3165552</v>
      </c>
      <c r="D797" t="s">
        <v>817</v>
      </c>
      <c r="E797" s="32">
        <v>1540390.08</v>
      </c>
      <c r="F797" s="45">
        <v>3165552</v>
      </c>
      <c r="G797" s="48" t="s">
        <v>817</v>
      </c>
      <c r="H797" s="47">
        <f t="shared" si="24"/>
        <v>1540390.08</v>
      </c>
    </row>
    <row r="798" spans="1:8" x14ac:dyDescent="0.25">
      <c r="A798" s="44" t="s">
        <v>818</v>
      </c>
      <c r="B798" s="43">
        <v>3167301</v>
      </c>
      <c r="C798" s="49">
        <f t="shared" si="25"/>
        <v>3167301</v>
      </c>
      <c r="D798" t="s">
        <v>818</v>
      </c>
      <c r="E798" s="32">
        <v>1218505.53</v>
      </c>
      <c r="F798" s="45">
        <v>3167301</v>
      </c>
      <c r="G798" s="48" t="s">
        <v>818</v>
      </c>
      <c r="H798" s="47">
        <f t="shared" si="24"/>
        <v>1218505.53</v>
      </c>
    </row>
    <row r="799" spans="1:8" x14ac:dyDescent="0.25">
      <c r="A799" s="44" t="s">
        <v>819</v>
      </c>
      <c r="B799" s="43">
        <v>3167400</v>
      </c>
      <c r="C799" s="49">
        <f t="shared" si="25"/>
        <v>3167400</v>
      </c>
      <c r="D799" t="s">
        <v>819</v>
      </c>
      <c r="E799" s="32">
        <v>1218505.53</v>
      </c>
      <c r="F799" s="45">
        <v>3167400</v>
      </c>
      <c r="G799" s="48" t="s">
        <v>819</v>
      </c>
      <c r="H799" s="47">
        <f t="shared" si="24"/>
        <v>1218505.53</v>
      </c>
    </row>
    <row r="800" spans="1:8" x14ac:dyDescent="0.25">
      <c r="A800" s="44" t="s">
        <v>820</v>
      </c>
      <c r="B800" s="43">
        <v>3167509</v>
      </c>
      <c r="C800" s="49">
        <f t="shared" si="25"/>
        <v>3167509</v>
      </c>
      <c r="D800" t="s">
        <v>820</v>
      </c>
      <c r="E800" s="32">
        <v>1218505.53</v>
      </c>
      <c r="F800" s="45">
        <v>3167509</v>
      </c>
      <c r="G800" s="48" t="s">
        <v>820</v>
      </c>
      <c r="H800" s="47">
        <f t="shared" si="24"/>
        <v>1218505.53</v>
      </c>
    </row>
    <row r="801" spans="1:8" x14ac:dyDescent="0.25">
      <c r="A801" s="44" t="s">
        <v>821</v>
      </c>
      <c r="B801" s="43">
        <v>3167608</v>
      </c>
      <c r="C801" s="49">
        <f t="shared" si="25"/>
        <v>3167608</v>
      </c>
      <c r="D801" t="s">
        <v>821</v>
      </c>
      <c r="E801" s="32">
        <v>2437011.04</v>
      </c>
      <c r="F801" s="45">
        <v>3167608</v>
      </c>
      <c r="G801" s="48" t="s">
        <v>821</v>
      </c>
      <c r="H801" s="47">
        <f t="shared" si="24"/>
        <v>2437011.04</v>
      </c>
    </row>
    <row r="802" spans="1:8" x14ac:dyDescent="0.25">
      <c r="A802" s="44" t="s">
        <v>822</v>
      </c>
      <c r="B802" s="43">
        <v>3167707</v>
      </c>
      <c r="C802" s="49">
        <f t="shared" si="25"/>
        <v>3167707</v>
      </c>
      <c r="D802" t="s">
        <v>822</v>
      </c>
      <c r="E802" s="32">
        <v>1218505.53</v>
      </c>
      <c r="F802" s="45">
        <v>3167707</v>
      </c>
      <c r="G802" s="48" t="s">
        <v>822</v>
      </c>
      <c r="H802" s="47">
        <f t="shared" si="24"/>
        <v>1218505.53</v>
      </c>
    </row>
    <row r="803" spans="1:8" x14ac:dyDescent="0.25">
      <c r="A803" s="44" t="s">
        <v>823</v>
      </c>
      <c r="B803" s="43">
        <v>3167806</v>
      </c>
      <c r="C803" s="49">
        <f t="shared" si="25"/>
        <v>3167806</v>
      </c>
      <c r="D803" t="s">
        <v>823</v>
      </c>
      <c r="E803" s="32">
        <v>1218505.53</v>
      </c>
      <c r="F803" s="45">
        <v>3167806</v>
      </c>
      <c r="G803" s="48" t="s">
        <v>823</v>
      </c>
      <c r="H803" s="47">
        <f t="shared" si="24"/>
        <v>1218505.53</v>
      </c>
    </row>
    <row r="804" spans="1:8" x14ac:dyDescent="0.25">
      <c r="A804" s="44" t="s">
        <v>824</v>
      </c>
      <c r="B804" s="43">
        <v>3167905</v>
      </c>
      <c r="C804" s="49">
        <f t="shared" si="25"/>
        <v>3167905</v>
      </c>
      <c r="D804" t="s">
        <v>824</v>
      </c>
      <c r="E804" s="32">
        <v>1218505.53</v>
      </c>
      <c r="F804" s="45">
        <v>3167905</v>
      </c>
      <c r="G804" s="48" t="s">
        <v>824</v>
      </c>
      <c r="H804" s="47">
        <f t="shared" si="24"/>
        <v>1218505.53</v>
      </c>
    </row>
    <row r="805" spans="1:8" x14ac:dyDescent="0.25">
      <c r="A805" s="44" t="s">
        <v>825</v>
      </c>
      <c r="B805" s="43">
        <v>3168002</v>
      </c>
      <c r="C805" s="49">
        <f t="shared" si="25"/>
        <v>3168002</v>
      </c>
      <c r="D805" t="s">
        <v>825</v>
      </c>
      <c r="E805" s="32">
        <v>3249348.04</v>
      </c>
      <c r="F805" s="45">
        <v>3168002</v>
      </c>
      <c r="G805" s="48" t="s">
        <v>825</v>
      </c>
      <c r="H805" s="47">
        <f t="shared" si="24"/>
        <v>3249348.04</v>
      </c>
    </row>
    <row r="806" spans="1:8" x14ac:dyDescent="0.25">
      <c r="A806" s="44" t="s">
        <v>826</v>
      </c>
      <c r="B806" s="43">
        <v>3168051</v>
      </c>
      <c r="C806" s="49">
        <f t="shared" si="25"/>
        <v>3168051</v>
      </c>
      <c r="D806" t="s">
        <v>826</v>
      </c>
      <c r="E806" s="32">
        <v>1218505.53</v>
      </c>
      <c r="F806" s="45">
        <v>3168051</v>
      </c>
      <c r="G806" s="48" t="s">
        <v>826</v>
      </c>
      <c r="H806" s="47">
        <f t="shared" si="24"/>
        <v>1218505.53</v>
      </c>
    </row>
    <row r="807" spans="1:8" x14ac:dyDescent="0.25">
      <c r="A807" s="44" t="s">
        <v>827</v>
      </c>
      <c r="B807" s="43">
        <v>3168101</v>
      </c>
      <c r="C807" s="49">
        <f t="shared" si="25"/>
        <v>3168101</v>
      </c>
      <c r="D807" t="s">
        <v>827</v>
      </c>
      <c r="E807" s="32">
        <v>1218505.53</v>
      </c>
      <c r="F807" s="45">
        <v>3168101</v>
      </c>
      <c r="G807" s="48" t="s">
        <v>827</v>
      </c>
      <c r="H807" s="47">
        <f t="shared" si="24"/>
        <v>1218505.53</v>
      </c>
    </row>
    <row r="808" spans="1:8" x14ac:dyDescent="0.25">
      <c r="A808" s="44" t="s">
        <v>828</v>
      </c>
      <c r="B808" s="43">
        <v>3168200</v>
      </c>
      <c r="C808" s="49">
        <f t="shared" si="25"/>
        <v>3168200</v>
      </c>
      <c r="D808" t="s">
        <v>828</v>
      </c>
      <c r="E808" s="32">
        <v>1218505.53</v>
      </c>
      <c r="F808" s="45">
        <v>3168200</v>
      </c>
      <c r="G808" s="48" t="s">
        <v>828</v>
      </c>
      <c r="H808" s="47">
        <f t="shared" si="24"/>
        <v>1218505.53</v>
      </c>
    </row>
    <row r="809" spans="1:8" x14ac:dyDescent="0.25">
      <c r="A809" s="44" t="s">
        <v>829</v>
      </c>
      <c r="B809" s="43">
        <v>3168309</v>
      </c>
      <c r="C809" s="49">
        <f t="shared" si="25"/>
        <v>3168309</v>
      </c>
      <c r="D809" t="s">
        <v>829</v>
      </c>
      <c r="E809" s="32">
        <v>1218505.53</v>
      </c>
      <c r="F809" s="45">
        <v>3168309</v>
      </c>
      <c r="G809" s="48" t="s">
        <v>829</v>
      </c>
      <c r="H809" s="47">
        <f t="shared" si="24"/>
        <v>1218505.53</v>
      </c>
    </row>
    <row r="810" spans="1:8" x14ac:dyDescent="0.25">
      <c r="A810" s="44" t="s">
        <v>830</v>
      </c>
      <c r="B810" s="43">
        <v>3168408</v>
      </c>
      <c r="C810" s="49">
        <f t="shared" si="25"/>
        <v>3168408</v>
      </c>
      <c r="D810" t="s">
        <v>830</v>
      </c>
      <c r="E810" s="32">
        <v>2030842.54</v>
      </c>
      <c r="F810" s="45">
        <v>3168408</v>
      </c>
      <c r="G810" s="48" t="s">
        <v>830</v>
      </c>
      <c r="H810" s="47">
        <f t="shared" si="24"/>
        <v>2030842.54</v>
      </c>
    </row>
    <row r="811" spans="1:8" x14ac:dyDescent="0.25">
      <c r="A811" s="44" t="s">
        <v>831</v>
      </c>
      <c r="B811" s="43">
        <v>3168507</v>
      </c>
      <c r="C811" s="49">
        <f t="shared" si="25"/>
        <v>3168507</v>
      </c>
      <c r="D811" t="s">
        <v>831</v>
      </c>
      <c r="E811" s="32">
        <v>1624674.05</v>
      </c>
      <c r="F811" s="45">
        <v>3168507</v>
      </c>
      <c r="G811" s="48" t="s">
        <v>831</v>
      </c>
      <c r="H811" s="47">
        <f t="shared" si="24"/>
        <v>1624674.05</v>
      </c>
    </row>
    <row r="812" spans="1:8" x14ac:dyDescent="0.25">
      <c r="A812" s="44" t="s">
        <v>832</v>
      </c>
      <c r="B812" s="43">
        <v>3168606</v>
      </c>
      <c r="C812" s="49">
        <f t="shared" si="25"/>
        <v>3168606</v>
      </c>
      <c r="D812" t="s">
        <v>832</v>
      </c>
      <c r="E812" s="32">
        <v>7311033.0300000003</v>
      </c>
      <c r="F812" s="45">
        <v>3168606</v>
      </c>
      <c r="G812" s="48" t="s">
        <v>832</v>
      </c>
      <c r="H812" s="47">
        <f t="shared" si="24"/>
        <v>7311033.0300000003</v>
      </c>
    </row>
    <row r="813" spans="1:8" x14ac:dyDescent="0.25">
      <c r="A813" s="44" t="s">
        <v>833</v>
      </c>
      <c r="B813" s="43">
        <v>3168705</v>
      </c>
      <c r="C813" s="49">
        <f t="shared" si="25"/>
        <v>3168705</v>
      </c>
      <c r="D813" t="s">
        <v>833</v>
      </c>
      <c r="E813" s="32">
        <v>5686359.04</v>
      </c>
      <c r="F813" s="45">
        <v>3168705</v>
      </c>
      <c r="G813" s="48" t="s">
        <v>833</v>
      </c>
      <c r="H813" s="47">
        <f t="shared" si="24"/>
        <v>5686359.04</v>
      </c>
    </row>
    <row r="814" spans="1:8" x14ac:dyDescent="0.25">
      <c r="A814" s="44" t="s">
        <v>834</v>
      </c>
      <c r="B814" s="43">
        <v>3168804</v>
      </c>
      <c r="C814" s="49">
        <f t="shared" si="25"/>
        <v>3168804</v>
      </c>
      <c r="D814" t="s">
        <v>834</v>
      </c>
      <c r="E814" s="32">
        <v>1218505.53</v>
      </c>
      <c r="F814" s="45">
        <v>3168804</v>
      </c>
      <c r="G814" s="48" t="s">
        <v>834</v>
      </c>
      <c r="H814" s="47">
        <f t="shared" si="24"/>
        <v>1218505.53</v>
      </c>
    </row>
    <row r="815" spans="1:8" x14ac:dyDescent="0.25">
      <c r="A815" s="44" t="s">
        <v>835</v>
      </c>
      <c r="B815" s="43">
        <v>3168903</v>
      </c>
      <c r="C815" s="49">
        <f t="shared" si="25"/>
        <v>3168903</v>
      </c>
      <c r="D815" t="s">
        <v>835</v>
      </c>
      <c r="E815" s="32">
        <v>1218505.53</v>
      </c>
      <c r="F815" s="45">
        <v>3168903</v>
      </c>
      <c r="G815" s="48" t="s">
        <v>835</v>
      </c>
      <c r="H815" s="47">
        <f t="shared" si="24"/>
        <v>1218505.53</v>
      </c>
    </row>
    <row r="816" spans="1:8" x14ac:dyDescent="0.25">
      <c r="A816" s="44" t="s">
        <v>836</v>
      </c>
      <c r="B816" s="43">
        <v>3169000</v>
      </c>
      <c r="C816" s="49">
        <f t="shared" si="25"/>
        <v>3169000</v>
      </c>
      <c r="D816" t="s">
        <v>836</v>
      </c>
      <c r="E816" s="32">
        <v>2030842.54</v>
      </c>
      <c r="F816" s="45">
        <v>3169000</v>
      </c>
      <c r="G816" s="48" t="s">
        <v>836</v>
      </c>
      <c r="H816" s="47">
        <f t="shared" si="24"/>
        <v>2030842.54</v>
      </c>
    </row>
    <row r="817" spans="1:8" x14ac:dyDescent="0.25">
      <c r="A817" s="44" t="s">
        <v>837</v>
      </c>
      <c r="B817" s="43">
        <v>3169059</v>
      </c>
      <c r="C817" s="49">
        <f t="shared" si="25"/>
        <v>3169059</v>
      </c>
      <c r="D817" t="s">
        <v>837</v>
      </c>
      <c r="E817" s="32">
        <v>1218505.53</v>
      </c>
      <c r="F817" s="45">
        <v>3169059</v>
      </c>
      <c r="G817" s="48" t="s">
        <v>837</v>
      </c>
      <c r="H817" s="47">
        <f t="shared" si="24"/>
        <v>1218505.53</v>
      </c>
    </row>
    <row r="818" spans="1:8" x14ac:dyDescent="0.25">
      <c r="A818" s="44" t="s">
        <v>838</v>
      </c>
      <c r="B818" s="43">
        <v>3169109</v>
      </c>
      <c r="C818" s="49">
        <f t="shared" si="25"/>
        <v>3169109</v>
      </c>
      <c r="D818" t="s">
        <v>838</v>
      </c>
      <c r="E818" s="32">
        <v>1218505.53</v>
      </c>
      <c r="F818" s="45">
        <v>3169109</v>
      </c>
      <c r="G818" s="48" t="s">
        <v>838</v>
      </c>
      <c r="H818" s="47">
        <f t="shared" si="24"/>
        <v>1218505.53</v>
      </c>
    </row>
    <row r="819" spans="1:8" x14ac:dyDescent="0.25">
      <c r="A819" s="44" t="s">
        <v>839</v>
      </c>
      <c r="B819" s="43">
        <v>3169208</v>
      </c>
      <c r="C819" s="49">
        <f t="shared" si="25"/>
        <v>3169208</v>
      </c>
      <c r="D819" t="s">
        <v>839</v>
      </c>
      <c r="E819" s="32">
        <v>1218505.53</v>
      </c>
      <c r="F819" s="45">
        <v>3169208</v>
      </c>
      <c r="G819" s="48" t="s">
        <v>839</v>
      </c>
      <c r="H819" s="47">
        <f t="shared" si="24"/>
        <v>1218505.53</v>
      </c>
    </row>
    <row r="820" spans="1:8" x14ac:dyDescent="0.25">
      <c r="A820" s="44" t="s">
        <v>840</v>
      </c>
      <c r="B820" s="43">
        <v>3169307</v>
      </c>
      <c r="C820" s="49">
        <f t="shared" si="25"/>
        <v>3169307</v>
      </c>
      <c r="D820" t="s">
        <v>840</v>
      </c>
      <c r="E820" s="32">
        <v>5280190.54</v>
      </c>
      <c r="F820" s="45">
        <v>3169307</v>
      </c>
      <c r="G820" s="48" t="s">
        <v>840</v>
      </c>
      <c r="H820" s="47">
        <f t="shared" si="24"/>
        <v>5280190.54</v>
      </c>
    </row>
    <row r="821" spans="1:8" x14ac:dyDescent="0.25">
      <c r="A821" s="44" t="s">
        <v>841</v>
      </c>
      <c r="B821" s="43">
        <v>3169356</v>
      </c>
      <c r="C821" s="49">
        <f t="shared" si="25"/>
        <v>3169356</v>
      </c>
      <c r="D821" t="s">
        <v>841</v>
      </c>
      <c r="E821" s="32">
        <v>3161853.26</v>
      </c>
      <c r="F821" s="45">
        <v>3169356</v>
      </c>
      <c r="G821" s="48" t="s">
        <v>841</v>
      </c>
      <c r="H821" s="47">
        <f t="shared" si="24"/>
        <v>3161853.26</v>
      </c>
    </row>
    <row r="822" spans="1:8" x14ac:dyDescent="0.25">
      <c r="A822" s="44" t="s">
        <v>842</v>
      </c>
      <c r="B822" s="43">
        <v>3169406</v>
      </c>
      <c r="C822" s="49">
        <f t="shared" si="25"/>
        <v>3169406</v>
      </c>
      <c r="D822" t="s">
        <v>842</v>
      </c>
      <c r="E822" s="32">
        <v>4467853.53</v>
      </c>
      <c r="F822" s="45">
        <v>3169406</v>
      </c>
      <c r="G822" s="48" t="s">
        <v>842</v>
      </c>
      <c r="H822" s="47">
        <f t="shared" si="24"/>
        <v>4467853.53</v>
      </c>
    </row>
    <row r="823" spans="1:8" x14ac:dyDescent="0.25">
      <c r="A823" s="44" t="s">
        <v>843</v>
      </c>
      <c r="B823" s="43">
        <v>3169505</v>
      </c>
      <c r="C823" s="49">
        <f t="shared" si="25"/>
        <v>3169505</v>
      </c>
      <c r="D823" t="s">
        <v>843</v>
      </c>
      <c r="E823" s="32">
        <v>1218505.53</v>
      </c>
      <c r="F823" s="45">
        <v>3169505</v>
      </c>
      <c r="G823" s="48" t="s">
        <v>843</v>
      </c>
      <c r="H823" s="47">
        <f t="shared" si="24"/>
        <v>1218505.53</v>
      </c>
    </row>
    <row r="824" spans="1:8" x14ac:dyDescent="0.25">
      <c r="A824" s="44" t="s">
        <v>844</v>
      </c>
      <c r="B824" s="43">
        <v>3169604</v>
      </c>
      <c r="C824" s="49">
        <f t="shared" si="25"/>
        <v>3169604</v>
      </c>
      <c r="D824" t="s">
        <v>844</v>
      </c>
      <c r="E824" s="32">
        <v>2843179.53</v>
      </c>
      <c r="F824" s="45">
        <v>3169604</v>
      </c>
      <c r="G824" s="48" t="s">
        <v>844</v>
      </c>
      <c r="H824" s="47">
        <f t="shared" si="24"/>
        <v>2843179.53</v>
      </c>
    </row>
    <row r="825" spans="1:8" x14ac:dyDescent="0.25">
      <c r="A825" s="44" t="s">
        <v>845</v>
      </c>
      <c r="B825" s="43">
        <v>3169703</v>
      </c>
      <c r="C825" s="49">
        <f t="shared" si="25"/>
        <v>3169703</v>
      </c>
      <c r="D825" t="s">
        <v>845</v>
      </c>
      <c r="E825" s="32">
        <v>2437011.04</v>
      </c>
      <c r="F825" s="45">
        <v>3169703</v>
      </c>
      <c r="G825" s="48" t="s">
        <v>845</v>
      </c>
      <c r="H825" s="47">
        <f t="shared" si="24"/>
        <v>2437011.04</v>
      </c>
    </row>
    <row r="826" spans="1:8" x14ac:dyDescent="0.25">
      <c r="A826" s="44" t="s">
        <v>846</v>
      </c>
      <c r="B826" s="43">
        <v>3169802</v>
      </c>
      <c r="C826" s="49">
        <f t="shared" si="25"/>
        <v>3169802</v>
      </c>
      <c r="D826" t="s">
        <v>846</v>
      </c>
      <c r="E826" s="32">
        <v>1218505.53</v>
      </c>
      <c r="F826" s="45">
        <v>3169802</v>
      </c>
      <c r="G826" s="48" t="s">
        <v>846</v>
      </c>
      <c r="H826" s="47">
        <f t="shared" si="24"/>
        <v>1218505.53</v>
      </c>
    </row>
    <row r="827" spans="1:8" x14ac:dyDescent="0.25">
      <c r="A827" s="44" t="s">
        <v>847</v>
      </c>
      <c r="B827" s="43">
        <v>3169901</v>
      </c>
      <c r="C827" s="49">
        <f t="shared" si="25"/>
        <v>3169901</v>
      </c>
      <c r="D827" t="s">
        <v>847</v>
      </c>
      <c r="E827" s="32">
        <v>6810145.4199999999</v>
      </c>
      <c r="F827" s="45">
        <v>3169901</v>
      </c>
      <c r="G827" s="48" t="s">
        <v>847</v>
      </c>
      <c r="H827" s="47">
        <f t="shared" si="24"/>
        <v>6810145.4199999999</v>
      </c>
    </row>
    <row r="828" spans="1:8" x14ac:dyDescent="0.25">
      <c r="A828" s="44" t="s">
        <v>848</v>
      </c>
      <c r="B828" s="43">
        <v>3170008</v>
      </c>
      <c r="C828" s="49">
        <f t="shared" si="25"/>
        <v>3170008</v>
      </c>
      <c r="D828" t="s">
        <v>848</v>
      </c>
      <c r="E828" s="32">
        <v>1624674.05</v>
      </c>
      <c r="F828" s="45">
        <v>3170008</v>
      </c>
      <c r="G828" s="48" t="s">
        <v>848</v>
      </c>
      <c r="H828" s="47">
        <f t="shared" si="24"/>
        <v>1624674.05</v>
      </c>
    </row>
    <row r="829" spans="1:8" x14ac:dyDescent="0.25">
      <c r="A829" s="44" t="s">
        <v>849</v>
      </c>
      <c r="B829" s="43">
        <v>3170057</v>
      </c>
      <c r="C829" s="49">
        <f t="shared" si="25"/>
        <v>3170057</v>
      </c>
      <c r="D829" t="s">
        <v>849</v>
      </c>
      <c r="E829" s="32">
        <v>1624674.05</v>
      </c>
      <c r="F829" s="45">
        <v>3170057</v>
      </c>
      <c r="G829" s="48" t="s">
        <v>849</v>
      </c>
      <c r="H829" s="47">
        <f t="shared" si="24"/>
        <v>1624674.05</v>
      </c>
    </row>
    <row r="830" spans="1:8" x14ac:dyDescent="0.25">
      <c r="A830" s="44" t="s">
        <v>850</v>
      </c>
      <c r="B830" s="43">
        <v>3170107</v>
      </c>
      <c r="C830" s="49">
        <f t="shared" si="25"/>
        <v>3170107</v>
      </c>
      <c r="D830" t="s">
        <v>850</v>
      </c>
      <c r="E830" s="32">
        <v>10923976.48</v>
      </c>
      <c r="F830" s="45">
        <v>3170107</v>
      </c>
      <c r="G830" s="48" t="s">
        <v>850</v>
      </c>
      <c r="H830" s="47">
        <f t="shared" si="24"/>
        <v>10923976.48</v>
      </c>
    </row>
    <row r="831" spans="1:8" x14ac:dyDescent="0.25">
      <c r="A831" s="44" t="s">
        <v>851</v>
      </c>
      <c r="B831" s="43">
        <v>3170206</v>
      </c>
      <c r="C831" s="49">
        <f t="shared" si="25"/>
        <v>3170206</v>
      </c>
      <c r="D831" t="s">
        <v>851</v>
      </c>
      <c r="E831" s="32">
        <v>10923977.02</v>
      </c>
      <c r="F831" s="45">
        <v>3170206</v>
      </c>
      <c r="G831" s="48" t="s">
        <v>851</v>
      </c>
      <c r="H831" s="47">
        <f t="shared" si="24"/>
        <v>10923977.02</v>
      </c>
    </row>
    <row r="832" spans="1:8" x14ac:dyDescent="0.25">
      <c r="A832" s="44" t="s">
        <v>852</v>
      </c>
      <c r="B832" s="43">
        <v>3170305</v>
      </c>
      <c r="C832" s="49">
        <f t="shared" si="25"/>
        <v>3170305</v>
      </c>
      <c r="D832" t="s">
        <v>852</v>
      </c>
      <c r="E832" s="32">
        <v>1218505.53</v>
      </c>
      <c r="F832" s="45">
        <v>3170305</v>
      </c>
      <c r="G832" s="48" t="s">
        <v>852</v>
      </c>
      <c r="H832" s="47">
        <f t="shared" si="24"/>
        <v>1218505.53</v>
      </c>
    </row>
    <row r="833" spans="1:8" x14ac:dyDescent="0.25">
      <c r="A833" s="44" t="s">
        <v>853</v>
      </c>
      <c r="B833" s="43">
        <v>3170404</v>
      </c>
      <c r="C833" s="49">
        <f t="shared" si="25"/>
        <v>3170404</v>
      </c>
      <c r="D833" t="s">
        <v>853</v>
      </c>
      <c r="E833" s="32">
        <v>5686359.04</v>
      </c>
      <c r="F833" s="45">
        <v>3170404</v>
      </c>
      <c r="G833" s="48" t="s">
        <v>853</v>
      </c>
      <c r="H833" s="47">
        <f t="shared" si="24"/>
        <v>5686359.04</v>
      </c>
    </row>
    <row r="834" spans="1:8" x14ac:dyDescent="0.25">
      <c r="A834" s="44" t="s">
        <v>855</v>
      </c>
      <c r="B834" s="43">
        <v>3170438</v>
      </c>
      <c r="C834" s="49">
        <f t="shared" si="25"/>
        <v>3170438</v>
      </c>
      <c r="D834" t="s">
        <v>855</v>
      </c>
      <c r="E834" s="32">
        <v>1218505.53</v>
      </c>
      <c r="F834" s="45">
        <v>3170438</v>
      </c>
      <c r="G834" s="48" t="s">
        <v>855</v>
      </c>
      <c r="H834" s="47">
        <f t="shared" si="24"/>
        <v>1218505.53</v>
      </c>
    </row>
    <row r="835" spans="1:8" x14ac:dyDescent="0.25">
      <c r="A835" s="44" t="s">
        <v>856</v>
      </c>
      <c r="B835" s="43">
        <v>3170479</v>
      </c>
      <c r="C835" s="49">
        <f t="shared" si="25"/>
        <v>3170479</v>
      </c>
      <c r="D835" t="s">
        <v>856</v>
      </c>
      <c r="E835" s="32">
        <v>1218505.53</v>
      </c>
      <c r="F835" s="45">
        <v>3170479</v>
      </c>
      <c r="G835" s="48" t="s">
        <v>856</v>
      </c>
      <c r="H835" s="47">
        <f t="shared" si="24"/>
        <v>1218505.53</v>
      </c>
    </row>
    <row r="836" spans="1:8" x14ac:dyDescent="0.25">
      <c r="A836" s="44" t="s">
        <v>857</v>
      </c>
      <c r="B836" s="43">
        <v>3170503</v>
      </c>
      <c r="C836" s="49">
        <f t="shared" si="25"/>
        <v>3170503</v>
      </c>
      <c r="D836" t="s">
        <v>857</v>
      </c>
      <c r="E836" s="32">
        <v>1624674.05</v>
      </c>
      <c r="F836" s="45">
        <v>3170503</v>
      </c>
      <c r="G836" s="48" t="s">
        <v>857</v>
      </c>
      <c r="H836" s="47">
        <f t="shared" si="24"/>
        <v>1624674.05</v>
      </c>
    </row>
    <row r="837" spans="1:8" x14ac:dyDescent="0.25">
      <c r="A837" s="44" t="s">
        <v>858</v>
      </c>
      <c r="B837" s="43">
        <v>3170529</v>
      </c>
      <c r="C837" s="49">
        <f t="shared" si="25"/>
        <v>3170529</v>
      </c>
      <c r="D837" t="s">
        <v>858</v>
      </c>
      <c r="E837" s="32">
        <v>2437011.04</v>
      </c>
      <c r="F837" s="45">
        <v>3170529</v>
      </c>
      <c r="G837" s="48" t="s">
        <v>858</v>
      </c>
      <c r="H837" s="47">
        <f t="shared" si="24"/>
        <v>2437011.04</v>
      </c>
    </row>
    <row r="838" spans="1:8" x14ac:dyDescent="0.25">
      <c r="A838" s="44" t="s">
        <v>859</v>
      </c>
      <c r="B838" s="43">
        <v>3170578</v>
      </c>
      <c r="C838" s="49">
        <f t="shared" si="25"/>
        <v>3170578</v>
      </c>
      <c r="D838" t="s">
        <v>859</v>
      </c>
      <c r="E838" s="32">
        <v>1218505.53</v>
      </c>
      <c r="F838" s="45">
        <v>3170578</v>
      </c>
      <c r="G838" s="48" t="s">
        <v>859</v>
      </c>
      <c r="H838" s="47">
        <f t="shared" si="24"/>
        <v>1218505.53</v>
      </c>
    </row>
    <row r="839" spans="1:8" x14ac:dyDescent="0.25">
      <c r="A839" s="44" t="s">
        <v>860</v>
      </c>
      <c r="B839" s="43">
        <v>3170602</v>
      </c>
      <c r="C839" s="49">
        <f t="shared" si="25"/>
        <v>3170602</v>
      </c>
      <c r="D839" t="s">
        <v>860</v>
      </c>
      <c r="E839" s="32">
        <v>1218505.53</v>
      </c>
      <c r="F839" s="45">
        <v>3170602</v>
      </c>
      <c r="G839" s="48" t="s">
        <v>860</v>
      </c>
      <c r="H839" s="47">
        <f t="shared" ref="H839:H859" si="26">VLOOKUP(F839,$C$7:$E$859,3,FALSE)</f>
        <v>1218505.53</v>
      </c>
    </row>
    <row r="840" spans="1:8" x14ac:dyDescent="0.25">
      <c r="A840" s="44" t="s">
        <v>861</v>
      </c>
      <c r="B840" s="43">
        <v>3170651</v>
      </c>
      <c r="C840" s="49">
        <f t="shared" ref="C840:C859" si="27">VLOOKUP(D840,$A$7:$B$859,2,FALSE)</f>
        <v>3170651</v>
      </c>
      <c r="D840" t="s">
        <v>861</v>
      </c>
      <c r="E840" s="32">
        <v>1218505.53</v>
      </c>
      <c r="F840" s="45">
        <v>3170651</v>
      </c>
      <c r="G840" s="48" t="s">
        <v>861</v>
      </c>
      <c r="H840" s="47">
        <f t="shared" si="26"/>
        <v>1218505.53</v>
      </c>
    </row>
    <row r="841" spans="1:8" x14ac:dyDescent="0.25">
      <c r="A841" s="44" t="s">
        <v>862</v>
      </c>
      <c r="B841" s="43">
        <v>3170701</v>
      </c>
      <c r="C841" s="49">
        <f t="shared" si="27"/>
        <v>3170701</v>
      </c>
      <c r="D841" t="s">
        <v>862</v>
      </c>
      <c r="E841" s="32">
        <v>10517806.720000001</v>
      </c>
      <c r="F841" s="45">
        <v>3170701</v>
      </c>
      <c r="G841" s="48" t="s">
        <v>862</v>
      </c>
      <c r="H841" s="47">
        <f t="shared" si="26"/>
        <v>10517806.720000001</v>
      </c>
    </row>
    <row r="842" spans="1:8" x14ac:dyDescent="0.25">
      <c r="A842" s="44" t="s">
        <v>863</v>
      </c>
      <c r="B842" s="43">
        <v>3170750</v>
      </c>
      <c r="C842" s="49">
        <f t="shared" si="27"/>
        <v>3170750</v>
      </c>
      <c r="D842" t="s">
        <v>863</v>
      </c>
      <c r="E842" s="32">
        <v>1218505.53</v>
      </c>
      <c r="F842" s="45">
        <v>3170750</v>
      </c>
      <c r="G842" s="48" t="s">
        <v>863</v>
      </c>
      <c r="H842" s="47">
        <f t="shared" si="26"/>
        <v>1218505.53</v>
      </c>
    </row>
    <row r="843" spans="1:8" x14ac:dyDescent="0.25">
      <c r="A843" s="44" t="s">
        <v>864</v>
      </c>
      <c r="B843" s="43">
        <v>3170800</v>
      </c>
      <c r="C843" s="49">
        <f t="shared" si="27"/>
        <v>3170800</v>
      </c>
      <c r="D843" t="s">
        <v>864</v>
      </c>
      <c r="E843" s="32">
        <v>3567219.06</v>
      </c>
      <c r="F843" s="45">
        <v>3170800</v>
      </c>
      <c r="G843" s="48" t="s">
        <v>864</v>
      </c>
      <c r="H843" s="47">
        <f t="shared" si="26"/>
        <v>3567219.06</v>
      </c>
    </row>
    <row r="844" spans="1:8" x14ac:dyDescent="0.25">
      <c r="A844" s="44" t="s">
        <v>865</v>
      </c>
      <c r="B844" s="43">
        <v>3170909</v>
      </c>
      <c r="C844" s="49">
        <f t="shared" si="27"/>
        <v>3170909</v>
      </c>
      <c r="D844" t="s">
        <v>865</v>
      </c>
      <c r="E844" s="32">
        <v>2437011.04</v>
      </c>
      <c r="F844" s="45">
        <v>3170909</v>
      </c>
      <c r="G844" s="48" t="s">
        <v>865</v>
      </c>
      <c r="H844" s="47">
        <f t="shared" si="26"/>
        <v>2437011.04</v>
      </c>
    </row>
    <row r="845" spans="1:8" x14ac:dyDescent="0.25">
      <c r="A845" s="44" t="s">
        <v>866</v>
      </c>
      <c r="B845" s="43">
        <v>3171006</v>
      </c>
      <c r="C845" s="49">
        <f t="shared" si="27"/>
        <v>3171006</v>
      </c>
      <c r="D845" t="s">
        <v>866</v>
      </c>
      <c r="E845" s="32">
        <v>2437011.04</v>
      </c>
      <c r="F845" s="45">
        <v>3171006</v>
      </c>
      <c r="G845" s="48" t="s">
        <v>866</v>
      </c>
      <c r="H845" s="47">
        <f t="shared" si="26"/>
        <v>2437011.04</v>
      </c>
    </row>
    <row r="846" spans="1:8" x14ac:dyDescent="0.25">
      <c r="A846" s="44" t="s">
        <v>867</v>
      </c>
      <c r="B846" s="43">
        <v>3171030</v>
      </c>
      <c r="C846" s="49">
        <f t="shared" si="27"/>
        <v>3171030</v>
      </c>
      <c r="D846" t="s">
        <v>867</v>
      </c>
      <c r="E846" s="32">
        <v>1218505.53</v>
      </c>
      <c r="F846" s="45">
        <v>3171030</v>
      </c>
      <c r="G846" s="48" t="s">
        <v>867</v>
      </c>
      <c r="H846" s="47">
        <f t="shared" si="26"/>
        <v>1218505.53</v>
      </c>
    </row>
    <row r="847" spans="1:8" x14ac:dyDescent="0.25">
      <c r="A847" s="44" t="s">
        <v>868</v>
      </c>
      <c r="B847" s="43">
        <v>3171071</v>
      </c>
      <c r="C847" s="49">
        <f t="shared" si="27"/>
        <v>3171071</v>
      </c>
      <c r="D847" t="s">
        <v>868</v>
      </c>
      <c r="E847" s="32">
        <v>1218505.53</v>
      </c>
      <c r="F847" s="45">
        <v>3171071</v>
      </c>
      <c r="G847" s="48" t="s">
        <v>868</v>
      </c>
      <c r="H847" s="47">
        <f t="shared" si="26"/>
        <v>1218505.53</v>
      </c>
    </row>
    <row r="848" spans="1:8" x14ac:dyDescent="0.25">
      <c r="A848" s="44" t="s">
        <v>869</v>
      </c>
      <c r="B848" s="43">
        <v>3171105</v>
      </c>
      <c r="C848" s="49">
        <f t="shared" si="27"/>
        <v>3171105</v>
      </c>
      <c r="D848" t="s">
        <v>869</v>
      </c>
      <c r="E848" s="32">
        <v>1218505.53</v>
      </c>
      <c r="F848" s="45">
        <v>3171105</v>
      </c>
      <c r="G848" s="48" t="s">
        <v>869</v>
      </c>
      <c r="H848" s="47">
        <f t="shared" si="26"/>
        <v>1218505.53</v>
      </c>
    </row>
    <row r="849" spans="1:8" x14ac:dyDescent="0.25">
      <c r="A849" s="44" t="s">
        <v>870</v>
      </c>
      <c r="B849" s="43">
        <v>3171154</v>
      </c>
      <c r="C849" s="49">
        <f t="shared" si="27"/>
        <v>3171154</v>
      </c>
      <c r="D849" t="s">
        <v>870</v>
      </c>
      <c r="E849" s="32">
        <v>1218502.32</v>
      </c>
      <c r="F849" s="45">
        <v>3171154</v>
      </c>
      <c r="G849" s="48" t="s">
        <v>870</v>
      </c>
      <c r="H849" s="47">
        <f t="shared" si="26"/>
        <v>1218502.32</v>
      </c>
    </row>
    <row r="850" spans="1:8" x14ac:dyDescent="0.25">
      <c r="A850" s="44" t="s">
        <v>871</v>
      </c>
      <c r="B850" s="43">
        <v>3171204</v>
      </c>
      <c r="C850" s="49">
        <f t="shared" si="27"/>
        <v>3171204</v>
      </c>
      <c r="D850" t="s">
        <v>871</v>
      </c>
      <c r="E850" s="32">
        <v>7311033.0300000003</v>
      </c>
      <c r="F850" s="45">
        <v>3171204</v>
      </c>
      <c r="G850" s="48" t="s">
        <v>871</v>
      </c>
      <c r="H850" s="47">
        <f t="shared" si="26"/>
        <v>7311033.0300000003</v>
      </c>
    </row>
    <row r="851" spans="1:8" x14ac:dyDescent="0.25">
      <c r="A851" s="44" t="s">
        <v>872</v>
      </c>
      <c r="B851" s="43">
        <v>3171303</v>
      </c>
      <c r="C851" s="49">
        <f t="shared" si="27"/>
        <v>3171303</v>
      </c>
      <c r="D851" t="s">
        <v>872</v>
      </c>
      <c r="E851" s="32">
        <v>5280190.54</v>
      </c>
      <c r="F851" s="45">
        <v>3171303</v>
      </c>
      <c r="G851" s="48" t="s">
        <v>872</v>
      </c>
      <c r="H851" s="47">
        <f t="shared" si="26"/>
        <v>5280190.54</v>
      </c>
    </row>
    <row r="852" spans="1:8" x14ac:dyDescent="0.25">
      <c r="A852" s="44" t="s">
        <v>873</v>
      </c>
      <c r="B852" s="43">
        <v>3171402</v>
      </c>
      <c r="C852" s="49">
        <f t="shared" si="27"/>
        <v>3171402</v>
      </c>
      <c r="D852" t="s">
        <v>873</v>
      </c>
      <c r="E852" s="32">
        <v>1218505.53</v>
      </c>
      <c r="F852" s="45">
        <v>3171402</v>
      </c>
      <c r="G852" s="48" t="s">
        <v>873</v>
      </c>
      <c r="H852" s="47">
        <f t="shared" si="26"/>
        <v>1218505.53</v>
      </c>
    </row>
    <row r="853" spans="1:8" x14ac:dyDescent="0.25">
      <c r="A853" s="44" t="s">
        <v>874</v>
      </c>
      <c r="B853" s="43">
        <v>3171600</v>
      </c>
      <c r="C853" s="49">
        <f t="shared" si="27"/>
        <v>3171600</v>
      </c>
      <c r="D853" t="s">
        <v>874</v>
      </c>
      <c r="E853" s="32">
        <v>1945755.87</v>
      </c>
      <c r="F853" s="45">
        <v>3171600</v>
      </c>
      <c r="G853" s="48" t="s">
        <v>874</v>
      </c>
      <c r="H853" s="47">
        <f t="shared" si="26"/>
        <v>1945755.87</v>
      </c>
    </row>
    <row r="854" spans="1:8" x14ac:dyDescent="0.25">
      <c r="A854" s="44" t="s">
        <v>3</v>
      </c>
      <c r="B854" s="43">
        <v>3171709</v>
      </c>
      <c r="C854" s="49">
        <f t="shared" si="27"/>
        <v>3171709</v>
      </c>
      <c r="D854" t="s">
        <v>3</v>
      </c>
      <c r="E854" s="32">
        <v>1218505.53</v>
      </c>
      <c r="F854" s="45">
        <v>3171709</v>
      </c>
      <c r="G854" s="48" t="s">
        <v>3</v>
      </c>
      <c r="H854" s="47">
        <f t="shared" si="26"/>
        <v>1218505.53</v>
      </c>
    </row>
    <row r="855" spans="1:8" x14ac:dyDescent="0.25">
      <c r="A855" s="44" t="s">
        <v>875</v>
      </c>
      <c r="B855" s="43">
        <v>3171808</v>
      </c>
      <c r="C855" s="49">
        <f t="shared" si="27"/>
        <v>3171808</v>
      </c>
      <c r="D855" t="s">
        <v>875</v>
      </c>
      <c r="E855" s="32">
        <v>1624674.05</v>
      </c>
      <c r="F855" s="45">
        <v>3171808</v>
      </c>
      <c r="G855" s="48" t="s">
        <v>875</v>
      </c>
      <c r="H855" s="47">
        <f t="shared" si="26"/>
        <v>1624674.05</v>
      </c>
    </row>
    <row r="856" spans="1:8" x14ac:dyDescent="0.25">
      <c r="A856" s="44" t="s">
        <v>876</v>
      </c>
      <c r="B856" s="43">
        <v>3171907</v>
      </c>
      <c r="C856" s="49">
        <f t="shared" si="27"/>
        <v>3171907</v>
      </c>
      <c r="D856" t="s">
        <v>876</v>
      </c>
      <c r="E856" s="32">
        <v>1218505.53</v>
      </c>
      <c r="F856" s="45">
        <v>3171907</v>
      </c>
      <c r="G856" s="48" t="s">
        <v>876</v>
      </c>
      <c r="H856" s="47">
        <f t="shared" si="26"/>
        <v>1218505.53</v>
      </c>
    </row>
    <row r="857" spans="1:8" x14ac:dyDescent="0.25">
      <c r="A857" s="44" t="s">
        <v>877</v>
      </c>
      <c r="B857" s="43">
        <v>3172004</v>
      </c>
      <c r="C857" s="49">
        <f t="shared" si="27"/>
        <v>3172004</v>
      </c>
      <c r="D857" t="s">
        <v>877</v>
      </c>
      <c r="E857" s="32">
        <v>3655516.55</v>
      </c>
      <c r="F857" s="45">
        <v>3172004</v>
      </c>
      <c r="G857" s="48" t="s">
        <v>877</v>
      </c>
      <c r="H857" s="47">
        <f t="shared" si="26"/>
        <v>3655516.55</v>
      </c>
    </row>
    <row r="858" spans="1:8" x14ac:dyDescent="0.25">
      <c r="A858" s="44" t="s">
        <v>878</v>
      </c>
      <c r="B858" s="43">
        <v>3172103</v>
      </c>
      <c r="C858" s="49">
        <f t="shared" si="27"/>
        <v>3172103</v>
      </c>
      <c r="D858" t="s">
        <v>878</v>
      </c>
      <c r="E858" s="32">
        <v>1218505.53</v>
      </c>
      <c r="F858" s="45">
        <v>3172103</v>
      </c>
      <c r="G858" s="48" t="s">
        <v>878</v>
      </c>
      <c r="H858" s="47">
        <f t="shared" si="26"/>
        <v>1218505.53</v>
      </c>
    </row>
    <row r="859" spans="1:8" x14ac:dyDescent="0.25">
      <c r="A859" s="44" t="s">
        <v>879</v>
      </c>
      <c r="B859" s="43">
        <v>3172202</v>
      </c>
      <c r="C859" s="49">
        <f t="shared" si="27"/>
        <v>3172202</v>
      </c>
      <c r="D859" t="s">
        <v>879</v>
      </c>
      <c r="E859" s="32">
        <v>1218505.53</v>
      </c>
      <c r="F859" s="45">
        <v>3172202</v>
      </c>
      <c r="G859" s="48" t="s">
        <v>879</v>
      </c>
      <c r="H859" s="47">
        <f t="shared" si="26"/>
        <v>1218505.53</v>
      </c>
    </row>
    <row r="860" spans="1:8" x14ac:dyDescent="0.25">
      <c r="A860" s="3" t="s">
        <v>300</v>
      </c>
      <c r="B860" s="32">
        <v>1</v>
      </c>
      <c r="C860" s="3">
        <v>2</v>
      </c>
    </row>
    <row r="861" spans="1:8" ht="15" customHeight="1" x14ac:dyDescent="0.25"/>
    <row r="862" spans="1:8" x14ac:dyDescent="0.25">
      <c r="A862" s="3" t="s">
        <v>906</v>
      </c>
    </row>
    <row r="863" spans="1:8" ht="15" customHeight="1" x14ac:dyDescent="0.25">
      <c r="A863" s="3" t="s">
        <v>907</v>
      </c>
    </row>
    <row r="864" spans="1:8" x14ac:dyDescent="0.25">
      <c r="A864" s="63"/>
    </row>
  </sheetData>
  <sheetProtection algorithmName="SHA-512" hashValue="tOFIiFsMMNdsPt2ff/RAHNxKE4r0fFtMkXO3rRGmb50yxGBcqlWgd4/2h/pFvI2PvdZ2oxkW9+n36b6WU88+Pw==" saltValue="l00q+eDi/7EhXSHuPBCDKw==" spinCount="100000" sheet="1" objects="1" scenarios="1"/>
  <autoFilter ref="A6:H860">
    <sortState ref="A7:H860">
      <sortCondition ref="G7"/>
    </sortState>
  </autoFilter>
  <mergeCells count="3">
    <mergeCell ref="A5:B5"/>
    <mergeCell ref="F5:H5"/>
    <mergeCell ref="D5:E5"/>
  </mergeCells>
  <conditionalFormatting sqref="C7:C859">
    <cfRule type="cellIs" dxfId="1" priority="1" operator="equal">
      <formula>"ERRO"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5"/>
  <dimension ref="A1:J1251"/>
  <sheetViews>
    <sheetView zoomScale="80" zoomScaleNormal="80" workbookViewId="0">
      <selection activeCell="A3" sqref="A3"/>
    </sheetView>
  </sheetViews>
  <sheetFormatPr defaultColWidth="8.85546875" defaultRowHeight="15" x14ac:dyDescent="0.25"/>
  <cols>
    <col min="1" max="1" width="29.7109375" style="41" bestFit="1" customWidth="1"/>
    <col min="2" max="2" width="26.28515625" style="40" customWidth="1"/>
    <col min="3" max="3" width="31.140625" style="39" customWidth="1"/>
    <col min="4" max="4" width="25" style="38" customWidth="1"/>
    <col min="5" max="5" width="23.42578125" style="42" customWidth="1"/>
    <col min="6" max="6" width="16.85546875" style="39" bestFit="1" customWidth="1"/>
    <col min="7" max="7" width="25" bestFit="1" customWidth="1"/>
    <col min="8" max="8" width="25.42578125" customWidth="1"/>
  </cols>
  <sheetData>
    <row r="1" spans="1:8" x14ac:dyDescent="0.25">
      <c r="A1" s="10" t="s">
        <v>885</v>
      </c>
      <c r="B1" s="3"/>
      <c r="C1" s="10"/>
      <c r="D1"/>
      <c r="E1" s="42" t="s">
        <v>886</v>
      </c>
      <c r="F1" s="37"/>
    </row>
    <row r="2" spans="1:8" x14ac:dyDescent="0.25">
      <c r="A2" s="10" t="s">
        <v>1781</v>
      </c>
      <c r="B2" s="3"/>
      <c r="C2" s="10"/>
      <c r="D2"/>
      <c r="E2" s="42" t="s">
        <v>887</v>
      </c>
      <c r="F2" s="37"/>
    </row>
    <row r="3" spans="1:8" x14ac:dyDescent="0.25">
      <c r="A3" s="10" t="s">
        <v>1780</v>
      </c>
      <c r="B3" s="3"/>
      <c r="C3" s="10"/>
      <c r="D3"/>
      <c r="F3" s="37"/>
    </row>
    <row r="4" spans="1:8" x14ac:dyDescent="0.25">
      <c r="A4" s="10" t="s">
        <v>5</v>
      </c>
      <c r="B4" s="3"/>
      <c r="C4" s="10"/>
      <c r="D4"/>
      <c r="F4" s="37"/>
    </row>
    <row r="5" spans="1:8" ht="15.75" thickBot="1" x14ac:dyDescent="0.3">
      <c r="A5" s="10"/>
      <c r="B5" s="3"/>
      <c r="C5" s="10"/>
      <c r="D5"/>
      <c r="F5" s="37"/>
    </row>
    <row r="6" spans="1:8" ht="60.75" thickBot="1" x14ac:dyDescent="0.3">
      <c r="A6" s="106" t="s">
        <v>889</v>
      </c>
      <c r="B6" s="107"/>
      <c r="C6" s="55" t="s">
        <v>890</v>
      </c>
      <c r="D6" s="105" t="s">
        <v>908</v>
      </c>
      <c r="E6" s="105"/>
      <c r="F6" s="108" t="s">
        <v>892</v>
      </c>
      <c r="G6" s="109"/>
      <c r="H6" s="110"/>
    </row>
    <row r="7" spans="1:8" x14ac:dyDescent="0.25">
      <c r="A7" s="60" t="s">
        <v>909</v>
      </c>
      <c r="B7" s="60" t="s">
        <v>897</v>
      </c>
      <c r="C7" s="58" t="s">
        <v>895</v>
      </c>
      <c r="D7" s="10" t="s">
        <v>910</v>
      </c>
      <c r="E7" s="59" t="s">
        <v>911</v>
      </c>
      <c r="F7" s="60" t="s">
        <v>897</v>
      </c>
      <c r="G7" s="60" t="s">
        <v>898</v>
      </c>
      <c r="H7" s="57" t="s">
        <v>899</v>
      </c>
    </row>
    <row r="8" spans="1:8" x14ac:dyDescent="0.25">
      <c r="A8" s="43" t="s">
        <v>912</v>
      </c>
      <c r="B8" s="45">
        <v>3100104</v>
      </c>
      <c r="C8" s="61">
        <f t="shared" ref="C8:C71" si="0">IFERROR(VLOOKUP(D8,$A$8:$B$860,2,FALSE),"ERRO")</f>
        <v>3100104</v>
      </c>
      <c r="D8" s="36" t="s">
        <v>912</v>
      </c>
      <c r="E8" s="112">
        <v>577072.3600000001</v>
      </c>
      <c r="F8" s="45">
        <v>3100104</v>
      </c>
      <c r="G8" s="43" t="s">
        <v>25</v>
      </c>
      <c r="H8" s="42">
        <f t="shared" ref="H8" si="1">VLOOKUP(F8,$C$8:$E$860,3,FALSE)</f>
        <v>577072.3600000001</v>
      </c>
    </row>
    <row r="9" spans="1:8" x14ac:dyDescent="0.25">
      <c r="A9" s="43" t="s">
        <v>913</v>
      </c>
      <c r="B9" s="45">
        <v>3100203</v>
      </c>
      <c r="C9" s="61">
        <f t="shared" si="0"/>
        <v>3100203</v>
      </c>
      <c r="D9" s="36" t="s">
        <v>913</v>
      </c>
      <c r="E9" s="112">
        <v>932066.20000000007</v>
      </c>
      <c r="F9" s="45">
        <v>3100203</v>
      </c>
      <c r="G9" s="43" t="s">
        <v>26</v>
      </c>
      <c r="H9" s="42">
        <f t="shared" ref="H9:H40" si="2">VLOOKUP(F9,$C$8:$E$860,3,FALSE)</f>
        <v>932066.20000000007</v>
      </c>
    </row>
    <row r="10" spans="1:8" x14ac:dyDescent="0.25">
      <c r="A10" s="43" t="s">
        <v>914</v>
      </c>
      <c r="B10" s="45">
        <v>3100302</v>
      </c>
      <c r="C10" s="61">
        <f t="shared" si="0"/>
        <v>3100302</v>
      </c>
      <c r="D10" s="36" t="s">
        <v>914</v>
      </c>
      <c r="E10" s="112">
        <v>449967.14000000007</v>
      </c>
      <c r="F10" s="45">
        <v>3100302</v>
      </c>
      <c r="G10" s="43" t="s">
        <v>27</v>
      </c>
      <c r="H10" s="42">
        <f t="shared" si="2"/>
        <v>449967.14000000007</v>
      </c>
    </row>
    <row r="11" spans="1:8" x14ac:dyDescent="0.25">
      <c r="A11" s="43" t="s">
        <v>915</v>
      </c>
      <c r="B11" s="45">
        <v>3100401</v>
      </c>
      <c r="C11" s="61">
        <f t="shared" si="0"/>
        <v>3100401</v>
      </c>
      <c r="D11" s="36" t="s">
        <v>915</v>
      </c>
      <c r="E11" s="112">
        <v>309537.76000000007</v>
      </c>
      <c r="F11" s="45">
        <v>3100401</v>
      </c>
      <c r="G11" s="43" t="s">
        <v>28</v>
      </c>
      <c r="H11" s="42">
        <f t="shared" si="2"/>
        <v>309537.76000000007</v>
      </c>
    </row>
    <row r="12" spans="1:8" x14ac:dyDescent="0.25">
      <c r="A12" s="43" t="s">
        <v>916</v>
      </c>
      <c r="B12" s="45">
        <v>3100500</v>
      </c>
      <c r="C12" s="61">
        <f t="shared" si="0"/>
        <v>3100500</v>
      </c>
      <c r="D12" s="36" t="s">
        <v>916</v>
      </c>
      <c r="E12" s="112">
        <v>349416.59000000008</v>
      </c>
      <c r="F12" s="45">
        <v>3100500</v>
      </c>
      <c r="G12" s="43" t="s">
        <v>29</v>
      </c>
      <c r="H12" s="42">
        <f t="shared" si="2"/>
        <v>349416.59000000008</v>
      </c>
    </row>
    <row r="13" spans="1:8" x14ac:dyDescent="0.25">
      <c r="A13" s="43" t="s">
        <v>917</v>
      </c>
      <c r="B13" s="45">
        <v>3100609</v>
      </c>
      <c r="C13" s="61">
        <f t="shared" si="0"/>
        <v>3100609</v>
      </c>
      <c r="D13" s="36" t="s">
        <v>917</v>
      </c>
      <c r="E13" s="112">
        <v>422004.42999999993</v>
      </c>
      <c r="F13" s="45">
        <v>3100609</v>
      </c>
      <c r="G13" s="43" t="s">
        <v>31</v>
      </c>
      <c r="H13" s="42">
        <f t="shared" si="2"/>
        <v>422004.42999999993</v>
      </c>
    </row>
    <row r="14" spans="1:8" x14ac:dyDescent="0.25">
      <c r="A14" s="43" t="s">
        <v>918</v>
      </c>
      <c r="B14" s="45">
        <v>3100708</v>
      </c>
      <c r="C14" s="61">
        <f t="shared" si="0"/>
        <v>3100708</v>
      </c>
      <c r="D14" s="36" t="s">
        <v>918</v>
      </c>
      <c r="E14" s="112">
        <v>827260.83000000007</v>
      </c>
      <c r="F14" s="45">
        <v>3100708</v>
      </c>
      <c r="G14" s="43" t="s">
        <v>32</v>
      </c>
      <c r="H14" s="42">
        <f t="shared" si="2"/>
        <v>827260.83000000007</v>
      </c>
    </row>
    <row r="15" spans="1:8" x14ac:dyDescent="0.25">
      <c r="A15" s="43" t="s">
        <v>919</v>
      </c>
      <c r="B15" s="45">
        <v>3100807</v>
      </c>
      <c r="C15" s="61">
        <f t="shared" si="0"/>
        <v>3100807</v>
      </c>
      <c r="D15" s="36" t="s">
        <v>919</v>
      </c>
      <c r="E15" s="112">
        <v>349964.61000000004</v>
      </c>
      <c r="F15" s="45">
        <v>3100807</v>
      </c>
      <c r="G15" s="43" t="s">
        <v>33</v>
      </c>
      <c r="H15" s="42">
        <f t="shared" si="2"/>
        <v>349964.61000000004</v>
      </c>
    </row>
    <row r="16" spans="1:8" x14ac:dyDescent="0.25">
      <c r="A16" s="43" t="s">
        <v>920</v>
      </c>
      <c r="B16" s="45">
        <v>3100906</v>
      </c>
      <c r="C16" s="61">
        <f t="shared" si="0"/>
        <v>3100906</v>
      </c>
      <c r="D16" s="36" t="s">
        <v>920</v>
      </c>
      <c r="E16" s="112">
        <v>581605.15999999992</v>
      </c>
      <c r="F16" s="45">
        <v>3100906</v>
      </c>
      <c r="G16" s="43" t="s">
        <v>34</v>
      </c>
      <c r="H16" s="42">
        <f t="shared" si="2"/>
        <v>581605.15999999992</v>
      </c>
    </row>
    <row r="17" spans="1:8" x14ac:dyDescent="0.25">
      <c r="A17" s="43" t="s">
        <v>921</v>
      </c>
      <c r="B17" s="45">
        <v>3101003</v>
      </c>
      <c r="C17" s="61">
        <f t="shared" si="0"/>
        <v>3101003</v>
      </c>
      <c r="D17" s="36" t="s">
        <v>921</v>
      </c>
      <c r="E17" s="112">
        <v>468543.63</v>
      </c>
      <c r="F17" s="45">
        <v>3101003</v>
      </c>
      <c r="G17" s="43" t="s">
        <v>35</v>
      </c>
      <c r="H17" s="42">
        <f t="shared" si="2"/>
        <v>468543.63</v>
      </c>
    </row>
    <row r="18" spans="1:8" x14ac:dyDescent="0.25">
      <c r="A18" s="43" t="s">
        <v>922</v>
      </c>
      <c r="B18" s="45">
        <v>3101102</v>
      </c>
      <c r="C18" s="61">
        <f t="shared" si="0"/>
        <v>3101102</v>
      </c>
      <c r="D18" s="36" t="s">
        <v>922</v>
      </c>
      <c r="E18" s="112">
        <v>945908.06000000017</v>
      </c>
      <c r="F18" s="45">
        <v>3101102</v>
      </c>
      <c r="G18" s="43" t="s">
        <v>36</v>
      </c>
      <c r="H18" s="42">
        <f t="shared" si="2"/>
        <v>945908.06000000017</v>
      </c>
    </row>
    <row r="19" spans="1:8" x14ac:dyDescent="0.25">
      <c r="A19" s="43" t="s">
        <v>923</v>
      </c>
      <c r="B19" s="45">
        <v>3101201</v>
      </c>
      <c r="C19" s="61">
        <f t="shared" si="0"/>
        <v>3101201</v>
      </c>
      <c r="D19" s="36" t="s">
        <v>923</v>
      </c>
      <c r="E19" s="112">
        <v>334525.09000000003</v>
      </c>
      <c r="F19" s="45">
        <v>3101201</v>
      </c>
      <c r="G19" s="43" t="s">
        <v>37</v>
      </c>
      <c r="H19" s="42">
        <f t="shared" si="2"/>
        <v>334525.09000000003</v>
      </c>
    </row>
    <row r="20" spans="1:8" x14ac:dyDescent="0.25">
      <c r="A20" s="43" t="s">
        <v>924</v>
      </c>
      <c r="B20" s="45">
        <v>3101300</v>
      </c>
      <c r="C20" s="61">
        <f t="shared" si="0"/>
        <v>3101300</v>
      </c>
      <c r="D20" s="36" t="s">
        <v>924</v>
      </c>
      <c r="E20" s="112">
        <v>182895.38999999996</v>
      </c>
      <c r="F20" s="45">
        <v>3101300</v>
      </c>
      <c r="G20" s="43" t="s">
        <v>38</v>
      </c>
      <c r="H20" s="42">
        <f t="shared" si="2"/>
        <v>182895.38999999996</v>
      </c>
    </row>
    <row r="21" spans="1:8" x14ac:dyDescent="0.25">
      <c r="A21" s="43" t="s">
        <v>925</v>
      </c>
      <c r="B21" s="45">
        <v>3101409</v>
      </c>
      <c r="C21" s="61">
        <f t="shared" si="0"/>
        <v>3101409</v>
      </c>
      <c r="D21" s="36" t="s">
        <v>925</v>
      </c>
      <c r="E21" s="112">
        <v>323117.25999999995</v>
      </c>
      <c r="F21" s="45">
        <v>3101409</v>
      </c>
      <c r="G21" s="43" t="s">
        <v>39</v>
      </c>
      <c r="H21" s="42">
        <f t="shared" si="2"/>
        <v>323117.25999999995</v>
      </c>
    </row>
    <row r="22" spans="1:8" x14ac:dyDescent="0.25">
      <c r="A22" s="43" t="s">
        <v>926</v>
      </c>
      <c r="B22" s="45">
        <v>3101508</v>
      </c>
      <c r="C22" s="61">
        <f t="shared" si="0"/>
        <v>3101508</v>
      </c>
      <c r="D22" s="36" t="s">
        <v>926</v>
      </c>
      <c r="E22" s="112">
        <v>989935.16999999993</v>
      </c>
      <c r="F22" s="45">
        <v>3101508</v>
      </c>
      <c r="G22" s="43" t="s">
        <v>40</v>
      </c>
      <c r="H22" s="42">
        <f t="shared" si="2"/>
        <v>989935.16999999993</v>
      </c>
    </row>
    <row r="23" spans="1:8" x14ac:dyDescent="0.25">
      <c r="A23" s="43" t="s">
        <v>927</v>
      </c>
      <c r="B23" s="45">
        <v>3101607</v>
      </c>
      <c r="C23" s="61">
        <f t="shared" si="0"/>
        <v>3101607</v>
      </c>
      <c r="D23" s="36" t="s">
        <v>927</v>
      </c>
      <c r="E23" s="112">
        <v>4254392.2200000007</v>
      </c>
      <c r="F23" s="45">
        <v>3101607</v>
      </c>
      <c r="G23" s="43" t="s">
        <v>41</v>
      </c>
      <c r="H23" s="42">
        <f t="shared" si="2"/>
        <v>4254392.2200000007</v>
      </c>
    </row>
    <row r="24" spans="1:8" x14ac:dyDescent="0.25">
      <c r="A24" s="43" t="s">
        <v>928</v>
      </c>
      <c r="B24" s="45">
        <v>3101631</v>
      </c>
      <c r="C24" s="61">
        <f t="shared" si="0"/>
        <v>3101631</v>
      </c>
      <c r="D24" s="36" t="s">
        <v>928</v>
      </c>
      <c r="E24" s="112">
        <v>357061.31000000006</v>
      </c>
      <c r="F24" s="45">
        <v>3101631</v>
      </c>
      <c r="G24" s="43" t="s">
        <v>42</v>
      </c>
      <c r="H24" s="42">
        <f t="shared" si="2"/>
        <v>357061.31000000006</v>
      </c>
    </row>
    <row r="25" spans="1:8" x14ac:dyDescent="0.25">
      <c r="A25" s="43" t="s">
        <v>929</v>
      </c>
      <c r="B25" s="45">
        <v>3101706</v>
      </c>
      <c r="C25" s="61">
        <f t="shared" si="0"/>
        <v>3101706</v>
      </c>
      <c r="D25" s="36" t="s">
        <v>929</v>
      </c>
      <c r="E25" s="112">
        <v>1210056.3999999999</v>
      </c>
      <c r="F25" s="45">
        <v>3101706</v>
      </c>
      <c r="G25" s="43" t="s">
        <v>43</v>
      </c>
      <c r="H25" s="42">
        <f t="shared" si="2"/>
        <v>1210056.3999999999</v>
      </c>
    </row>
    <row r="26" spans="1:8" x14ac:dyDescent="0.25">
      <c r="A26" s="43" t="s">
        <v>930</v>
      </c>
      <c r="B26" s="45">
        <v>3101805</v>
      </c>
      <c r="C26" s="61">
        <f t="shared" si="0"/>
        <v>3101805</v>
      </c>
      <c r="D26" s="36" t="s">
        <v>930</v>
      </c>
      <c r="E26" s="112">
        <v>238321.15000000002</v>
      </c>
      <c r="F26" s="45">
        <v>3101805</v>
      </c>
      <c r="G26" s="43" t="s">
        <v>44</v>
      </c>
      <c r="H26" s="42">
        <f t="shared" si="2"/>
        <v>238321.15000000002</v>
      </c>
    </row>
    <row r="27" spans="1:8" x14ac:dyDescent="0.25">
      <c r="A27" s="43" t="s">
        <v>931</v>
      </c>
      <c r="B27" s="45">
        <v>3101904</v>
      </c>
      <c r="C27" s="61">
        <f t="shared" si="0"/>
        <v>3101904</v>
      </c>
      <c r="D27" s="36" t="s">
        <v>931</v>
      </c>
      <c r="E27" s="112">
        <v>951729.00000000012</v>
      </c>
      <c r="F27" s="45">
        <v>3101904</v>
      </c>
      <c r="G27" s="43" t="s">
        <v>45</v>
      </c>
      <c r="H27" s="42">
        <f t="shared" si="2"/>
        <v>951729.00000000012</v>
      </c>
    </row>
    <row r="28" spans="1:8" x14ac:dyDescent="0.25">
      <c r="A28" s="43" t="s">
        <v>932</v>
      </c>
      <c r="B28" s="45">
        <v>3102001</v>
      </c>
      <c r="C28" s="61">
        <f t="shared" si="0"/>
        <v>3102001</v>
      </c>
      <c r="D28" s="36" t="s">
        <v>932</v>
      </c>
      <c r="E28" s="112">
        <v>644678.98999999976</v>
      </c>
      <c r="F28" s="45">
        <v>3102001</v>
      </c>
      <c r="G28" s="43" t="s">
        <v>46</v>
      </c>
      <c r="H28" s="42">
        <f t="shared" si="2"/>
        <v>644678.98999999976</v>
      </c>
    </row>
    <row r="29" spans="1:8" x14ac:dyDescent="0.25">
      <c r="A29" s="43" t="s">
        <v>933</v>
      </c>
      <c r="B29" s="45">
        <v>3102050</v>
      </c>
      <c r="C29" s="61">
        <f t="shared" si="0"/>
        <v>3102050</v>
      </c>
      <c r="D29" s="36" t="s">
        <v>933</v>
      </c>
      <c r="E29" s="112">
        <v>316913</v>
      </c>
      <c r="F29" s="45">
        <v>3102050</v>
      </c>
      <c r="G29" s="43" t="s">
        <v>47</v>
      </c>
      <c r="H29" s="42">
        <f t="shared" si="2"/>
        <v>316913</v>
      </c>
    </row>
    <row r="30" spans="1:8" x14ac:dyDescent="0.25">
      <c r="A30" s="43" t="s">
        <v>934</v>
      </c>
      <c r="B30" s="45">
        <v>3153509</v>
      </c>
      <c r="C30" s="61">
        <f t="shared" si="0"/>
        <v>3153509</v>
      </c>
      <c r="D30" s="36" t="s">
        <v>934</v>
      </c>
      <c r="E30" s="112">
        <v>302358.61000000004</v>
      </c>
      <c r="F30" s="45">
        <v>3153509</v>
      </c>
      <c r="G30" s="43" t="s">
        <v>48</v>
      </c>
      <c r="H30" s="42">
        <f t="shared" si="2"/>
        <v>302358.61000000004</v>
      </c>
    </row>
    <row r="31" spans="1:8" x14ac:dyDescent="0.25">
      <c r="A31" s="43" t="s">
        <v>935</v>
      </c>
      <c r="B31" s="45">
        <v>3102100</v>
      </c>
      <c r="C31" s="61">
        <f t="shared" si="0"/>
        <v>3102100</v>
      </c>
      <c r="D31" s="36" t="s">
        <v>935</v>
      </c>
      <c r="E31" s="112">
        <v>257176.71999999997</v>
      </c>
      <c r="F31" s="45">
        <v>3102100</v>
      </c>
      <c r="G31" s="43" t="s">
        <v>49</v>
      </c>
      <c r="H31" s="42">
        <f t="shared" si="2"/>
        <v>257176.71999999997</v>
      </c>
    </row>
    <row r="32" spans="1:8" x14ac:dyDescent="0.25">
      <c r="A32" s="43" t="s">
        <v>936</v>
      </c>
      <c r="B32" s="45">
        <v>3102209</v>
      </c>
      <c r="C32" s="61">
        <f t="shared" si="0"/>
        <v>3102209</v>
      </c>
      <c r="D32" s="36" t="s">
        <v>936</v>
      </c>
      <c r="E32" s="112">
        <v>312243.76</v>
      </c>
      <c r="F32" s="45">
        <v>3102209</v>
      </c>
      <c r="G32" s="43" t="s">
        <v>50</v>
      </c>
      <c r="H32" s="42">
        <f t="shared" si="2"/>
        <v>312243.76</v>
      </c>
    </row>
    <row r="33" spans="1:8" x14ac:dyDescent="0.25">
      <c r="A33" s="43" t="s">
        <v>937</v>
      </c>
      <c r="B33" s="45">
        <v>3102308</v>
      </c>
      <c r="C33" s="61">
        <f t="shared" si="0"/>
        <v>3102308</v>
      </c>
      <c r="D33" s="36" t="s">
        <v>937</v>
      </c>
      <c r="E33" s="112">
        <v>754535.97</v>
      </c>
      <c r="F33" s="45">
        <v>3102308</v>
      </c>
      <c r="G33" s="43" t="s">
        <v>51</v>
      </c>
      <c r="H33" s="42">
        <f t="shared" si="2"/>
        <v>754535.97</v>
      </c>
    </row>
    <row r="34" spans="1:8" x14ac:dyDescent="0.25">
      <c r="A34" s="43" t="s">
        <v>938</v>
      </c>
      <c r="B34" s="45">
        <v>3102407</v>
      </c>
      <c r="C34" s="61">
        <f t="shared" si="0"/>
        <v>3102407</v>
      </c>
      <c r="D34" s="36" t="s">
        <v>938</v>
      </c>
      <c r="E34" s="112">
        <v>3556585.5299999993</v>
      </c>
      <c r="F34" s="45">
        <v>3102407</v>
      </c>
      <c r="G34" s="43" t="s">
        <v>52</v>
      </c>
      <c r="H34" s="42">
        <f t="shared" si="2"/>
        <v>3556585.5299999993</v>
      </c>
    </row>
    <row r="35" spans="1:8" x14ac:dyDescent="0.25">
      <c r="A35" s="43" t="s">
        <v>939</v>
      </c>
      <c r="B35" s="45">
        <v>3102506</v>
      </c>
      <c r="C35" s="61">
        <f t="shared" si="0"/>
        <v>3102506</v>
      </c>
      <c r="D35" s="36" t="s">
        <v>939</v>
      </c>
      <c r="E35" s="112">
        <v>166514.82000000007</v>
      </c>
      <c r="F35" s="45">
        <v>3102506</v>
      </c>
      <c r="G35" s="43" t="s">
        <v>53</v>
      </c>
      <c r="H35" s="42">
        <f t="shared" si="2"/>
        <v>166514.82000000007</v>
      </c>
    </row>
    <row r="36" spans="1:8" x14ac:dyDescent="0.25">
      <c r="A36" s="43" t="s">
        <v>940</v>
      </c>
      <c r="B36" s="45">
        <v>3102605</v>
      </c>
      <c r="C36" s="61">
        <f t="shared" si="0"/>
        <v>3102605</v>
      </c>
      <c r="D36" s="36" t="s">
        <v>940</v>
      </c>
      <c r="E36" s="112">
        <v>1830904.3199999994</v>
      </c>
      <c r="F36" s="45">
        <v>3102605</v>
      </c>
      <c r="G36" s="43" t="s">
        <v>54</v>
      </c>
      <c r="H36" s="42">
        <f t="shared" si="2"/>
        <v>1830904.3199999994</v>
      </c>
    </row>
    <row r="37" spans="1:8" x14ac:dyDescent="0.25">
      <c r="A37" s="43" t="s">
        <v>941</v>
      </c>
      <c r="B37" s="45">
        <v>3102803</v>
      </c>
      <c r="C37" s="61">
        <f t="shared" si="0"/>
        <v>3102803</v>
      </c>
      <c r="D37" s="36" t="s">
        <v>941</v>
      </c>
      <c r="E37" s="112">
        <v>552338.13000000012</v>
      </c>
      <c r="F37" s="45">
        <v>3102803</v>
      </c>
      <c r="G37" s="43" t="s">
        <v>55</v>
      </c>
      <c r="H37" s="42">
        <f t="shared" si="2"/>
        <v>552338.13000000012</v>
      </c>
    </row>
    <row r="38" spans="1:8" x14ac:dyDescent="0.25">
      <c r="A38" s="43" t="s">
        <v>942</v>
      </c>
      <c r="B38" s="45">
        <v>3102852</v>
      </c>
      <c r="C38" s="61">
        <f t="shared" si="0"/>
        <v>3102852</v>
      </c>
      <c r="D38" s="36" t="s">
        <v>942</v>
      </c>
      <c r="E38" s="112">
        <v>416748.91000000003</v>
      </c>
      <c r="F38" s="45">
        <v>3102852</v>
      </c>
      <c r="G38" s="43" t="s">
        <v>56</v>
      </c>
      <c r="H38" s="42">
        <f t="shared" si="2"/>
        <v>416748.91000000003</v>
      </c>
    </row>
    <row r="39" spans="1:8" x14ac:dyDescent="0.25">
      <c r="A39" s="43" t="s">
        <v>943</v>
      </c>
      <c r="B39" s="45">
        <v>3102902</v>
      </c>
      <c r="C39" s="61">
        <f t="shared" si="0"/>
        <v>3102902</v>
      </c>
      <c r="D39" s="36" t="s">
        <v>943</v>
      </c>
      <c r="E39" s="112">
        <v>478603.19</v>
      </c>
      <c r="F39" s="45">
        <v>3102902</v>
      </c>
      <c r="G39" s="43" t="s">
        <v>57</v>
      </c>
      <c r="H39" s="42">
        <f t="shared" si="2"/>
        <v>478603.19</v>
      </c>
    </row>
    <row r="40" spans="1:8" x14ac:dyDescent="0.25">
      <c r="A40" s="43" t="s">
        <v>944</v>
      </c>
      <c r="B40" s="45">
        <v>3103009</v>
      </c>
      <c r="C40" s="61">
        <f t="shared" si="0"/>
        <v>3103009</v>
      </c>
      <c r="D40" s="36" t="s">
        <v>944</v>
      </c>
      <c r="E40" s="112">
        <v>1319376.9300000002</v>
      </c>
      <c r="F40" s="45">
        <v>3103009</v>
      </c>
      <c r="G40" s="43" t="s">
        <v>58</v>
      </c>
      <c r="H40" s="42">
        <f t="shared" si="2"/>
        <v>1319376.9300000002</v>
      </c>
    </row>
    <row r="41" spans="1:8" x14ac:dyDescent="0.25">
      <c r="A41" s="43" t="s">
        <v>945</v>
      </c>
      <c r="B41" s="45">
        <v>3103108</v>
      </c>
      <c r="C41" s="61">
        <f t="shared" si="0"/>
        <v>3103108</v>
      </c>
      <c r="D41" s="36" t="s">
        <v>945</v>
      </c>
      <c r="E41" s="112">
        <v>243898.14</v>
      </c>
      <c r="F41" s="45">
        <v>3103108</v>
      </c>
      <c r="G41" s="43" t="s">
        <v>59</v>
      </c>
      <c r="H41" s="42">
        <f t="shared" ref="H41:H71" si="3">VLOOKUP(F41,$C$8:$E$860,3,FALSE)</f>
        <v>243898.14</v>
      </c>
    </row>
    <row r="42" spans="1:8" x14ac:dyDescent="0.25">
      <c r="A42" s="43" t="s">
        <v>946</v>
      </c>
      <c r="B42" s="45">
        <v>3103207</v>
      </c>
      <c r="C42" s="61">
        <f t="shared" si="0"/>
        <v>3103207</v>
      </c>
      <c r="D42" s="36" t="s">
        <v>946</v>
      </c>
      <c r="E42" s="112">
        <v>256947.12</v>
      </c>
      <c r="F42" s="45">
        <v>3103207</v>
      </c>
      <c r="G42" s="43" t="s">
        <v>60</v>
      </c>
      <c r="H42" s="42">
        <f t="shared" si="3"/>
        <v>256947.12</v>
      </c>
    </row>
    <row r="43" spans="1:8" x14ac:dyDescent="0.25">
      <c r="A43" s="43" t="s">
        <v>947</v>
      </c>
      <c r="B43" s="45">
        <v>3103306</v>
      </c>
      <c r="C43" s="61">
        <f t="shared" si="0"/>
        <v>3103306</v>
      </c>
      <c r="D43" s="36" t="s">
        <v>947</v>
      </c>
      <c r="E43" s="112">
        <v>161673.89999999997</v>
      </c>
      <c r="F43" s="45">
        <v>3103306</v>
      </c>
      <c r="G43" s="43" t="s">
        <v>61</v>
      </c>
      <c r="H43" s="42">
        <f t="shared" si="3"/>
        <v>161673.89999999997</v>
      </c>
    </row>
    <row r="44" spans="1:8" x14ac:dyDescent="0.25">
      <c r="A44" s="43" t="s">
        <v>948</v>
      </c>
      <c r="B44" s="45">
        <v>3103405</v>
      </c>
      <c r="C44" s="61">
        <f t="shared" si="0"/>
        <v>3103405</v>
      </c>
      <c r="D44" s="36" t="s">
        <v>948</v>
      </c>
      <c r="E44" s="112">
        <v>1695808.4300000004</v>
      </c>
      <c r="F44" s="45">
        <v>3103405</v>
      </c>
      <c r="G44" s="43" t="s">
        <v>62</v>
      </c>
      <c r="H44" s="42">
        <f t="shared" si="3"/>
        <v>1695808.4300000004</v>
      </c>
    </row>
    <row r="45" spans="1:8" x14ac:dyDescent="0.25">
      <c r="A45" s="43" t="s">
        <v>949</v>
      </c>
      <c r="B45" s="45">
        <v>3103504</v>
      </c>
      <c r="C45" s="61">
        <f t="shared" si="0"/>
        <v>3103504</v>
      </c>
      <c r="D45" s="36" t="s">
        <v>949</v>
      </c>
      <c r="E45" s="112">
        <v>10204280.970000001</v>
      </c>
      <c r="F45" s="45">
        <v>3103504</v>
      </c>
      <c r="G45" s="43" t="s">
        <v>63</v>
      </c>
      <c r="H45" s="42">
        <f t="shared" si="3"/>
        <v>10204280.970000001</v>
      </c>
    </row>
    <row r="46" spans="1:8" x14ac:dyDescent="0.25">
      <c r="A46" s="43" t="s">
        <v>950</v>
      </c>
      <c r="B46" s="45">
        <v>3103603</v>
      </c>
      <c r="C46" s="61">
        <f t="shared" si="0"/>
        <v>3103603</v>
      </c>
      <c r="D46" s="36" t="s">
        <v>950</v>
      </c>
      <c r="E46" s="112">
        <v>207672.27999999994</v>
      </c>
      <c r="F46" s="45">
        <v>3103603</v>
      </c>
      <c r="G46" s="43" t="s">
        <v>64</v>
      </c>
      <c r="H46" s="42">
        <f t="shared" si="3"/>
        <v>207672.27999999994</v>
      </c>
    </row>
    <row r="47" spans="1:8" x14ac:dyDescent="0.25">
      <c r="A47" s="43" t="s">
        <v>951</v>
      </c>
      <c r="B47" s="45">
        <v>3103702</v>
      </c>
      <c r="C47" s="61">
        <f t="shared" si="0"/>
        <v>3103702</v>
      </c>
      <c r="D47" s="36" t="s">
        <v>951</v>
      </c>
      <c r="E47" s="112">
        <v>369680.25</v>
      </c>
      <c r="F47" s="45">
        <v>3103702</v>
      </c>
      <c r="G47" s="43" t="s">
        <v>65</v>
      </c>
      <c r="H47" s="42">
        <f t="shared" si="3"/>
        <v>369680.25</v>
      </c>
    </row>
    <row r="48" spans="1:8" x14ac:dyDescent="0.25">
      <c r="A48" s="43" t="s">
        <v>952</v>
      </c>
      <c r="B48" s="45">
        <v>3103751</v>
      </c>
      <c r="C48" s="61">
        <f t="shared" si="0"/>
        <v>3103751</v>
      </c>
      <c r="D48" s="36" t="s">
        <v>952</v>
      </c>
      <c r="E48" s="112">
        <v>2384367.25</v>
      </c>
      <c r="F48" s="45">
        <v>3103751</v>
      </c>
      <c r="G48" s="43" t="s">
        <v>66</v>
      </c>
      <c r="H48" s="42">
        <f t="shared" si="3"/>
        <v>2384367.25</v>
      </c>
    </row>
    <row r="49" spans="1:8" x14ac:dyDescent="0.25">
      <c r="A49" s="43" t="s">
        <v>953</v>
      </c>
      <c r="B49" s="45">
        <v>3103801</v>
      </c>
      <c r="C49" s="61">
        <f t="shared" si="0"/>
        <v>3103801</v>
      </c>
      <c r="D49" s="36" t="s">
        <v>953</v>
      </c>
      <c r="E49" s="112">
        <v>555644.07000000007</v>
      </c>
      <c r="F49" s="45">
        <v>3103801</v>
      </c>
      <c r="G49" s="43" t="s">
        <v>67</v>
      </c>
      <c r="H49" s="42">
        <f t="shared" si="3"/>
        <v>555644.07000000007</v>
      </c>
    </row>
    <row r="50" spans="1:8" x14ac:dyDescent="0.25">
      <c r="A50" s="43" t="s">
        <v>954</v>
      </c>
      <c r="B50" s="45">
        <v>3103900</v>
      </c>
      <c r="C50" s="61">
        <f t="shared" si="0"/>
        <v>3103900</v>
      </c>
      <c r="D50" s="36" t="s">
        <v>954</v>
      </c>
      <c r="E50" s="112">
        <v>322544.81</v>
      </c>
      <c r="F50" s="45">
        <v>3103900</v>
      </c>
      <c r="G50" s="43" t="s">
        <v>68</v>
      </c>
      <c r="H50" s="42">
        <f t="shared" si="3"/>
        <v>322544.81</v>
      </c>
    </row>
    <row r="51" spans="1:8" x14ac:dyDescent="0.25">
      <c r="A51" s="43" t="s">
        <v>955</v>
      </c>
      <c r="B51" s="45">
        <v>3104007</v>
      </c>
      <c r="C51" s="61">
        <f t="shared" si="0"/>
        <v>3104007</v>
      </c>
      <c r="D51" s="36" t="s">
        <v>955</v>
      </c>
      <c r="E51" s="112">
        <v>16235990.789999999</v>
      </c>
      <c r="F51" s="45">
        <v>3104007</v>
      </c>
      <c r="G51" s="43" t="s">
        <v>69</v>
      </c>
      <c r="H51" s="42">
        <f t="shared" si="3"/>
        <v>16235990.789999999</v>
      </c>
    </row>
    <row r="52" spans="1:8" x14ac:dyDescent="0.25">
      <c r="A52" s="43" t="s">
        <v>956</v>
      </c>
      <c r="B52" s="45">
        <v>3104106</v>
      </c>
      <c r="C52" s="61">
        <f t="shared" si="0"/>
        <v>3104106</v>
      </c>
      <c r="D52" s="36" t="s">
        <v>956</v>
      </c>
      <c r="E52" s="112">
        <v>782839.62000000011</v>
      </c>
      <c r="F52" s="45">
        <v>3104106</v>
      </c>
      <c r="G52" s="43" t="s">
        <v>70</v>
      </c>
      <c r="H52" s="42">
        <f t="shared" si="3"/>
        <v>782839.62000000011</v>
      </c>
    </row>
    <row r="53" spans="1:8" x14ac:dyDescent="0.25">
      <c r="A53" s="43" t="s">
        <v>957</v>
      </c>
      <c r="B53" s="45">
        <v>3104205</v>
      </c>
      <c r="C53" s="61">
        <f t="shared" si="0"/>
        <v>3104205</v>
      </c>
      <c r="D53" s="36" t="s">
        <v>957</v>
      </c>
      <c r="E53" s="112">
        <v>4447677.8099999996</v>
      </c>
      <c r="F53" s="45">
        <v>3104205</v>
      </c>
      <c r="G53" s="43" t="s">
        <v>71</v>
      </c>
      <c r="H53" s="42">
        <f t="shared" si="3"/>
        <v>4447677.8099999996</v>
      </c>
    </row>
    <row r="54" spans="1:8" x14ac:dyDescent="0.25">
      <c r="A54" s="43" t="s">
        <v>958</v>
      </c>
      <c r="B54" s="45">
        <v>3104304</v>
      </c>
      <c r="C54" s="61">
        <f t="shared" si="0"/>
        <v>3104304</v>
      </c>
      <c r="D54" s="36" t="s">
        <v>958</v>
      </c>
      <c r="E54" s="112">
        <v>478374.63</v>
      </c>
      <c r="F54" s="45">
        <v>3104304</v>
      </c>
      <c r="G54" s="43" t="s">
        <v>72</v>
      </c>
      <c r="H54" s="42">
        <f t="shared" si="3"/>
        <v>478374.63</v>
      </c>
    </row>
    <row r="55" spans="1:8" x14ac:dyDescent="0.25">
      <c r="A55" s="43" t="s">
        <v>959</v>
      </c>
      <c r="B55" s="45">
        <v>3104403</v>
      </c>
      <c r="C55" s="61">
        <f t="shared" si="0"/>
        <v>3104403</v>
      </c>
      <c r="D55" s="36" t="s">
        <v>959</v>
      </c>
      <c r="E55" s="112">
        <v>202416.56</v>
      </c>
      <c r="F55" s="45">
        <v>3104403</v>
      </c>
      <c r="G55" s="43" t="s">
        <v>73</v>
      </c>
      <c r="H55" s="42">
        <f t="shared" si="3"/>
        <v>202416.56</v>
      </c>
    </row>
    <row r="56" spans="1:8" x14ac:dyDescent="0.25">
      <c r="A56" s="43" t="s">
        <v>960</v>
      </c>
      <c r="B56" s="45">
        <v>3104452</v>
      </c>
      <c r="C56" s="61">
        <f t="shared" si="0"/>
        <v>3104452</v>
      </c>
      <c r="D56" s="36" t="s">
        <v>960</v>
      </c>
      <c r="E56" s="112">
        <v>335851.8</v>
      </c>
      <c r="F56" s="45">
        <v>3104452</v>
      </c>
      <c r="G56" s="43" t="s">
        <v>74</v>
      </c>
      <c r="H56" s="42">
        <f t="shared" si="3"/>
        <v>335851.8</v>
      </c>
    </row>
    <row r="57" spans="1:8" x14ac:dyDescent="0.25">
      <c r="A57" s="43" t="s">
        <v>961</v>
      </c>
      <c r="B57" s="45">
        <v>3104502</v>
      </c>
      <c r="C57" s="61">
        <f t="shared" si="0"/>
        <v>3104502</v>
      </c>
      <c r="D57" s="36" t="s">
        <v>961</v>
      </c>
      <c r="E57" s="112">
        <v>947633.20999999985</v>
      </c>
      <c r="F57" s="45">
        <v>3104502</v>
      </c>
      <c r="G57" s="43" t="s">
        <v>75</v>
      </c>
      <c r="H57" s="42">
        <f t="shared" si="3"/>
        <v>947633.20999999985</v>
      </c>
    </row>
    <row r="58" spans="1:8" x14ac:dyDescent="0.25">
      <c r="A58" s="43" t="s">
        <v>962</v>
      </c>
      <c r="B58" s="45">
        <v>3104601</v>
      </c>
      <c r="C58" s="61">
        <f t="shared" si="0"/>
        <v>3104601</v>
      </c>
      <c r="D58" s="36" t="s">
        <v>962</v>
      </c>
      <c r="E58" s="112">
        <v>618477.46000000008</v>
      </c>
      <c r="F58" s="45">
        <v>3104601</v>
      </c>
      <c r="G58" s="43" t="s">
        <v>76</v>
      </c>
      <c r="H58" s="42">
        <f t="shared" si="3"/>
        <v>618477.46000000008</v>
      </c>
    </row>
    <row r="59" spans="1:8" x14ac:dyDescent="0.25">
      <c r="A59" s="43" t="s">
        <v>963</v>
      </c>
      <c r="B59" s="45">
        <v>3104700</v>
      </c>
      <c r="C59" s="61">
        <f t="shared" si="0"/>
        <v>3104700</v>
      </c>
      <c r="D59" s="36" t="s">
        <v>963</v>
      </c>
      <c r="E59" s="112">
        <v>487709.22999999986</v>
      </c>
      <c r="F59" s="45">
        <v>3104700</v>
      </c>
      <c r="G59" s="43" t="s">
        <v>77</v>
      </c>
      <c r="H59" s="42">
        <f t="shared" si="3"/>
        <v>487709.22999999986</v>
      </c>
    </row>
    <row r="60" spans="1:8" x14ac:dyDescent="0.25">
      <c r="A60" s="43" t="s">
        <v>964</v>
      </c>
      <c r="B60" s="45">
        <v>3104809</v>
      </c>
      <c r="C60" s="61">
        <f t="shared" si="0"/>
        <v>3104809</v>
      </c>
      <c r="D60" s="36" t="s">
        <v>964</v>
      </c>
      <c r="E60" s="112">
        <v>275791.68</v>
      </c>
      <c r="F60" s="45">
        <v>3104809</v>
      </c>
      <c r="G60" s="43" t="s">
        <v>78</v>
      </c>
      <c r="H60" s="42">
        <f t="shared" si="3"/>
        <v>275791.68</v>
      </c>
    </row>
    <row r="61" spans="1:8" x14ac:dyDescent="0.25">
      <c r="A61" s="43" t="s">
        <v>965</v>
      </c>
      <c r="B61" s="45">
        <v>3104908</v>
      </c>
      <c r="C61" s="61">
        <f t="shared" si="0"/>
        <v>3104908</v>
      </c>
      <c r="D61" s="36" t="s">
        <v>965</v>
      </c>
      <c r="E61" s="112">
        <v>585039.4800000001</v>
      </c>
      <c r="F61" s="45">
        <v>3104908</v>
      </c>
      <c r="G61" s="43" t="s">
        <v>79</v>
      </c>
      <c r="H61" s="42">
        <f t="shared" si="3"/>
        <v>585039.4800000001</v>
      </c>
    </row>
    <row r="62" spans="1:8" x14ac:dyDescent="0.25">
      <c r="A62" s="43" t="s">
        <v>966</v>
      </c>
      <c r="B62" s="45">
        <v>3105004</v>
      </c>
      <c r="C62" s="61">
        <f t="shared" si="0"/>
        <v>3105004</v>
      </c>
      <c r="D62" s="36" t="s">
        <v>966</v>
      </c>
      <c r="E62" s="112">
        <v>294665.46000000002</v>
      </c>
      <c r="F62" s="45">
        <v>3105004</v>
      </c>
      <c r="G62" s="43" t="s">
        <v>80</v>
      </c>
      <c r="H62" s="42">
        <f t="shared" si="3"/>
        <v>294665.46000000002</v>
      </c>
    </row>
    <row r="63" spans="1:8" x14ac:dyDescent="0.25">
      <c r="A63" s="43" t="s">
        <v>967</v>
      </c>
      <c r="B63" s="45">
        <v>3105103</v>
      </c>
      <c r="C63" s="61">
        <f t="shared" si="0"/>
        <v>3105103</v>
      </c>
      <c r="D63" s="36" t="s">
        <v>967</v>
      </c>
      <c r="E63" s="112">
        <v>1372325.26</v>
      </c>
      <c r="F63" s="45">
        <v>3105103</v>
      </c>
      <c r="G63" s="43" t="s">
        <v>81</v>
      </c>
      <c r="H63" s="42">
        <f t="shared" si="3"/>
        <v>1372325.26</v>
      </c>
    </row>
    <row r="64" spans="1:8" x14ac:dyDescent="0.25">
      <c r="A64" s="43" t="s">
        <v>968</v>
      </c>
      <c r="B64" s="45">
        <v>3105202</v>
      </c>
      <c r="C64" s="61">
        <f t="shared" si="0"/>
        <v>3105202</v>
      </c>
      <c r="D64" s="36" t="s">
        <v>968</v>
      </c>
      <c r="E64" s="112">
        <v>329003.13</v>
      </c>
      <c r="F64" s="45">
        <v>3105202</v>
      </c>
      <c r="G64" s="43" t="s">
        <v>82</v>
      </c>
      <c r="H64" s="42">
        <f t="shared" si="3"/>
        <v>329003.13</v>
      </c>
    </row>
    <row r="65" spans="1:8" x14ac:dyDescent="0.25">
      <c r="A65" s="43" t="s">
        <v>969</v>
      </c>
      <c r="B65" s="45">
        <v>3105301</v>
      </c>
      <c r="C65" s="61">
        <f t="shared" si="0"/>
        <v>3105301</v>
      </c>
      <c r="D65" s="36" t="s">
        <v>969</v>
      </c>
      <c r="E65" s="112">
        <v>291638.13999999996</v>
      </c>
      <c r="F65" s="45">
        <v>3105301</v>
      </c>
      <c r="G65" s="43" t="s">
        <v>83</v>
      </c>
      <c r="H65" s="42">
        <f t="shared" si="3"/>
        <v>291638.13999999996</v>
      </c>
    </row>
    <row r="66" spans="1:8" x14ac:dyDescent="0.25">
      <c r="A66" s="43" t="s">
        <v>970</v>
      </c>
      <c r="B66" s="45">
        <v>3105400</v>
      </c>
      <c r="C66" s="61">
        <f t="shared" si="0"/>
        <v>3105400</v>
      </c>
      <c r="D66" s="36" t="s">
        <v>970</v>
      </c>
      <c r="E66" s="112">
        <v>4048247.5099999988</v>
      </c>
      <c r="F66" s="45">
        <v>3105400</v>
      </c>
      <c r="G66" s="43" t="s">
        <v>84</v>
      </c>
      <c r="H66" s="42">
        <f t="shared" si="3"/>
        <v>4048247.5099999988</v>
      </c>
    </row>
    <row r="67" spans="1:8" x14ac:dyDescent="0.25">
      <c r="A67" s="43" t="s">
        <v>971</v>
      </c>
      <c r="B67" s="45">
        <v>3105509</v>
      </c>
      <c r="C67" s="61">
        <f t="shared" si="0"/>
        <v>3105509</v>
      </c>
      <c r="D67" s="36" t="s">
        <v>971</v>
      </c>
      <c r="E67" s="112">
        <v>270759.68000000005</v>
      </c>
      <c r="F67" s="45">
        <v>3105509</v>
      </c>
      <c r="G67" s="43" t="s">
        <v>85</v>
      </c>
      <c r="H67" s="42">
        <f t="shared" si="3"/>
        <v>270759.68000000005</v>
      </c>
    </row>
    <row r="68" spans="1:8" x14ac:dyDescent="0.25">
      <c r="A68" s="43" t="s">
        <v>972</v>
      </c>
      <c r="B68" s="45">
        <v>3105608</v>
      </c>
      <c r="C68" s="61">
        <f t="shared" si="0"/>
        <v>3105608</v>
      </c>
      <c r="D68" s="36" t="s">
        <v>972</v>
      </c>
      <c r="E68" s="112">
        <v>4090840.87</v>
      </c>
      <c r="F68" s="45">
        <v>3105608</v>
      </c>
      <c r="G68" s="43" t="s">
        <v>86</v>
      </c>
      <c r="H68" s="42">
        <f t="shared" si="3"/>
        <v>4090840.87</v>
      </c>
    </row>
    <row r="69" spans="1:8" x14ac:dyDescent="0.25">
      <c r="A69" s="43" t="s">
        <v>973</v>
      </c>
      <c r="B69" s="45">
        <v>3105707</v>
      </c>
      <c r="C69" s="61">
        <f t="shared" si="0"/>
        <v>3105707</v>
      </c>
      <c r="D69" s="36" t="s">
        <v>973</v>
      </c>
      <c r="E69" s="112">
        <v>196046.75999999998</v>
      </c>
      <c r="F69" s="45">
        <v>3105707</v>
      </c>
      <c r="G69" s="43" t="s">
        <v>87</v>
      </c>
      <c r="H69" s="42">
        <f t="shared" si="3"/>
        <v>196046.75999999998</v>
      </c>
    </row>
    <row r="70" spans="1:8" x14ac:dyDescent="0.25">
      <c r="A70" s="43" t="s">
        <v>974</v>
      </c>
      <c r="B70" s="45">
        <v>3105905</v>
      </c>
      <c r="C70" s="61">
        <f t="shared" si="0"/>
        <v>3105905</v>
      </c>
      <c r="D70" s="36" t="s">
        <v>974</v>
      </c>
      <c r="E70" s="112">
        <v>1003720.0999999997</v>
      </c>
      <c r="F70" s="45">
        <v>3105905</v>
      </c>
      <c r="G70" s="43" t="s">
        <v>88</v>
      </c>
      <c r="H70" s="42">
        <f t="shared" si="3"/>
        <v>1003720.0999999997</v>
      </c>
    </row>
    <row r="71" spans="1:8" x14ac:dyDescent="0.25">
      <c r="A71" s="43" t="s">
        <v>975</v>
      </c>
      <c r="B71" s="45">
        <v>3106002</v>
      </c>
      <c r="C71" s="61">
        <f t="shared" si="0"/>
        <v>3106002</v>
      </c>
      <c r="D71" s="36" t="s">
        <v>975</v>
      </c>
      <c r="E71" s="112">
        <v>1097527.1399999997</v>
      </c>
      <c r="F71" s="45">
        <v>3106002</v>
      </c>
      <c r="G71" s="43" t="s">
        <v>89</v>
      </c>
      <c r="H71" s="42">
        <f t="shared" si="3"/>
        <v>1097527.1399999997</v>
      </c>
    </row>
    <row r="72" spans="1:8" x14ac:dyDescent="0.25">
      <c r="A72" s="43" t="s">
        <v>976</v>
      </c>
      <c r="B72" s="45">
        <v>3106101</v>
      </c>
      <c r="C72" s="61">
        <f t="shared" ref="C72:C135" si="4">IFERROR(VLOOKUP(D72,$A$8:$B$860,2,FALSE),"ERRO")</f>
        <v>3106101</v>
      </c>
      <c r="D72" s="36" t="s">
        <v>976</v>
      </c>
      <c r="E72" s="112">
        <v>308305.89999999997</v>
      </c>
      <c r="F72" s="45">
        <v>3106101</v>
      </c>
      <c r="G72" s="43" t="s">
        <v>90</v>
      </c>
      <c r="H72" s="42">
        <f t="shared" ref="H72:H135" si="5">VLOOKUP(F72,$C$8:$E$860,3,FALSE)</f>
        <v>308305.89999999997</v>
      </c>
    </row>
    <row r="73" spans="1:8" x14ac:dyDescent="0.25">
      <c r="A73" s="43" t="s">
        <v>977</v>
      </c>
      <c r="B73" s="45">
        <v>3106200</v>
      </c>
      <c r="C73" s="61">
        <f t="shared" si="4"/>
        <v>3106200</v>
      </c>
      <c r="D73" s="36" t="s">
        <v>977</v>
      </c>
      <c r="E73" s="112">
        <v>76947195.420000002</v>
      </c>
      <c r="F73" s="45">
        <v>3106200</v>
      </c>
      <c r="G73" s="43" t="s">
        <v>91</v>
      </c>
      <c r="H73" s="42">
        <f t="shared" si="5"/>
        <v>76947195.420000002</v>
      </c>
    </row>
    <row r="74" spans="1:8" x14ac:dyDescent="0.25">
      <c r="A74" s="43" t="s">
        <v>978</v>
      </c>
      <c r="B74" s="45">
        <v>3106309</v>
      </c>
      <c r="C74" s="61">
        <f t="shared" si="4"/>
        <v>3106309</v>
      </c>
      <c r="D74" s="36" t="s">
        <v>978</v>
      </c>
      <c r="E74" s="112">
        <v>2652348.89</v>
      </c>
      <c r="F74" s="45">
        <v>3106309</v>
      </c>
      <c r="G74" s="43" t="s">
        <v>92</v>
      </c>
      <c r="H74" s="42">
        <f t="shared" si="5"/>
        <v>2652348.89</v>
      </c>
    </row>
    <row r="75" spans="1:8" x14ac:dyDescent="0.25">
      <c r="A75" s="43" t="s">
        <v>979</v>
      </c>
      <c r="B75" s="45">
        <v>3106408</v>
      </c>
      <c r="C75" s="61">
        <f t="shared" si="4"/>
        <v>3106408</v>
      </c>
      <c r="D75" s="36" t="s">
        <v>979</v>
      </c>
      <c r="E75" s="112">
        <v>1601869.5</v>
      </c>
      <c r="F75" s="45">
        <v>3106408</v>
      </c>
      <c r="G75" s="43" t="s">
        <v>93</v>
      </c>
      <c r="H75" s="42">
        <f t="shared" si="5"/>
        <v>1601869.5</v>
      </c>
    </row>
    <row r="76" spans="1:8" x14ac:dyDescent="0.25">
      <c r="A76" s="43" t="s">
        <v>980</v>
      </c>
      <c r="B76" s="45">
        <v>3106507</v>
      </c>
      <c r="C76" s="61">
        <f t="shared" si="4"/>
        <v>3106507</v>
      </c>
      <c r="D76" s="36" t="s">
        <v>980</v>
      </c>
      <c r="E76" s="112">
        <v>365300.92000000004</v>
      </c>
      <c r="F76" s="45">
        <v>3106507</v>
      </c>
      <c r="G76" s="43" t="s">
        <v>94</v>
      </c>
      <c r="H76" s="42">
        <f t="shared" si="5"/>
        <v>365300.92000000004</v>
      </c>
    </row>
    <row r="77" spans="1:8" x14ac:dyDescent="0.25">
      <c r="A77" s="43" t="s">
        <v>981</v>
      </c>
      <c r="B77" s="45">
        <v>3106655</v>
      </c>
      <c r="C77" s="61">
        <f t="shared" si="4"/>
        <v>3106655</v>
      </c>
      <c r="D77" s="36" t="s">
        <v>981</v>
      </c>
      <c r="E77" s="112">
        <v>270384.39000000007</v>
      </c>
      <c r="F77" s="45">
        <v>3106655</v>
      </c>
      <c r="G77" s="43" t="s">
        <v>95</v>
      </c>
      <c r="H77" s="42">
        <f t="shared" si="5"/>
        <v>270384.39000000007</v>
      </c>
    </row>
    <row r="78" spans="1:8" x14ac:dyDescent="0.25">
      <c r="A78" s="43" t="s">
        <v>982</v>
      </c>
      <c r="B78" s="45">
        <v>3106606</v>
      </c>
      <c r="C78" s="61">
        <f t="shared" si="4"/>
        <v>3106606</v>
      </c>
      <c r="D78" s="36" t="s">
        <v>982</v>
      </c>
      <c r="E78" s="112">
        <v>229925.99</v>
      </c>
      <c r="F78" s="45">
        <v>3106606</v>
      </c>
      <c r="G78" s="43" t="s">
        <v>96</v>
      </c>
      <c r="H78" s="42">
        <f t="shared" si="5"/>
        <v>229925.99</v>
      </c>
    </row>
    <row r="79" spans="1:8" x14ac:dyDescent="0.25">
      <c r="A79" s="43" t="s">
        <v>983</v>
      </c>
      <c r="B79" s="45">
        <v>3106705</v>
      </c>
      <c r="C79" s="61">
        <f t="shared" si="4"/>
        <v>3106705</v>
      </c>
      <c r="D79" s="36" t="s">
        <v>983</v>
      </c>
      <c r="E79" s="112">
        <v>71876790.189999998</v>
      </c>
      <c r="F79" s="45">
        <v>3106705</v>
      </c>
      <c r="G79" s="43" t="s">
        <v>97</v>
      </c>
      <c r="H79" s="42">
        <f t="shared" si="5"/>
        <v>71876790.189999998</v>
      </c>
    </row>
    <row r="80" spans="1:8" x14ac:dyDescent="0.25">
      <c r="A80" s="43" t="s">
        <v>984</v>
      </c>
      <c r="B80" s="45">
        <v>3106804</v>
      </c>
      <c r="C80" s="61">
        <f t="shared" si="4"/>
        <v>3106804</v>
      </c>
      <c r="D80" s="36" t="s">
        <v>984</v>
      </c>
      <c r="E80" s="112">
        <v>201439.52</v>
      </c>
      <c r="F80" s="45">
        <v>3106804</v>
      </c>
      <c r="G80" s="43" t="s">
        <v>98</v>
      </c>
      <c r="H80" s="42">
        <f t="shared" si="5"/>
        <v>201439.52</v>
      </c>
    </row>
    <row r="81" spans="1:8" x14ac:dyDescent="0.25">
      <c r="A81" s="43" t="s">
        <v>985</v>
      </c>
      <c r="B81" s="45">
        <v>3106903</v>
      </c>
      <c r="C81" s="61">
        <f t="shared" si="4"/>
        <v>3106903</v>
      </c>
      <c r="D81" s="36" t="s">
        <v>985</v>
      </c>
      <c r="E81" s="112">
        <v>436942.11999999988</v>
      </c>
      <c r="F81" s="45">
        <v>3106903</v>
      </c>
      <c r="G81" s="43" t="s">
        <v>99</v>
      </c>
      <c r="H81" s="42">
        <f t="shared" si="5"/>
        <v>436942.11999999988</v>
      </c>
    </row>
    <row r="82" spans="1:8" x14ac:dyDescent="0.25">
      <c r="A82" s="43" t="s">
        <v>986</v>
      </c>
      <c r="B82" s="45">
        <v>3107000</v>
      </c>
      <c r="C82" s="61">
        <f t="shared" si="4"/>
        <v>3107000</v>
      </c>
      <c r="D82" s="36" t="s">
        <v>986</v>
      </c>
      <c r="E82" s="112">
        <v>157437.74000000002</v>
      </c>
      <c r="F82" s="45">
        <v>3107000</v>
      </c>
      <c r="G82" s="43" t="s">
        <v>100</v>
      </c>
      <c r="H82" s="42">
        <f t="shared" si="5"/>
        <v>157437.74000000002</v>
      </c>
    </row>
    <row r="83" spans="1:8" x14ac:dyDescent="0.25">
      <c r="A83" s="43" t="s">
        <v>987</v>
      </c>
      <c r="B83" s="45">
        <v>3107109</v>
      </c>
      <c r="C83" s="61">
        <f t="shared" si="4"/>
        <v>3107109</v>
      </c>
      <c r="D83" s="36" t="s">
        <v>987</v>
      </c>
      <c r="E83" s="112">
        <v>1910051.7400000002</v>
      </c>
      <c r="F83" s="45">
        <v>3107109</v>
      </c>
      <c r="G83" s="43" t="s">
        <v>101</v>
      </c>
      <c r="H83" s="42">
        <f t="shared" si="5"/>
        <v>1910051.7400000002</v>
      </c>
    </row>
    <row r="84" spans="1:8" x14ac:dyDescent="0.25">
      <c r="A84" s="43" t="s">
        <v>988</v>
      </c>
      <c r="B84" s="45">
        <v>3107208</v>
      </c>
      <c r="C84" s="61">
        <f t="shared" si="4"/>
        <v>3107208</v>
      </c>
      <c r="D84" s="36" t="s">
        <v>988</v>
      </c>
      <c r="E84" s="112">
        <v>199919.9</v>
      </c>
      <c r="F84" s="45">
        <v>3107208</v>
      </c>
      <c r="G84" s="43" t="s">
        <v>102</v>
      </c>
      <c r="H84" s="42">
        <f t="shared" si="5"/>
        <v>199919.9</v>
      </c>
    </row>
    <row r="85" spans="1:8" x14ac:dyDescent="0.25">
      <c r="A85" s="43" t="s">
        <v>989</v>
      </c>
      <c r="B85" s="45">
        <v>3107307</v>
      </c>
      <c r="C85" s="61">
        <f t="shared" si="4"/>
        <v>3107307</v>
      </c>
      <c r="D85" s="36" t="s">
        <v>989</v>
      </c>
      <c r="E85" s="112">
        <v>1753966.01</v>
      </c>
      <c r="F85" s="45">
        <v>3107307</v>
      </c>
      <c r="G85" s="43" t="s">
        <v>103</v>
      </c>
      <c r="H85" s="42">
        <f t="shared" si="5"/>
        <v>1753966.01</v>
      </c>
    </row>
    <row r="86" spans="1:8" x14ac:dyDescent="0.25">
      <c r="A86" s="43" t="s">
        <v>990</v>
      </c>
      <c r="B86" s="45">
        <v>3107406</v>
      </c>
      <c r="C86" s="61">
        <f t="shared" si="4"/>
        <v>3107406</v>
      </c>
      <c r="D86" s="36" t="s">
        <v>990</v>
      </c>
      <c r="E86" s="112">
        <v>1856122.92</v>
      </c>
      <c r="F86" s="45">
        <v>3107406</v>
      </c>
      <c r="G86" s="43" t="s">
        <v>104</v>
      </c>
      <c r="H86" s="42">
        <f t="shared" si="5"/>
        <v>1856122.92</v>
      </c>
    </row>
    <row r="87" spans="1:8" x14ac:dyDescent="0.25">
      <c r="A87" s="43" t="s">
        <v>991</v>
      </c>
      <c r="B87" s="45">
        <v>3107505</v>
      </c>
      <c r="C87" s="61">
        <f t="shared" si="4"/>
        <v>3107505</v>
      </c>
      <c r="D87" s="36" t="s">
        <v>991</v>
      </c>
      <c r="E87" s="112">
        <v>301306.27999999997</v>
      </c>
      <c r="F87" s="45">
        <v>3107505</v>
      </c>
      <c r="G87" s="43" t="s">
        <v>105</v>
      </c>
      <c r="H87" s="42">
        <f t="shared" si="5"/>
        <v>301306.27999999997</v>
      </c>
    </row>
    <row r="88" spans="1:8" x14ac:dyDescent="0.25">
      <c r="A88" s="43" t="s">
        <v>992</v>
      </c>
      <c r="B88" s="45">
        <v>3107604</v>
      </c>
      <c r="C88" s="61">
        <f t="shared" si="4"/>
        <v>3107604</v>
      </c>
      <c r="D88" s="36" t="s">
        <v>992</v>
      </c>
      <c r="E88" s="112">
        <v>444974.52000000008</v>
      </c>
      <c r="F88" s="45">
        <v>3107604</v>
      </c>
      <c r="G88" s="43" t="s">
        <v>106</v>
      </c>
      <c r="H88" s="42">
        <f t="shared" si="5"/>
        <v>444974.52000000008</v>
      </c>
    </row>
    <row r="89" spans="1:8" x14ac:dyDescent="0.25">
      <c r="A89" s="43" t="s">
        <v>993</v>
      </c>
      <c r="B89" s="45">
        <v>3107703</v>
      </c>
      <c r="C89" s="61">
        <f t="shared" si="4"/>
        <v>3107703</v>
      </c>
      <c r="D89" s="36" t="s">
        <v>993</v>
      </c>
      <c r="E89" s="112">
        <v>263619.57</v>
      </c>
      <c r="F89" s="45">
        <v>3107703</v>
      </c>
      <c r="G89" s="43" t="s">
        <v>107</v>
      </c>
      <c r="H89" s="42">
        <f t="shared" si="5"/>
        <v>263619.57</v>
      </c>
    </row>
    <row r="90" spans="1:8" x14ac:dyDescent="0.25">
      <c r="A90" s="43" t="s">
        <v>994</v>
      </c>
      <c r="B90" s="45">
        <v>3107802</v>
      </c>
      <c r="C90" s="61">
        <f t="shared" si="4"/>
        <v>3107802</v>
      </c>
      <c r="D90" s="36" t="s">
        <v>994</v>
      </c>
      <c r="E90" s="112">
        <v>482955.99</v>
      </c>
      <c r="F90" s="45">
        <v>3107802</v>
      </c>
      <c r="G90" s="43" t="s">
        <v>108</v>
      </c>
      <c r="H90" s="42">
        <f t="shared" si="5"/>
        <v>482955.99</v>
      </c>
    </row>
    <row r="91" spans="1:8" x14ac:dyDescent="0.25">
      <c r="A91" s="43" t="s">
        <v>995</v>
      </c>
      <c r="B91" s="45">
        <v>3107901</v>
      </c>
      <c r="C91" s="61">
        <f t="shared" si="4"/>
        <v>3107901</v>
      </c>
      <c r="D91" s="36" t="s">
        <v>995</v>
      </c>
      <c r="E91" s="112">
        <v>768987.28999999992</v>
      </c>
      <c r="F91" s="45">
        <v>3107901</v>
      </c>
      <c r="G91" s="43" t="s">
        <v>109</v>
      </c>
      <c r="H91" s="42">
        <f t="shared" si="5"/>
        <v>768987.28999999992</v>
      </c>
    </row>
    <row r="92" spans="1:8" x14ac:dyDescent="0.25">
      <c r="A92" s="43" t="s">
        <v>996</v>
      </c>
      <c r="B92" s="45">
        <v>3108008</v>
      </c>
      <c r="C92" s="61">
        <f t="shared" si="4"/>
        <v>3108008</v>
      </c>
      <c r="D92" s="36" t="s">
        <v>996</v>
      </c>
      <c r="E92" s="112">
        <v>563873.98</v>
      </c>
      <c r="F92" s="45">
        <v>3108008</v>
      </c>
      <c r="G92" s="43" t="s">
        <v>110</v>
      </c>
      <c r="H92" s="42">
        <f t="shared" si="5"/>
        <v>563873.98</v>
      </c>
    </row>
    <row r="93" spans="1:8" x14ac:dyDescent="0.25">
      <c r="A93" s="43" t="s">
        <v>997</v>
      </c>
      <c r="B93" s="45">
        <v>3108107</v>
      </c>
      <c r="C93" s="61">
        <f t="shared" si="4"/>
        <v>3108107</v>
      </c>
      <c r="D93" s="36" t="s">
        <v>997</v>
      </c>
      <c r="E93" s="112">
        <v>275726.21000000002</v>
      </c>
      <c r="F93" s="45">
        <v>3108107</v>
      </c>
      <c r="G93" s="43" t="s">
        <v>111</v>
      </c>
      <c r="H93" s="42">
        <f t="shared" si="5"/>
        <v>275726.21000000002</v>
      </c>
    </row>
    <row r="94" spans="1:8" x14ac:dyDescent="0.25">
      <c r="A94" s="43" t="s">
        <v>998</v>
      </c>
      <c r="B94" s="45">
        <v>3108206</v>
      </c>
      <c r="C94" s="61">
        <f t="shared" si="4"/>
        <v>3108206</v>
      </c>
      <c r="D94" s="36" t="s">
        <v>998</v>
      </c>
      <c r="E94" s="112">
        <v>1267987.7800000003</v>
      </c>
      <c r="F94" s="45">
        <v>3108206</v>
      </c>
      <c r="G94" s="43" t="s">
        <v>112</v>
      </c>
      <c r="H94" s="42">
        <f t="shared" si="5"/>
        <v>1267987.7800000003</v>
      </c>
    </row>
    <row r="95" spans="1:8" x14ac:dyDescent="0.25">
      <c r="A95" s="43" t="s">
        <v>999</v>
      </c>
      <c r="B95" s="45">
        <v>3108255</v>
      </c>
      <c r="C95" s="61">
        <f t="shared" si="4"/>
        <v>3108255</v>
      </c>
      <c r="D95" s="36" t="s">
        <v>999</v>
      </c>
      <c r="E95" s="112">
        <v>412084.66</v>
      </c>
      <c r="F95" s="45">
        <v>3108255</v>
      </c>
      <c r="G95" s="43" t="s">
        <v>113</v>
      </c>
      <c r="H95" s="42">
        <f t="shared" si="5"/>
        <v>412084.66</v>
      </c>
    </row>
    <row r="96" spans="1:8" x14ac:dyDescent="0.25">
      <c r="A96" s="43" t="s">
        <v>1000</v>
      </c>
      <c r="B96" s="45">
        <v>3108305</v>
      </c>
      <c r="C96" s="61">
        <f t="shared" si="4"/>
        <v>3108305</v>
      </c>
      <c r="D96" s="36" t="s">
        <v>1000</v>
      </c>
      <c r="E96" s="112">
        <v>540409.0900000002</v>
      </c>
      <c r="F96" s="45">
        <v>3108305</v>
      </c>
      <c r="G96" s="43" t="s">
        <v>114</v>
      </c>
      <c r="H96" s="42">
        <f t="shared" si="5"/>
        <v>540409.0900000002</v>
      </c>
    </row>
    <row r="97" spans="1:8" x14ac:dyDescent="0.25">
      <c r="A97" s="43" t="s">
        <v>1001</v>
      </c>
      <c r="B97" s="45">
        <v>3108404</v>
      </c>
      <c r="C97" s="61">
        <f t="shared" si="4"/>
        <v>3108404</v>
      </c>
      <c r="D97" s="36" t="s">
        <v>1001</v>
      </c>
      <c r="E97" s="112">
        <v>605243.14000000013</v>
      </c>
      <c r="F97" s="45">
        <v>3108404</v>
      </c>
      <c r="G97" s="43" t="s">
        <v>115</v>
      </c>
      <c r="H97" s="42">
        <f t="shared" si="5"/>
        <v>605243.14000000013</v>
      </c>
    </row>
    <row r="98" spans="1:8" x14ac:dyDescent="0.25">
      <c r="A98" s="43" t="s">
        <v>1002</v>
      </c>
      <c r="B98" s="45">
        <v>3108503</v>
      </c>
      <c r="C98" s="61">
        <f t="shared" si="4"/>
        <v>3108503</v>
      </c>
      <c r="D98" s="36" t="s">
        <v>1002</v>
      </c>
      <c r="E98" s="112">
        <v>414918.91</v>
      </c>
      <c r="F98" s="45">
        <v>3108503</v>
      </c>
      <c r="G98" s="43" t="s">
        <v>116</v>
      </c>
      <c r="H98" s="42">
        <f t="shared" si="5"/>
        <v>414918.91</v>
      </c>
    </row>
    <row r="99" spans="1:8" x14ac:dyDescent="0.25">
      <c r="A99" s="43" t="s">
        <v>1003</v>
      </c>
      <c r="B99" s="45">
        <v>3108701</v>
      </c>
      <c r="C99" s="61">
        <f t="shared" si="4"/>
        <v>3108701</v>
      </c>
      <c r="D99" s="36" t="s">
        <v>1003</v>
      </c>
      <c r="E99" s="112">
        <v>433370.05000000016</v>
      </c>
      <c r="F99" s="45">
        <v>3108701</v>
      </c>
      <c r="G99" s="43" t="s">
        <v>117</v>
      </c>
      <c r="H99" s="42">
        <f t="shared" si="5"/>
        <v>433370.05000000016</v>
      </c>
    </row>
    <row r="100" spans="1:8" x14ac:dyDescent="0.25">
      <c r="A100" s="43" t="s">
        <v>1004</v>
      </c>
      <c r="B100" s="45">
        <v>3108552</v>
      </c>
      <c r="C100" s="61">
        <f t="shared" si="4"/>
        <v>3108552</v>
      </c>
      <c r="D100" s="36" t="s">
        <v>1004</v>
      </c>
      <c r="E100" s="112">
        <v>924345.63000000012</v>
      </c>
      <c r="F100" s="45">
        <v>3108552</v>
      </c>
      <c r="G100" s="43" t="s">
        <v>118</v>
      </c>
      <c r="H100" s="42">
        <f t="shared" si="5"/>
        <v>924345.63000000012</v>
      </c>
    </row>
    <row r="101" spans="1:8" x14ac:dyDescent="0.25">
      <c r="A101" s="43" t="s">
        <v>1005</v>
      </c>
      <c r="B101" s="45">
        <v>3108602</v>
      </c>
      <c r="C101" s="61">
        <f t="shared" si="4"/>
        <v>3108602</v>
      </c>
      <c r="D101" s="36" t="s">
        <v>1005</v>
      </c>
      <c r="E101" s="112">
        <v>766565.32</v>
      </c>
      <c r="F101" s="45">
        <v>3108602</v>
      </c>
      <c r="G101" s="43" t="s">
        <v>119</v>
      </c>
      <c r="H101" s="42">
        <f t="shared" si="5"/>
        <v>766565.32</v>
      </c>
    </row>
    <row r="102" spans="1:8" x14ac:dyDescent="0.25">
      <c r="A102" s="43" t="s">
        <v>1006</v>
      </c>
      <c r="B102" s="45">
        <v>3108909</v>
      </c>
      <c r="C102" s="61">
        <f t="shared" si="4"/>
        <v>3108909</v>
      </c>
      <c r="D102" s="36" t="s">
        <v>1006</v>
      </c>
      <c r="E102" s="112">
        <v>448446.53999999986</v>
      </c>
      <c r="F102" s="45">
        <v>3108909</v>
      </c>
      <c r="G102" s="43" t="s">
        <v>120</v>
      </c>
      <c r="H102" s="42">
        <f t="shared" si="5"/>
        <v>448446.53999999986</v>
      </c>
    </row>
    <row r="103" spans="1:8" x14ac:dyDescent="0.25">
      <c r="A103" s="43" t="s">
        <v>1007</v>
      </c>
      <c r="B103" s="45">
        <v>3108800</v>
      </c>
      <c r="C103" s="61">
        <f t="shared" si="4"/>
        <v>3108800</v>
      </c>
      <c r="D103" s="36" t="s">
        <v>1007</v>
      </c>
      <c r="E103" s="112">
        <v>418993.60000000009</v>
      </c>
      <c r="F103" s="45">
        <v>3108800</v>
      </c>
      <c r="G103" s="43" t="s">
        <v>121</v>
      </c>
      <c r="H103" s="42">
        <f t="shared" si="5"/>
        <v>418993.60000000009</v>
      </c>
    </row>
    <row r="104" spans="1:8" x14ac:dyDescent="0.25">
      <c r="A104" s="43" t="s">
        <v>1008</v>
      </c>
      <c r="B104" s="45">
        <v>3109006</v>
      </c>
      <c r="C104" s="61">
        <f t="shared" si="4"/>
        <v>3109006</v>
      </c>
      <c r="D104" s="36" t="s">
        <v>1008</v>
      </c>
      <c r="E104" s="112">
        <v>4705968.59</v>
      </c>
      <c r="F104" s="45">
        <v>3109006</v>
      </c>
      <c r="G104" s="43" t="s">
        <v>122</v>
      </c>
      <c r="H104" s="42">
        <f t="shared" si="5"/>
        <v>4705968.59</v>
      </c>
    </row>
    <row r="105" spans="1:8" x14ac:dyDescent="0.25">
      <c r="A105" s="43" t="s">
        <v>1009</v>
      </c>
      <c r="B105" s="45">
        <v>3109105</v>
      </c>
      <c r="C105" s="61">
        <f t="shared" si="4"/>
        <v>3109105</v>
      </c>
      <c r="D105" s="36" t="s">
        <v>1009</v>
      </c>
      <c r="E105" s="112">
        <v>447237.47</v>
      </c>
      <c r="F105" s="45">
        <v>3109105</v>
      </c>
      <c r="G105" s="43" t="s">
        <v>123</v>
      </c>
      <c r="H105" s="42">
        <f t="shared" si="5"/>
        <v>447237.47</v>
      </c>
    </row>
    <row r="106" spans="1:8" x14ac:dyDescent="0.25">
      <c r="A106" s="43" t="s">
        <v>1010</v>
      </c>
      <c r="B106" s="45">
        <v>3109204</v>
      </c>
      <c r="C106" s="61">
        <f t="shared" si="4"/>
        <v>3109204</v>
      </c>
      <c r="D106" s="36" t="s">
        <v>1010</v>
      </c>
      <c r="E106" s="112">
        <v>481687.22000000003</v>
      </c>
      <c r="F106" s="45">
        <v>3109204</v>
      </c>
      <c r="G106" s="43" t="s">
        <v>124</v>
      </c>
      <c r="H106" s="42">
        <f t="shared" si="5"/>
        <v>481687.22000000003</v>
      </c>
    </row>
    <row r="107" spans="1:8" x14ac:dyDescent="0.25">
      <c r="A107" s="43" t="s">
        <v>1011</v>
      </c>
      <c r="B107" s="45">
        <v>3109253</v>
      </c>
      <c r="C107" s="61">
        <f t="shared" si="4"/>
        <v>3109253</v>
      </c>
      <c r="D107" s="36" t="s">
        <v>1011</v>
      </c>
      <c r="E107" s="112">
        <v>246479.90000000002</v>
      </c>
      <c r="F107" s="45">
        <v>3109253</v>
      </c>
      <c r="G107" s="43" t="s">
        <v>125</v>
      </c>
      <c r="H107" s="42">
        <f t="shared" si="5"/>
        <v>246479.90000000002</v>
      </c>
    </row>
    <row r="108" spans="1:8" x14ac:dyDescent="0.25">
      <c r="A108" s="43" t="s">
        <v>1012</v>
      </c>
      <c r="B108" s="45">
        <v>3109303</v>
      </c>
      <c r="C108" s="61">
        <f t="shared" si="4"/>
        <v>3109303</v>
      </c>
      <c r="D108" s="36" t="s">
        <v>1012</v>
      </c>
      <c r="E108" s="112">
        <v>3013078.3099999991</v>
      </c>
      <c r="F108" s="45">
        <v>3109303</v>
      </c>
      <c r="G108" s="43" t="s">
        <v>126</v>
      </c>
      <c r="H108" s="42">
        <f t="shared" si="5"/>
        <v>3013078.3099999991</v>
      </c>
    </row>
    <row r="109" spans="1:8" x14ac:dyDescent="0.25">
      <c r="A109" s="43" t="s">
        <v>1013</v>
      </c>
      <c r="B109" s="45">
        <v>3109402</v>
      </c>
      <c r="C109" s="61">
        <f t="shared" si="4"/>
        <v>3109402</v>
      </c>
      <c r="D109" s="36" t="s">
        <v>1013</v>
      </c>
      <c r="E109" s="112">
        <v>1833913.5599999998</v>
      </c>
      <c r="F109" s="45">
        <v>3109402</v>
      </c>
      <c r="G109" s="43" t="s">
        <v>127</v>
      </c>
      <c r="H109" s="42">
        <f t="shared" si="5"/>
        <v>1833913.5599999998</v>
      </c>
    </row>
    <row r="110" spans="1:8" x14ac:dyDescent="0.25">
      <c r="A110" s="43" t="s">
        <v>1014</v>
      </c>
      <c r="B110" s="45">
        <v>3109451</v>
      </c>
      <c r="C110" s="61">
        <f t="shared" si="4"/>
        <v>3109451</v>
      </c>
      <c r="D110" s="36" t="s">
        <v>1014</v>
      </c>
      <c r="E110" s="112">
        <v>994106.2000000003</v>
      </c>
      <c r="F110" s="45">
        <v>3109451</v>
      </c>
      <c r="G110" s="43" t="s">
        <v>128</v>
      </c>
      <c r="H110" s="42">
        <f t="shared" si="5"/>
        <v>994106.2000000003</v>
      </c>
    </row>
    <row r="111" spans="1:8" x14ac:dyDescent="0.25">
      <c r="A111" s="43" t="s">
        <v>1015</v>
      </c>
      <c r="B111" s="45">
        <v>3109501</v>
      </c>
      <c r="C111" s="61">
        <f t="shared" si="4"/>
        <v>3109501</v>
      </c>
      <c r="D111" s="36" t="s">
        <v>1015</v>
      </c>
      <c r="E111" s="112">
        <v>694283.46000000008</v>
      </c>
      <c r="F111" s="45">
        <v>3109501</v>
      </c>
      <c r="G111" s="43" t="s">
        <v>129</v>
      </c>
      <c r="H111" s="42">
        <f t="shared" si="5"/>
        <v>694283.46000000008</v>
      </c>
    </row>
    <row r="112" spans="1:8" x14ac:dyDescent="0.25">
      <c r="A112" s="43" t="s">
        <v>1016</v>
      </c>
      <c r="B112" s="45">
        <v>3109600</v>
      </c>
      <c r="C112" s="61">
        <f t="shared" si="4"/>
        <v>3109600</v>
      </c>
      <c r="D112" s="36" t="s">
        <v>1016</v>
      </c>
      <c r="E112" s="112">
        <v>162869.71</v>
      </c>
      <c r="F112" s="45">
        <v>3109600</v>
      </c>
      <c r="G112" s="43" t="s">
        <v>130</v>
      </c>
      <c r="H112" s="42">
        <f t="shared" si="5"/>
        <v>162869.71</v>
      </c>
    </row>
    <row r="113" spans="1:8" x14ac:dyDescent="0.25">
      <c r="A113" s="43" t="s">
        <v>1017</v>
      </c>
      <c r="B113" s="45">
        <v>3109709</v>
      </c>
      <c r="C113" s="61">
        <f t="shared" si="4"/>
        <v>3109709</v>
      </c>
      <c r="D113" s="36" t="s">
        <v>1017</v>
      </c>
      <c r="E113" s="112">
        <v>678045.77000000014</v>
      </c>
      <c r="F113" s="45">
        <v>3109709</v>
      </c>
      <c r="G113" s="43" t="s">
        <v>131</v>
      </c>
      <c r="H113" s="42">
        <f t="shared" si="5"/>
        <v>678045.77000000014</v>
      </c>
    </row>
    <row r="114" spans="1:8" x14ac:dyDescent="0.25">
      <c r="A114" s="43" t="s">
        <v>1018</v>
      </c>
      <c r="B114" s="45">
        <v>3102704</v>
      </c>
      <c r="C114" s="61">
        <f t="shared" si="4"/>
        <v>3102704</v>
      </c>
      <c r="D114" s="36" t="s">
        <v>1018</v>
      </c>
      <c r="E114" s="112">
        <v>364856.63</v>
      </c>
      <c r="F114" s="45">
        <v>3102704</v>
      </c>
      <c r="G114" s="43" t="s">
        <v>132</v>
      </c>
      <c r="H114" s="42">
        <f t="shared" si="5"/>
        <v>364856.63</v>
      </c>
    </row>
    <row r="115" spans="1:8" x14ac:dyDescent="0.25">
      <c r="A115" s="43" t="s">
        <v>1019</v>
      </c>
      <c r="B115" s="45">
        <v>3109808</v>
      </c>
      <c r="C115" s="61">
        <f t="shared" si="4"/>
        <v>3109808</v>
      </c>
      <c r="D115" s="36" t="s">
        <v>1019</v>
      </c>
      <c r="E115" s="112">
        <v>1025939.08</v>
      </c>
      <c r="F115" s="45">
        <v>3109808</v>
      </c>
      <c r="G115" s="43" t="s">
        <v>133</v>
      </c>
      <c r="H115" s="42">
        <f t="shared" si="5"/>
        <v>1025939.08</v>
      </c>
    </row>
    <row r="116" spans="1:8" x14ac:dyDescent="0.25">
      <c r="A116" s="43" t="s">
        <v>1020</v>
      </c>
      <c r="B116" s="45">
        <v>3109907</v>
      </c>
      <c r="C116" s="61">
        <f t="shared" si="4"/>
        <v>3109907</v>
      </c>
      <c r="D116" s="36" t="s">
        <v>1020</v>
      </c>
      <c r="E116" s="112">
        <v>392611.19999999995</v>
      </c>
      <c r="F116" s="45">
        <v>3109907</v>
      </c>
      <c r="G116" s="43" t="s">
        <v>134</v>
      </c>
      <c r="H116" s="42">
        <f t="shared" si="5"/>
        <v>392611.19999999995</v>
      </c>
    </row>
    <row r="117" spans="1:8" x14ac:dyDescent="0.25">
      <c r="A117" s="43" t="s">
        <v>1021</v>
      </c>
      <c r="B117" s="45">
        <v>3110004</v>
      </c>
      <c r="C117" s="61">
        <f t="shared" si="4"/>
        <v>3110004</v>
      </c>
      <c r="D117" s="36" t="s">
        <v>1021</v>
      </c>
      <c r="E117" s="112">
        <v>1313445.7900000003</v>
      </c>
      <c r="F117" s="45">
        <v>3110004</v>
      </c>
      <c r="G117" s="43" t="s">
        <v>135</v>
      </c>
      <c r="H117" s="42">
        <f t="shared" si="5"/>
        <v>1313445.7900000003</v>
      </c>
    </row>
    <row r="118" spans="1:8" x14ac:dyDescent="0.25">
      <c r="A118" s="43" t="s">
        <v>1022</v>
      </c>
      <c r="B118" s="45">
        <v>3110103</v>
      </c>
      <c r="C118" s="61">
        <f t="shared" si="4"/>
        <v>3110103</v>
      </c>
      <c r="D118" s="36" t="s">
        <v>1022</v>
      </c>
      <c r="E118" s="112">
        <v>202948.48000000001</v>
      </c>
      <c r="F118" s="45">
        <v>3110103</v>
      </c>
      <c r="G118" s="43" t="s">
        <v>136</v>
      </c>
      <c r="H118" s="42">
        <f t="shared" si="5"/>
        <v>202948.48000000001</v>
      </c>
    </row>
    <row r="119" spans="1:8" x14ac:dyDescent="0.25">
      <c r="A119" s="43" t="s">
        <v>1023</v>
      </c>
      <c r="B119" s="45">
        <v>3110202</v>
      </c>
      <c r="C119" s="61">
        <f t="shared" si="4"/>
        <v>3110202</v>
      </c>
      <c r="D119" s="36" t="s">
        <v>1023</v>
      </c>
      <c r="E119" s="112">
        <v>258413.95999999993</v>
      </c>
      <c r="F119" s="45">
        <v>3110202</v>
      </c>
      <c r="G119" s="43" t="s">
        <v>137</v>
      </c>
      <c r="H119" s="42">
        <f t="shared" si="5"/>
        <v>258413.95999999993</v>
      </c>
    </row>
    <row r="120" spans="1:8" x14ac:dyDescent="0.25">
      <c r="A120" s="43" t="s">
        <v>1024</v>
      </c>
      <c r="B120" s="45">
        <v>3110301</v>
      </c>
      <c r="C120" s="61">
        <f t="shared" si="4"/>
        <v>3110301</v>
      </c>
      <c r="D120" s="36" t="s">
        <v>1024</v>
      </c>
      <c r="E120" s="112">
        <v>615075.05000000016</v>
      </c>
      <c r="F120" s="45">
        <v>3110301</v>
      </c>
      <c r="G120" s="43" t="s">
        <v>138</v>
      </c>
      <c r="H120" s="42">
        <f t="shared" si="5"/>
        <v>615075.05000000016</v>
      </c>
    </row>
    <row r="121" spans="1:8" x14ac:dyDescent="0.25">
      <c r="A121" s="43" t="s">
        <v>1025</v>
      </c>
      <c r="B121" s="45">
        <v>3110400</v>
      </c>
      <c r="C121" s="61">
        <f t="shared" si="4"/>
        <v>3110400</v>
      </c>
      <c r="D121" s="36" t="s">
        <v>1025</v>
      </c>
      <c r="E121" s="112">
        <v>247622.46</v>
      </c>
      <c r="F121" s="45">
        <v>3110400</v>
      </c>
      <c r="G121" s="43" t="s">
        <v>139</v>
      </c>
      <c r="H121" s="42">
        <f t="shared" si="5"/>
        <v>247622.46</v>
      </c>
    </row>
    <row r="122" spans="1:8" x14ac:dyDescent="0.25">
      <c r="A122" s="43" t="s">
        <v>1026</v>
      </c>
      <c r="B122" s="45">
        <v>3110509</v>
      </c>
      <c r="C122" s="61">
        <f t="shared" si="4"/>
        <v>3110509</v>
      </c>
      <c r="D122" s="36" t="s">
        <v>1026</v>
      </c>
      <c r="E122" s="112">
        <v>1305481.93</v>
      </c>
      <c r="F122" s="45">
        <v>3110509</v>
      </c>
      <c r="G122" s="43" t="s">
        <v>140</v>
      </c>
      <c r="H122" s="42">
        <f t="shared" si="5"/>
        <v>1305481.93</v>
      </c>
    </row>
    <row r="123" spans="1:8" x14ac:dyDescent="0.25">
      <c r="A123" s="43" t="s">
        <v>1027</v>
      </c>
      <c r="B123" s="45">
        <v>3110608</v>
      </c>
      <c r="C123" s="61">
        <f t="shared" si="4"/>
        <v>3110608</v>
      </c>
      <c r="D123" s="36" t="s">
        <v>1027</v>
      </c>
      <c r="E123" s="112">
        <v>2378679.7599999998</v>
      </c>
      <c r="F123" s="45">
        <v>3110608</v>
      </c>
      <c r="G123" s="43" t="s">
        <v>141</v>
      </c>
      <c r="H123" s="42">
        <f t="shared" si="5"/>
        <v>2378679.7599999998</v>
      </c>
    </row>
    <row r="124" spans="1:8" x14ac:dyDescent="0.25">
      <c r="A124" s="43" t="s">
        <v>1028</v>
      </c>
      <c r="B124" s="45">
        <v>3110707</v>
      </c>
      <c r="C124" s="61">
        <f t="shared" si="4"/>
        <v>3110707</v>
      </c>
      <c r="D124" s="36" t="s">
        <v>1028</v>
      </c>
      <c r="E124" s="112">
        <v>540646.31000000006</v>
      </c>
      <c r="F124" s="45">
        <v>3110707</v>
      </c>
      <c r="G124" s="43" t="s">
        <v>142</v>
      </c>
      <c r="H124" s="42">
        <f t="shared" si="5"/>
        <v>540646.31000000006</v>
      </c>
    </row>
    <row r="125" spans="1:8" x14ac:dyDescent="0.25">
      <c r="A125" s="43" t="s">
        <v>1029</v>
      </c>
      <c r="B125" s="45">
        <v>3110806</v>
      </c>
      <c r="C125" s="61">
        <f t="shared" si="4"/>
        <v>3110806</v>
      </c>
      <c r="D125" s="36" t="s">
        <v>1029</v>
      </c>
      <c r="E125" s="112">
        <v>179809.36999999997</v>
      </c>
      <c r="F125" s="45">
        <v>3110806</v>
      </c>
      <c r="G125" s="43" t="s">
        <v>143</v>
      </c>
      <c r="H125" s="42">
        <f t="shared" si="5"/>
        <v>179809.36999999997</v>
      </c>
    </row>
    <row r="126" spans="1:8" x14ac:dyDescent="0.25">
      <c r="A126" s="43" t="s">
        <v>1030</v>
      </c>
      <c r="B126" s="45">
        <v>3110905</v>
      </c>
      <c r="C126" s="61">
        <f t="shared" si="4"/>
        <v>3110905</v>
      </c>
      <c r="D126" s="36" t="s">
        <v>1030</v>
      </c>
      <c r="E126" s="112">
        <v>572929.32000000007</v>
      </c>
      <c r="F126" s="45">
        <v>3110905</v>
      </c>
      <c r="G126" s="43" t="s">
        <v>144</v>
      </c>
      <c r="H126" s="42">
        <f t="shared" si="5"/>
        <v>572929.32000000007</v>
      </c>
    </row>
    <row r="127" spans="1:8" x14ac:dyDescent="0.25">
      <c r="A127" s="43" t="s">
        <v>1031</v>
      </c>
      <c r="B127" s="45">
        <v>3111002</v>
      </c>
      <c r="C127" s="61">
        <f t="shared" si="4"/>
        <v>3111002</v>
      </c>
      <c r="D127" s="36" t="s">
        <v>1031</v>
      </c>
      <c r="E127" s="112">
        <v>824602.62</v>
      </c>
      <c r="F127" s="45">
        <v>3111002</v>
      </c>
      <c r="G127" s="43" t="s">
        <v>145</v>
      </c>
      <c r="H127" s="42">
        <f t="shared" si="5"/>
        <v>824602.62</v>
      </c>
    </row>
    <row r="128" spans="1:8" x14ac:dyDescent="0.25">
      <c r="A128" s="43" t="s">
        <v>1032</v>
      </c>
      <c r="B128" s="45">
        <v>3111101</v>
      </c>
      <c r="C128" s="61">
        <f t="shared" si="4"/>
        <v>3111101</v>
      </c>
      <c r="D128" s="36" t="s">
        <v>1032</v>
      </c>
      <c r="E128" s="112">
        <v>1452781.5899999999</v>
      </c>
      <c r="F128" s="45">
        <v>3111101</v>
      </c>
      <c r="G128" s="43" t="s">
        <v>146</v>
      </c>
      <c r="H128" s="42">
        <f t="shared" si="5"/>
        <v>1452781.5899999999</v>
      </c>
    </row>
    <row r="129" spans="1:8" x14ac:dyDescent="0.25">
      <c r="A129" s="43" t="s">
        <v>1033</v>
      </c>
      <c r="B129" s="45">
        <v>3111150</v>
      </c>
      <c r="C129" s="61">
        <f t="shared" si="4"/>
        <v>3111150</v>
      </c>
      <c r="D129" s="36" t="s">
        <v>1033</v>
      </c>
      <c r="E129" s="112">
        <v>288283.76</v>
      </c>
      <c r="F129" s="45">
        <v>3111150</v>
      </c>
      <c r="G129" s="43" t="s">
        <v>147</v>
      </c>
      <c r="H129" s="42">
        <f t="shared" si="5"/>
        <v>288283.76</v>
      </c>
    </row>
    <row r="130" spans="1:8" x14ac:dyDescent="0.25">
      <c r="A130" s="43" t="s">
        <v>1034</v>
      </c>
      <c r="B130" s="45">
        <v>3111200</v>
      </c>
      <c r="C130" s="61">
        <f t="shared" si="4"/>
        <v>3111200</v>
      </c>
      <c r="D130" s="36" t="s">
        <v>1034</v>
      </c>
      <c r="E130" s="112">
        <v>1596821.4900000002</v>
      </c>
      <c r="F130" s="45">
        <v>3111200</v>
      </c>
      <c r="G130" s="43" t="s">
        <v>148</v>
      </c>
      <c r="H130" s="42">
        <f t="shared" si="5"/>
        <v>1596821.4900000002</v>
      </c>
    </row>
    <row r="131" spans="1:8" x14ac:dyDescent="0.25">
      <c r="A131" s="43" t="s">
        <v>1035</v>
      </c>
      <c r="B131" s="45">
        <v>3111309</v>
      </c>
      <c r="C131" s="61">
        <f t="shared" si="4"/>
        <v>3111309</v>
      </c>
      <c r="D131" s="36" t="s">
        <v>1035</v>
      </c>
      <c r="E131" s="112">
        <v>581349.04999999993</v>
      </c>
      <c r="F131" s="45">
        <v>3111309</v>
      </c>
      <c r="G131" s="43" t="s">
        <v>149</v>
      </c>
      <c r="H131" s="42">
        <f t="shared" si="5"/>
        <v>581349.04999999993</v>
      </c>
    </row>
    <row r="132" spans="1:8" x14ac:dyDescent="0.25">
      <c r="A132" s="43" t="s">
        <v>1036</v>
      </c>
      <c r="B132" s="45">
        <v>3111408</v>
      </c>
      <c r="C132" s="61">
        <f t="shared" si="4"/>
        <v>3111408</v>
      </c>
      <c r="D132" s="36" t="s">
        <v>1036</v>
      </c>
      <c r="E132" s="112">
        <v>2262696.9500000002</v>
      </c>
      <c r="F132" s="45">
        <v>3111408</v>
      </c>
      <c r="G132" s="43" t="s">
        <v>150</v>
      </c>
      <c r="H132" s="42">
        <f t="shared" si="5"/>
        <v>2262696.9500000002</v>
      </c>
    </row>
    <row r="133" spans="1:8" x14ac:dyDescent="0.25">
      <c r="A133" s="43" t="s">
        <v>1037</v>
      </c>
      <c r="B133" s="45">
        <v>3111507</v>
      </c>
      <c r="C133" s="61">
        <f t="shared" si="4"/>
        <v>3111507</v>
      </c>
      <c r="D133" s="36" t="s">
        <v>1037</v>
      </c>
      <c r="E133" s="112">
        <v>1366899.5000000002</v>
      </c>
      <c r="F133" s="45">
        <v>3111507</v>
      </c>
      <c r="G133" s="43" t="s">
        <v>151</v>
      </c>
      <c r="H133" s="42">
        <f t="shared" si="5"/>
        <v>1366899.5000000002</v>
      </c>
    </row>
    <row r="134" spans="1:8" x14ac:dyDescent="0.25">
      <c r="A134" s="43" t="s">
        <v>1038</v>
      </c>
      <c r="B134" s="45">
        <v>3111606</v>
      </c>
      <c r="C134" s="61">
        <f t="shared" si="4"/>
        <v>3111606</v>
      </c>
      <c r="D134" s="36" t="s">
        <v>1038</v>
      </c>
      <c r="E134" s="112">
        <v>1633209.52</v>
      </c>
      <c r="F134" s="45">
        <v>3111606</v>
      </c>
      <c r="G134" s="43" t="s">
        <v>152</v>
      </c>
      <c r="H134" s="42">
        <f t="shared" si="5"/>
        <v>1633209.52</v>
      </c>
    </row>
    <row r="135" spans="1:8" x14ac:dyDescent="0.25">
      <c r="A135" s="43" t="s">
        <v>1039</v>
      </c>
      <c r="B135" s="45">
        <v>3111903</v>
      </c>
      <c r="C135" s="61">
        <f t="shared" si="4"/>
        <v>3111903</v>
      </c>
      <c r="D135" s="36" t="s">
        <v>1039</v>
      </c>
      <c r="E135" s="112">
        <v>241141.44999999998</v>
      </c>
      <c r="F135" s="45">
        <v>3111903</v>
      </c>
      <c r="G135" s="43" t="s">
        <v>153</v>
      </c>
      <c r="H135" s="42">
        <f t="shared" si="5"/>
        <v>241141.44999999998</v>
      </c>
    </row>
    <row r="136" spans="1:8" x14ac:dyDescent="0.25">
      <c r="A136" s="43" t="s">
        <v>1040</v>
      </c>
      <c r="B136" s="45">
        <v>3111705</v>
      </c>
      <c r="C136" s="61">
        <f t="shared" ref="C136:C199" si="6">IFERROR(VLOOKUP(D136,$A$8:$B$860,2,FALSE),"ERRO")</f>
        <v>3111705</v>
      </c>
      <c r="D136" s="36" t="s">
        <v>1040</v>
      </c>
      <c r="E136" s="112">
        <v>290734.64</v>
      </c>
      <c r="F136" s="45">
        <v>3111705</v>
      </c>
      <c r="G136" s="43" t="s">
        <v>154</v>
      </c>
      <c r="H136" s="42">
        <f t="shared" ref="H136:H199" si="7">VLOOKUP(F136,$C$8:$E$860,3,FALSE)</f>
        <v>290734.64</v>
      </c>
    </row>
    <row r="137" spans="1:8" x14ac:dyDescent="0.25">
      <c r="A137" s="43" t="s">
        <v>1041</v>
      </c>
      <c r="B137" s="45">
        <v>3111804</v>
      </c>
      <c r="C137" s="61">
        <f t="shared" si="6"/>
        <v>3111804</v>
      </c>
      <c r="D137" s="36" t="s">
        <v>1041</v>
      </c>
      <c r="E137" s="112">
        <v>1391408.9299999997</v>
      </c>
      <c r="F137" s="45">
        <v>3111804</v>
      </c>
      <c r="G137" s="43" t="s">
        <v>155</v>
      </c>
      <c r="H137" s="42">
        <f t="shared" si="7"/>
        <v>1391408.9299999997</v>
      </c>
    </row>
    <row r="138" spans="1:8" x14ac:dyDescent="0.25">
      <c r="A138" s="43" t="s">
        <v>1042</v>
      </c>
      <c r="B138" s="45">
        <v>3112000</v>
      </c>
      <c r="C138" s="61">
        <f t="shared" si="6"/>
        <v>3112000</v>
      </c>
      <c r="D138" s="36" t="s">
        <v>1042</v>
      </c>
      <c r="E138" s="112">
        <v>676708.81</v>
      </c>
      <c r="F138" s="45">
        <v>3112000</v>
      </c>
      <c r="G138" s="43" t="s">
        <v>156</v>
      </c>
      <c r="H138" s="42">
        <f t="shared" si="7"/>
        <v>676708.81</v>
      </c>
    </row>
    <row r="139" spans="1:8" x14ac:dyDescent="0.25">
      <c r="A139" s="43" t="s">
        <v>1043</v>
      </c>
      <c r="B139" s="45">
        <v>3112059</v>
      </c>
      <c r="C139" s="61">
        <f t="shared" si="6"/>
        <v>3112059</v>
      </c>
      <c r="D139" s="36" t="s">
        <v>1043</v>
      </c>
      <c r="E139" s="112">
        <v>141183.14000000004</v>
      </c>
      <c r="F139" s="45">
        <v>3112059</v>
      </c>
      <c r="G139" s="43" t="s">
        <v>157</v>
      </c>
      <c r="H139" s="42">
        <f t="shared" si="7"/>
        <v>141183.14000000004</v>
      </c>
    </row>
    <row r="140" spans="1:8" x14ac:dyDescent="0.25">
      <c r="A140" s="43" t="s">
        <v>1044</v>
      </c>
      <c r="B140" s="45">
        <v>3112109</v>
      </c>
      <c r="C140" s="61">
        <f t="shared" si="6"/>
        <v>3112109</v>
      </c>
      <c r="D140" s="36" t="s">
        <v>1044</v>
      </c>
      <c r="E140" s="112">
        <v>328945.03999999992</v>
      </c>
      <c r="F140" s="45">
        <v>3112109</v>
      </c>
      <c r="G140" s="43" t="s">
        <v>158</v>
      </c>
      <c r="H140" s="42">
        <f t="shared" si="7"/>
        <v>328945.03999999992</v>
      </c>
    </row>
    <row r="141" spans="1:8" x14ac:dyDescent="0.25">
      <c r="A141" s="43" t="s">
        <v>1045</v>
      </c>
      <c r="B141" s="45">
        <v>3112208</v>
      </c>
      <c r="C141" s="61">
        <f t="shared" si="6"/>
        <v>3112208</v>
      </c>
      <c r="D141" s="36" t="s">
        <v>1045</v>
      </c>
      <c r="E141" s="112">
        <v>221623.38000000003</v>
      </c>
      <c r="F141" s="45">
        <v>3112208</v>
      </c>
      <c r="G141" s="43" t="s">
        <v>159</v>
      </c>
      <c r="H141" s="42">
        <f t="shared" si="7"/>
        <v>221623.38000000003</v>
      </c>
    </row>
    <row r="142" spans="1:8" x14ac:dyDescent="0.25">
      <c r="A142" s="43" t="s">
        <v>1046</v>
      </c>
      <c r="B142" s="45">
        <v>3112307</v>
      </c>
      <c r="C142" s="61">
        <f t="shared" si="6"/>
        <v>3112307</v>
      </c>
      <c r="D142" s="36" t="s">
        <v>1046</v>
      </c>
      <c r="E142" s="112">
        <v>1059470.78</v>
      </c>
      <c r="F142" s="45">
        <v>3112307</v>
      </c>
      <c r="G142" s="43" t="s">
        <v>160</v>
      </c>
      <c r="H142" s="42">
        <f t="shared" si="7"/>
        <v>1059470.78</v>
      </c>
    </row>
    <row r="143" spans="1:8" x14ac:dyDescent="0.25">
      <c r="A143" s="43" t="s">
        <v>1047</v>
      </c>
      <c r="B143" s="45">
        <v>3112406</v>
      </c>
      <c r="C143" s="61">
        <f t="shared" si="6"/>
        <v>3112406</v>
      </c>
      <c r="D143" s="36" t="s">
        <v>1047</v>
      </c>
      <c r="E143" s="112">
        <v>364458.37</v>
      </c>
      <c r="F143" s="45">
        <v>3112406</v>
      </c>
      <c r="G143" s="43" t="s">
        <v>161</v>
      </c>
      <c r="H143" s="42">
        <f t="shared" si="7"/>
        <v>364458.37</v>
      </c>
    </row>
    <row r="144" spans="1:8" x14ac:dyDescent="0.25">
      <c r="A144" s="43" t="s">
        <v>1048</v>
      </c>
      <c r="B144" s="45">
        <v>3112505</v>
      </c>
      <c r="C144" s="61">
        <f t="shared" si="6"/>
        <v>3112505</v>
      </c>
      <c r="D144" s="36" t="s">
        <v>1048</v>
      </c>
      <c r="E144" s="112">
        <v>350487.91000000003</v>
      </c>
      <c r="F144" s="45">
        <v>3112505</v>
      </c>
      <c r="G144" s="43" t="s">
        <v>162</v>
      </c>
      <c r="H144" s="42">
        <f t="shared" si="7"/>
        <v>350487.91000000003</v>
      </c>
    </row>
    <row r="145" spans="1:8" x14ac:dyDescent="0.25">
      <c r="A145" s="43" t="s">
        <v>1049</v>
      </c>
      <c r="B145" s="45">
        <v>3112604</v>
      </c>
      <c r="C145" s="61">
        <f t="shared" si="6"/>
        <v>3112604</v>
      </c>
      <c r="D145" s="36" t="s">
        <v>1049</v>
      </c>
      <c r="E145" s="112">
        <v>1693527.07</v>
      </c>
      <c r="F145" s="45">
        <v>3112604</v>
      </c>
      <c r="G145" s="43" t="s">
        <v>163</v>
      </c>
      <c r="H145" s="42">
        <f t="shared" si="7"/>
        <v>1693527.07</v>
      </c>
    </row>
    <row r="146" spans="1:8" x14ac:dyDescent="0.25">
      <c r="A146" s="43" t="s">
        <v>1050</v>
      </c>
      <c r="B146" s="45">
        <v>3112653</v>
      </c>
      <c r="C146" s="61">
        <f t="shared" si="6"/>
        <v>3112653</v>
      </c>
      <c r="D146" s="36" t="s">
        <v>1050</v>
      </c>
      <c r="E146" s="112">
        <v>277106.89000000007</v>
      </c>
      <c r="F146" s="45">
        <v>3112653</v>
      </c>
      <c r="G146" s="43" t="s">
        <v>164</v>
      </c>
      <c r="H146" s="42">
        <f t="shared" si="7"/>
        <v>277106.89000000007</v>
      </c>
    </row>
    <row r="147" spans="1:8" x14ac:dyDescent="0.25">
      <c r="A147" s="43" t="s">
        <v>1051</v>
      </c>
      <c r="B147" s="45">
        <v>3112703</v>
      </c>
      <c r="C147" s="61">
        <f t="shared" si="6"/>
        <v>3112703</v>
      </c>
      <c r="D147" s="36" t="s">
        <v>1051</v>
      </c>
      <c r="E147" s="112">
        <v>867234.2</v>
      </c>
      <c r="F147" s="45">
        <v>3112703</v>
      </c>
      <c r="G147" s="43" t="s">
        <v>165</v>
      </c>
      <c r="H147" s="42">
        <f t="shared" si="7"/>
        <v>867234.2</v>
      </c>
    </row>
    <row r="148" spans="1:8" x14ac:dyDescent="0.25">
      <c r="A148" s="43" t="s">
        <v>1052</v>
      </c>
      <c r="B148" s="45">
        <v>3112802</v>
      </c>
      <c r="C148" s="61">
        <f t="shared" si="6"/>
        <v>3112802</v>
      </c>
      <c r="D148" s="36" t="s">
        <v>1052</v>
      </c>
      <c r="E148" s="112">
        <v>543866.98</v>
      </c>
      <c r="F148" s="45">
        <v>3112802</v>
      </c>
      <c r="G148" s="43" t="s">
        <v>166</v>
      </c>
      <c r="H148" s="42">
        <f t="shared" si="7"/>
        <v>543866.98</v>
      </c>
    </row>
    <row r="149" spans="1:8" x14ac:dyDescent="0.25">
      <c r="A149" s="43" t="s">
        <v>1053</v>
      </c>
      <c r="B149" s="45">
        <v>3112901</v>
      </c>
      <c r="C149" s="61">
        <f t="shared" si="6"/>
        <v>3112901</v>
      </c>
      <c r="D149" s="36" t="s">
        <v>1053</v>
      </c>
      <c r="E149" s="112">
        <v>330172.71000000002</v>
      </c>
      <c r="F149" s="45">
        <v>3112901</v>
      </c>
      <c r="G149" s="43" t="s">
        <v>167</v>
      </c>
      <c r="H149" s="42">
        <f t="shared" si="7"/>
        <v>330172.71000000002</v>
      </c>
    </row>
    <row r="150" spans="1:8" x14ac:dyDescent="0.25">
      <c r="A150" s="43" t="s">
        <v>1054</v>
      </c>
      <c r="B150" s="45">
        <v>3113008</v>
      </c>
      <c r="C150" s="61">
        <f t="shared" si="6"/>
        <v>3113008</v>
      </c>
      <c r="D150" s="36" t="s">
        <v>1054</v>
      </c>
      <c r="E150" s="112">
        <v>586675.93999999994</v>
      </c>
      <c r="F150" s="45">
        <v>3113008</v>
      </c>
      <c r="G150" s="43" t="s">
        <v>168</v>
      </c>
      <c r="H150" s="42">
        <f t="shared" si="7"/>
        <v>586675.93999999994</v>
      </c>
    </row>
    <row r="151" spans="1:8" x14ac:dyDescent="0.25">
      <c r="A151" s="43" t="s">
        <v>1055</v>
      </c>
      <c r="B151" s="45">
        <v>3113107</v>
      </c>
      <c r="C151" s="61">
        <f t="shared" si="6"/>
        <v>3113107</v>
      </c>
      <c r="D151" s="36" t="s">
        <v>1055</v>
      </c>
      <c r="E151" s="112">
        <v>209594.42</v>
      </c>
      <c r="F151" s="45">
        <v>3113107</v>
      </c>
      <c r="G151" s="43" t="s">
        <v>169</v>
      </c>
      <c r="H151" s="42">
        <f t="shared" si="7"/>
        <v>209594.42</v>
      </c>
    </row>
    <row r="152" spans="1:8" x14ac:dyDescent="0.25">
      <c r="A152" s="43" t="s">
        <v>1056</v>
      </c>
      <c r="B152" s="45">
        <v>3113206</v>
      </c>
      <c r="C152" s="61">
        <f t="shared" si="6"/>
        <v>3113206</v>
      </c>
      <c r="D152" s="36" t="s">
        <v>1056</v>
      </c>
      <c r="E152" s="112">
        <v>1443867.82</v>
      </c>
      <c r="F152" s="45">
        <v>3113206</v>
      </c>
      <c r="G152" s="43" t="s">
        <v>170</v>
      </c>
      <c r="H152" s="42">
        <f t="shared" si="7"/>
        <v>1443867.82</v>
      </c>
    </row>
    <row r="153" spans="1:8" x14ac:dyDescent="0.25">
      <c r="A153" s="43" t="s">
        <v>1057</v>
      </c>
      <c r="B153" s="45">
        <v>3113305</v>
      </c>
      <c r="C153" s="61">
        <f t="shared" si="6"/>
        <v>3113305</v>
      </c>
      <c r="D153" s="36" t="s">
        <v>1057</v>
      </c>
      <c r="E153" s="112">
        <v>949081.66000000015</v>
      </c>
      <c r="F153" s="45">
        <v>3113305</v>
      </c>
      <c r="G153" s="43" t="s">
        <v>171</v>
      </c>
      <c r="H153" s="42">
        <f t="shared" si="7"/>
        <v>949081.66000000015</v>
      </c>
    </row>
    <row r="154" spans="1:8" x14ac:dyDescent="0.25">
      <c r="A154" s="43" t="s">
        <v>1058</v>
      </c>
      <c r="B154" s="45">
        <v>3113404</v>
      </c>
      <c r="C154" s="61">
        <f t="shared" si="6"/>
        <v>3113404</v>
      </c>
      <c r="D154" s="36" t="s">
        <v>1058</v>
      </c>
      <c r="E154" s="112">
        <v>2838046.83</v>
      </c>
      <c r="F154" s="45">
        <v>3113404</v>
      </c>
      <c r="G154" s="43" t="s">
        <v>172</v>
      </c>
      <c r="H154" s="42">
        <f t="shared" si="7"/>
        <v>2838046.83</v>
      </c>
    </row>
    <row r="155" spans="1:8" x14ac:dyDescent="0.25">
      <c r="A155" s="43" t="s">
        <v>1059</v>
      </c>
      <c r="B155" s="45">
        <v>3113503</v>
      </c>
      <c r="C155" s="61">
        <f t="shared" si="6"/>
        <v>3113503</v>
      </c>
      <c r="D155" s="36" t="s">
        <v>1059</v>
      </c>
      <c r="E155" s="112">
        <v>857803.33000000007</v>
      </c>
      <c r="F155" s="45">
        <v>3113503</v>
      </c>
      <c r="G155" s="43" t="s">
        <v>173</v>
      </c>
      <c r="H155" s="42">
        <f t="shared" si="7"/>
        <v>857803.33000000007</v>
      </c>
    </row>
    <row r="156" spans="1:8" x14ac:dyDescent="0.25">
      <c r="A156" s="43" t="s">
        <v>1060</v>
      </c>
      <c r="B156" s="45">
        <v>3113602</v>
      </c>
      <c r="C156" s="61">
        <f t="shared" si="6"/>
        <v>3113602</v>
      </c>
      <c r="D156" s="36" t="s">
        <v>1060</v>
      </c>
      <c r="E156" s="112">
        <v>491609.03000000009</v>
      </c>
      <c r="F156" s="45">
        <v>3113602</v>
      </c>
      <c r="G156" s="43" t="s">
        <v>174</v>
      </c>
      <c r="H156" s="42">
        <f t="shared" si="7"/>
        <v>491609.03000000009</v>
      </c>
    </row>
    <row r="157" spans="1:8" x14ac:dyDescent="0.25">
      <c r="A157" s="43" t="s">
        <v>1061</v>
      </c>
      <c r="B157" s="45">
        <v>3113701</v>
      </c>
      <c r="C157" s="61">
        <f t="shared" si="6"/>
        <v>3113701</v>
      </c>
      <c r="D157" s="36" t="s">
        <v>1061</v>
      </c>
      <c r="E157" s="112">
        <v>916722.66000000015</v>
      </c>
      <c r="F157" s="45">
        <v>3113701</v>
      </c>
      <c r="G157" s="43" t="s">
        <v>175</v>
      </c>
      <c r="H157" s="42">
        <f t="shared" si="7"/>
        <v>916722.66000000015</v>
      </c>
    </row>
    <row r="158" spans="1:8" x14ac:dyDescent="0.25">
      <c r="A158" s="43" t="s">
        <v>1062</v>
      </c>
      <c r="B158" s="45">
        <v>3113800</v>
      </c>
      <c r="C158" s="61">
        <f t="shared" si="6"/>
        <v>3113800</v>
      </c>
      <c r="D158" s="36" t="s">
        <v>1062</v>
      </c>
      <c r="E158" s="112">
        <v>214693.28</v>
      </c>
      <c r="F158" s="45">
        <v>3113800</v>
      </c>
      <c r="G158" s="43" t="s">
        <v>176</v>
      </c>
      <c r="H158" s="42">
        <f t="shared" si="7"/>
        <v>214693.28</v>
      </c>
    </row>
    <row r="159" spans="1:8" x14ac:dyDescent="0.25">
      <c r="A159" s="43" t="s">
        <v>1063</v>
      </c>
      <c r="B159" s="45">
        <v>3113909</v>
      </c>
      <c r="C159" s="61">
        <f t="shared" si="6"/>
        <v>3113909</v>
      </c>
      <c r="D159" s="36" t="s">
        <v>1063</v>
      </c>
      <c r="E159" s="112">
        <v>693326.13</v>
      </c>
      <c r="F159" s="45">
        <v>3113909</v>
      </c>
      <c r="G159" s="43" t="s">
        <v>177</v>
      </c>
      <c r="H159" s="42">
        <f t="shared" si="7"/>
        <v>693326.13</v>
      </c>
    </row>
    <row r="160" spans="1:8" x14ac:dyDescent="0.25">
      <c r="A160" s="43" t="s">
        <v>1064</v>
      </c>
      <c r="B160" s="45">
        <v>3114006</v>
      </c>
      <c r="C160" s="61">
        <f t="shared" si="6"/>
        <v>3114006</v>
      </c>
      <c r="D160" s="36" t="s">
        <v>1064</v>
      </c>
      <c r="E160" s="112">
        <v>550289.34</v>
      </c>
      <c r="F160" s="45">
        <v>3114006</v>
      </c>
      <c r="G160" s="43" t="s">
        <v>178</v>
      </c>
      <c r="H160" s="42">
        <f t="shared" si="7"/>
        <v>550289.34</v>
      </c>
    </row>
    <row r="161" spans="1:8" x14ac:dyDescent="0.25">
      <c r="A161" s="43" t="s">
        <v>1065</v>
      </c>
      <c r="B161" s="45">
        <v>3114105</v>
      </c>
      <c r="C161" s="61">
        <f t="shared" si="6"/>
        <v>3114105</v>
      </c>
      <c r="D161" s="36" t="s">
        <v>1065</v>
      </c>
      <c r="E161" s="112">
        <v>499434.59000000008</v>
      </c>
      <c r="F161" s="45">
        <v>3114105</v>
      </c>
      <c r="G161" s="43" t="s">
        <v>179</v>
      </c>
      <c r="H161" s="42">
        <f t="shared" si="7"/>
        <v>499434.59000000008</v>
      </c>
    </row>
    <row r="162" spans="1:8" x14ac:dyDescent="0.25">
      <c r="A162" s="43" t="s">
        <v>1066</v>
      </c>
      <c r="B162" s="45">
        <v>3114204</v>
      </c>
      <c r="C162" s="61">
        <f t="shared" si="6"/>
        <v>3114204</v>
      </c>
      <c r="D162" s="36" t="s">
        <v>1066</v>
      </c>
      <c r="E162" s="112">
        <v>1011378.02</v>
      </c>
      <c r="F162" s="45">
        <v>3114204</v>
      </c>
      <c r="G162" s="43" t="s">
        <v>180</v>
      </c>
      <c r="H162" s="42">
        <f t="shared" si="7"/>
        <v>1011378.02</v>
      </c>
    </row>
    <row r="163" spans="1:8" x14ac:dyDescent="0.25">
      <c r="A163" s="43" t="s">
        <v>1067</v>
      </c>
      <c r="B163" s="45">
        <v>3114303</v>
      </c>
      <c r="C163" s="61">
        <f t="shared" si="6"/>
        <v>3114303</v>
      </c>
      <c r="D163" s="36" t="s">
        <v>1067</v>
      </c>
      <c r="E163" s="112">
        <v>1892365.0199999998</v>
      </c>
      <c r="F163" s="45">
        <v>3114303</v>
      </c>
      <c r="G163" s="43" t="s">
        <v>181</v>
      </c>
      <c r="H163" s="42">
        <f t="shared" si="7"/>
        <v>1892365.0199999998</v>
      </c>
    </row>
    <row r="164" spans="1:8" x14ac:dyDescent="0.25">
      <c r="A164" s="43" t="s">
        <v>1068</v>
      </c>
      <c r="B164" s="45">
        <v>3114402</v>
      </c>
      <c r="C164" s="61">
        <f t="shared" si="6"/>
        <v>3114402</v>
      </c>
      <c r="D164" s="36" t="s">
        <v>1068</v>
      </c>
      <c r="E164" s="112">
        <v>1450612.8000000003</v>
      </c>
      <c r="F164" s="45">
        <v>3114402</v>
      </c>
      <c r="G164" s="43" t="s">
        <v>182</v>
      </c>
      <c r="H164" s="42">
        <f t="shared" si="7"/>
        <v>1450612.8000000003</v>
      </c>
    </row>
    <row r="165" spans="1:8" x14ac:dyDescent="0.25">
      <c r="A165" s="43" t="s">
        <v>1069</v>
      </c>
      <c r="B165" s="45">
        <v>3114501</v>
      </c>
      <c r="C165" s="61">
        <f t="shared" si="6"/>
        <v>3114501</v>
      </c>
      <c r="D165" s="36" t="s">
        <v>1069</v>
      </c>
      <c r="E165" s="112">
        <v>743000.01999999979</v>
      </c>
      <c r="F165" s="45">
        <v>3114501</v>
      </c>
      <c r="G165" s="43" t="s">
        <v>183</v>
      </c>
      <c r="H165" s="42">
        <f t="shared" si="7"/>
        <v>743000.01999999979</v>
      </c>
    </row>
    <row r="166" spans="1:8" x14ac:dyDescent="0.25">
      <c r="A166" s="43" t="s">
        <v>1070</v>
      </c>
      <c r="B166" s="45">
        <v>3114550</v>
      </c>
      <c r="C166" s="61">
        <f t="shared" si="6"/>
        <v>3114550</v>
      </c>
      <c r="D166" s="36" t="s">
        <v>1070</v>
      </c>
      <c r="E166" s="112">
        <v>2587397.61</v>
      </c>
      <c r="F166" s="45">
        <v>3114550</v>
      </c>
      <c r="G166" s="43" t="s">
        <v>184</v>
      </c>
      <c r="H166" s="42">
        <f t="shared" si="7"/>
        <v>2587397.61</v>
      </c>
    </row>
    <row r="167" spans="1:8" x14ac:dyDescent="0.25">
      <c r="A167" s="43" t="s">
        <v>1071</v>
      </c>
      <c r="B167" s="45">
        <v>3114600</v>
      </c>
      <c r="C167" s="61">
        <f t="shared" si="6"/>
        <v>3114600</v>
      </c>
      <c r="D167" s="36" t="s">
        <v>1071</v>
      </c>
      <c r="E167" s="112">
        <v>494643.38999999996</v>
      </c>
      <c r="F167" s="45">
        <v>3114600</v>
      </c>
      <c r="G167" s="43" t="s">
        <v>185</v>
      </c>
      <c r="H167" s="42">
        <f t="shared" si="7"/>
        <v>494643.38999999996</v>
      </c>
    </row>
    <row r="168" spans="1:8" x14ac:dyDescent="0.25">
      <c r="A168" s="43" t="s">
        <v>1072</v>
      </c>
      <c r="B168" s="45">
        <v>3114709</v>
      </c>
      <c r="C168" s="61">
        <f t="shared" si="6"/>
        <v>3114709</v>
      </c>
      <c r="D168" s="36" t="s">
        <v>1072</v>
      </c>
      <c r="E168" s="112">
        <v>277370.06000000006</v>
      </c>
      <c r="F168" s="45">
        <v>3114709</v>
      </c>
      <c r="G168" s="43" t="s">
        <v>186</v>
      </c>
      <c r="H168" s="42">
        <f t="shared" si="7"/>
        <v>277370.06000000006</v>
      </c>
    </row>
    <row r="169" spans="1:8" x14ac:dyDescent="0.25">
      <c r="A169" s="43" t="s">
        <v>1073</v>
      </c>
      <c r="B169" s="45">
        <v>3114808</v>
      </c>
      <c r="C169" s="61">
        <f t="shared" si="6"/>
        <v>3114808</v>
      </c>
      <c r="D169" s="36" t="s">
        <v>1073</v>
      </c>
      <c r="E169" s="112">
        <v>231526.09999999998</v>
      </c>
      <c r="F169" s="45">
        <v>3114808</v>
      </c>
      <c r="G169" s="43" t="s">
        <v>187</v>
      </c>
      <c r="H169" s="42">
        <f t="shared" si="7"/>
        <v>231526.09999999998</v>
      </c>
    </row>
    <row r="170" spans="1:8" x14ac:dyDescent="0.25">
      <c r="A170" s="43" t="s">
        <v>1074</v>
      </c>
      <c r="B170" s="45">
        <v>3114907</v>
      </c>
      <c r="C170" s="61">
        <f t="shared" si="6"/>
        <v>3114907</v>
      </c>
      <c r="D170" s="36" t="s">
        <v>1074</v>
      </c>
      <c r="E170" s="112">
        <v>300451.64</v>
      </c>
      <c r="F170" s="45">
        <v>3114907</v>
      </c>
      <c r="G170" s="43" t="s">
        <v>188</v>
      </c>
      <c r="H170" s="42">
        <f t="shared" si="7"/>
        <v>300451.64</v>
      </c>
    </row>
    <row r="171" spans="1:8" x14ac:dyDescent="0.25">
      <c r="A171" s="43" t="s">
        <v>1075</v>
      </c>
      <c r="B171" s="45">
        <v>3115003</v>
      </c>
      <c r="C171" s="61">
        <f t="shared" si="6"/>
        <v>3115003</v>
      </c>
      <c r="D171" s="36" t="s">
        <v>1075</v>
      </c>
      <c r="E171" s="112">
        <v>746961.14999999991</v>
      </c>
      <c r="F171" s="45">
        <v>3115003</v>
      </c>
      <c r="G171" s="43" t="s">
        <v>189</v>
      </c>
      <c r="H171" s="42">
        <f t="shared" si="7"/>
        <v>746961.14999999991</v>
      </c>
    </row>
    <row r="172" spans="1:8" x14ac:dyDescent="0.25">
      <c r="A172" s="43" t="s">
        <v>1076</v>
      </c>
      <c r="B172" s="45">
        <v>3115102</v>
      </c>
      <c r="C172" s="61">
        <f t="shared" si="6"/>
        <v>3115102</v>
      </c>
      <c r="D172" s="36" t="s">
        <v>1076</v>
      </c>
      <c r="E172" s="112">
        <v>683821.05999999994</v>
      </c>
      <c r="F172" s="45">
        <v>3115102</v>
      </c>
      <c r="G172" s="43" t="s">
        <v>190</v>
      </c>
      <c r="H172" s="42">
        <f t="shared" si="7"/>
        <v>683821.05999999994</v>
      </c>
    </row>
    <row r="173" spans="1:8" x14ac:dyDescent="0.25">
      <c r="A173" s="43" t="s">
        <v>1077</v>
      </c>
      <c r="B173" s="45">
        <v>3115300</v>
      </c>
      <c r="C173" s="61">
        <f t="shared" si="6"/>
        <v>3115300</v>
      </c>
      <c r="D173" s="36" t="s">
        <v>1077</v>
      </c>
      <c r="E173" s="112">
        <v>2033705.7599999998</v>
      </c>
      <c r="F173" s="45">
        <v>3115300</v>
      </c>
      <c r="G173" s="43" t="s">
        <v>191</v>
      </c>
      <c r="H173" s="42">
        <f t="shared" si="7"/>
        <v>2033705.7599999998</v>
      </c>
    </row>
    <row r="174" spans="1:8" x14ac:dyDescent="0.25">
      <c r="A174" s="43" t="s">
        <v>1078</v>
      </c>
      <c r="B174" s="45">
        <v>3115359</v>
      </c>
      <c r="C174" s="61">
        <f t="shared" si="6"/>
        <v>3115359</v>
      </c>
      <c r="D174" s="36" t="s">
        <v>1078</v>
      </c>
      <c r="E174" s="112">
        <v>1283412.2999999998</v>
      </c>
      <c r="F174" s="45">
        <v>3115359</v>
      </c>
      <c r="G174" s="43" t="s">
        <v>192</v>
      </c>
      <c r="H174" s="42">
        <f t="shared" si="7"/>
        <v>1283412.2999999998</v>
      </c>
    </row>
    <row r="175" spans="1:8" x14ac:dyDescent="0.25">
      <c r="A175" s="43" t="s">
        <v>1079</v>
      </c>
      <c r="B175" s="45">
        <v>3115409</v>
      </c>
      <c r="C175" s="61">
        <f t="shared" si="6"/>
        <v>3115409</v>
      </c>
      <c r="D175" s="36" t="s">
        <v>1079</v>
      </c>
      <c r="E175" s="112">
        <v>200796.65000000002</v>
      </c>
      <c r="F175" s="45">
        <v>3115409</v>
      </c>
      <c r="G175" s="43" t="s">
        <v>193</v>
      </c>
      <c r="H175" s="42">
        <f t="shared" si="7"/>
        <v>200796.65000000002</v>
      </c>
    </row>
    <row r="176" spans="1:8" x14ac:dyDescent="0.25">
      <c r="A176" s="43" t="s">
        <v>1080</v>
      </c>
      <c r="B176" s="45">
        <v>3115458</v>
      </c>
      <c r="C176" s="61">
        <f t="shared" si="6"/>
        <v>3115458</v>
      </c>
      <c r="D176" s="36" t="s">
        <v>1080</v>
      </c>
      <c r="E176" s="112">
        <v>274720.86000000004</v>
      </c>
      <c r="F176" s="45">
        <v>3115458</v>
      </c>
      <c r="G176" s="43" t="s">
        <v>194</v>
      </c>
      <c r="H176" s="42">
        <f t="shared" si="7"/>
        <v>274720.86000000004</v>
      </c>
    </row>
    <row r="177" spans="1:8" x14ac:dyDescent="0.25">
      <c r="A177" s="43" t="s">
        <v>1081</v>
      </c>
      <c r="B177" s="45">
        <v>3115474</v>
      </c>
      <c r="C177" s="61">
        <f t="shared" si="6"/>
        <v>3115474</v>
      </c>
      <c r="D177" s="36" t="s">
        <v>1081</v>
      </c>
      <c r="E177" s="112">
        <v>238606.38000000003</v>
      </c>
      <c r="F177" s="45">
        <v>3115474</v>
      </c>
      <c r="G177" s="43" t="s">
        <v>195</v>
      </c>
      <c r="H177" s="42">
        <f t="shared" si="7"/>
        <v>238606.38000000003</v>
      </c>
    </row>
    <row r="178" spans="1:8" x14ac:dyDescent="0.25">
      <c r="A178" s="43" t="s">
        <v>1082</v>
      </c>
      <c r="B178" s="45">
        <v>3115508</v>
      </c>
      <c r="C178" s="61">
        <f t="shared" si="6"/>
        <v>3115508</v>
      </c>
      <c r="D178" s="36" t="s">
        <v>1082</v>
      </c>
      <c r="E178" s="112">
        <v>637386.79</v>
      </c>
      <c r="F178" s="45">
        <v>3115508</v>
      </c>
      <c r="G178" s="43" t="s">
        <v>196</v>
      </c>
      <c r="H178" s="42">
        <f t="shared" si="7"/>
        <v>637386.79</v>
      </c>
    </row>
    <row r="179" spans="1:8" x14ac:dyDescent="0.25">
      <c r="A179" s="43" t="s">
        <v>1083</v>
      </c>
      <c r="B179" s="45">
        <v>3115607</v>
      </c>
      <c r="C179" s="61">
        <f t="shared" si="6"/>
        <v>3115607</v>
      </c>
      <c r="D179" s="36" t="s">
        <v>1083</v>
      </c>
      <c r="E179" s="112">
        <v>169764.99000000005</v>
      </c>
      <c r="F179" s="45">
        <v>3115607</v>
      </c>
      <c r="G179" s="43" t="s">
        <v>197</v>
      </c>
      <c r="H179" s="42">
        <f t="shared" si="7"/>
        <v>169764.99000000005</v>
      </c>
    </row>
    <row r="180" spans="1:8" x14ac:dyDescent="0.25">
      <c r="A180" s="43" t="s">
        <v>1084</v>
      </c>
      <c r="B180" s="45">
        <v>3115706</v>
      </c>
      <c r="C180" s="61">
        <f t="shared" si="6"/>
        <v>3115706</v>
      </c>
      <c r="D180" s="36" t="s">
        <v>1084</v>
      </c>
      <c r="E180" s="112">
        <v>274841.88</v>
      </c>
      <c r="F180" s="45">
        <v>3115706</v>
      </c>
      <c r="G180" s="43" t="s">
        <v>198</v>
      </c>
      <c r="H180" s="42">
        <f t="shared" si="7"/>
        <v>274841.88</v>
      </c>
    </row>
    <row r="181" spans="1:8" x14ac:dyDescent="0.25">
      <c r="A181" s="43" t="s">
        <v>1085</v>
      </c>
      <c r="B181" s="45">
        <v>3115805</v>
      </c>
      <c r="C181" s="61">
        <f t="shared" si="6"/>
        <v>3115805</v>
      </c>
      <c r="D181" s="36" t="s">
        <v>1085</v>
      </c>
      <c r="E181" s="112">
        <v>756921.19000000006</v>
      </c>
      <c r="F181" s="45">
        <v>3115805</v>
      </c>
      <c r="G181" s="43" t="s">
        <v>199</v>
      </c>
      <c r="H181" s="42">
        <f t="shared" si="7"/>
        <v>756921.19000000006</v>
      </c>
    </row>
    <row r="182" spans="1:8" x14ac:dyDescent="0.25">
      <c r="A182" s="43" t="s">
        <v>1086</v>
      </c>
      <c r="B182" s="45">
        <v>3115904</v>
      </c>
      <c r="C182" s="61">
        <f t="shared" si="6"/>
        <v>3115904</v>
      </c>
      <c r="D182" s="36" t="s">
        <v>1086</v>
      </c>
      <c r="E182" s="112">
        <v>177185.68999999997</v>
      </c>
      <c r="F182" s="45">
        <v>3115904</v>
      </c>
      <c r="G182" s="43" t="s">
        <v>200</v>
      </c>
      <c r="H182" s="42">
        <f t="shared" si="7"/>
        <v>177185.68999999997</v>
      </c>
    </row>
    <row r="183" spans="1:8" x14ac:dyDescent="0.25">
      <c r="A183" s="43" t="s">
        <v>1087</v>
      </c>
      <c r="B183" s="45">
        <v>3116001</v>
      </c>
      <c r="C183" s="61">
        <f t="shared" si="6"/>
        <v>3116001</v>
      </c>
      <c r="D183" s="36" t="s">
        <v>1087</v>
      </c>
      <c r="E183" s="112">
        <v>384267.10000000009</v>
      </c>
      <c r="F183" s="45">
        <v>3116001</v>
      </c>
      <c r="G183" s="43" t="s">
        <v>201</v>
      </c>
      <c r="H183" s="42">
        <f t="shared" si="7"/>
        <v>384267.10000000009</v>
      </c>
    </row>
    <row r="184" spans="1:8" x14ac:dyDescent="0.25">
      <c r="A184" s="43" t="s">
        <v>1088</v>
      </c>
      <c r="B184" s="45">
        <v>3116100</v>
      </c>
      <c r="C184" s="61">
        <f t="shared" si="6"/>
        <v>3116100</v>
      </c>
      <c r="D184" s="36" t="s">
        <v>1088</v>
      </c>
      <c r="E184" s="112">
        <v>321833.31000000006</v>
      </c>
      <c r="F184" s="45">
        <v>3116100</v>
      </c>
      <c r="G184" s="43" t="s">
        <v>202</v>
      </c>
      <c r="H184" s="42">
        <f t="shared" si="7"/>
        <v>321833.31000000006</v>
      </c>
    </row>
    <row r="185" spans="1:8" x14ac:dyDescent="0.25">
      <c r="A185" s="43" t="s">
        <v>1089</v>
      </c>
      <c r="B185" s="45">
        <v>3116159</v>
      </c>
      <c r="C185" s="61">
        <f t="shared" si="6"/>
        <v>3116159</v>
      </c>
      <c r="D185" s="36" t="s">
        <v>1089</v>
      </c>
      <c r="E185" s="112">
        <v>1073394.8399999999</v>
      </c>
      <c r="F185" s="45">
        <v>3116159</v>
      </c>
      <c r="G185" s="43" t="s">
        <v>203</v>
      </c>
      <c r="H185" s="42">
        <f t="shared" si="7"/>
        <v>1073394.8399999999</v>
      </c>
    </row>
    <row r="186" spans="1:8" x14ac:dyDescent="0.25">
      <c r="A186" s="43" t="s">
        <v>1090</v>
      </c>
      <c r="B186" s="45">
        <v>3116209</v>
      </c>
      <c r="C186" s="61">
        <f t="shared" si="6"/>
        <v>3116209</v>
      </c>
      <c r="D186" s="36" t="s">
        <v>1090</v>
      </c>
      <c r="E186" s="112">
        <v>412447.56000000011</v>
      </c>
      <c r="F186" s="45">
        <v>3116209</v>
      </c>
      <c r="G186" s="43" t="s">
        <v>204</v>
      </c>
      <c r="H186" s="42">
        <f t="shared" si="7"/>
        <v>412447.56000000011</v>
      </c>
    </row>
    <row r="187" spans="1:8" x14ac:dyDescent="0.25">
      <c r="A187" s="43" t="s">
        <v>1091</v>
      </c>
      <c r="B187" s="45">
        <v>3116308</v>
      </c>
      <c r="C187" s="61">
        <f t="shared" si="6"/>
        <v>3116308</v>
      </c>
      <c r="D187" s="36" t="s">
        <v>1091</v>
      </c>
      <c r="E187" s="112">
        <v>201266.81000000003</v>
      </c>
      <c r="F187" s="45">
        <v>3116308</v>
      </c>
      <c r="G187" s="43" t="s">
        <v>205</v>
      </c>
      <c r="H187" s="42">
        <f t="shared" si="7"/>
        <v>201266.81000000003</v>
      </c>
    </row>
    <row r="188" spans="1:8" x14ac:dyDescent="0.25">
      <c r="A188" s="43" t="s">
        <v>1092</v>
      </c>
      <c r="B188" s="45">
        <v>3116407</v>
      </c>
      <c r="C188" s="61">
        <f t="shared" si="6"/>
        <v>3116407</v>
      </c>
      <c r="D188" s="36" t="s">
        <v>1092</v>
      </c>
      <c r="E188" s="112">
        <v>576364.18000000005</v>
      </c>
      <c r="F188" s="45">
        <v>3116407</v>
      </c>
      <c r="G188" s="43" t="s">
        <v>206</v>
      </c>
      <c r="H188" s="42">
        <f t="shared" si="7"/>
        <v>576364.18000000005</v>
      </c>
    </row>
    <row r="189" spans="1:8" x14ac:dyDescent="0.25">
      <c r="A189" s="43" t="s">
        <v>1093</v>
      </c>
      <c r="B189" s="45">
        <v>3116506</v>
      </c>
      <c r="C189" s="61">
        <f t="shared" si="6"/>
        <v>3116506</v>
      </c>
      <c r="D189" s="36" t="s">
        <v>1093</v>
      </c>
      <c r="E189" s="112">
        <v>214687.59000000003</v>
      </c>
      <c r="F189" s="45">
        <v>3116506</v>
      </c>
      <c r="G189" s="43" t="s">
        <v>207</v>
      </c>
      <c r="H189" s="42">
        <f t="shared" si="7"/>
        <v>214687.59000000003</v>
      </c>
    </row>
    <row r="190" spans="1:8" x14ac:dyDescent="0.25">
      <c r="A190" s="43" t="s">
        <v>1094</v>
      </c>
      <c r="B190" s="45">
        <v>3116605</v>
      </c>
      <c r="C190" s="61">
        <f t="shared" si="6"/>
        <v>3116605</v>
      </c>
      <c r="D190" s="36" t="s">
        <v>1094</v>
      </c>
      <c r="E190" s="112">
        <v>1737067.38</v>
      </c>
      <c r="F190" s="45">
        <v>3116605</v>
      </c>
      <c r="G190" s="43" t="s">
        <v>208</v>
      </c>
      <c r="H190" s="42">
        <f t="shared" si="7"/>
        <v>1737067.38</v>
      </c>
    </row>
    <row r="191" spans="1:8" x14ac:dyDescent="0.25">
      <c r="A191" s="43" t="s">
        <v>1095</v>
      </c>
      <c r="B191" s="45">
        <v>3116704</v>
      </c>
      <c r="C191" s="61">
        <f t="shared" si="6"/>
        <v>3116704</v>
      </c>
      <c r="D191" s="36" t="s">
        <v>1095</v>
      </c>
      <c r="E191" s="112">
        <v>457505.38000000006</v>
      </c>
      <c r="F191" s="45">
        <v>3116704</v>
      </c>
      <c r="G191" s="43" t="s">
        <v>209</v>
      </c>
      <c r="H191" s="42">
        <f t="shared" si="7"/>
        <v>457505.38000000006</v>
      </c>
    </row>
    <row r="192" spans="1:8" x14ac:dyDescent="0.25">
      <c r="A192" s="43" t="s">
        <v>1096</v>
      </c>
      <c r="B192" s="45">
        <v>3116803</v>
      </c>
      <c r="C192" s="61">
        <f t="shared" si="6"/>
        <v>3116803</v>
      </c>
      <c r="D192" s="36" t="s">
        <v>1096</v>
      </c>
      <c r="E192" s="112">
        <v>270345.85999999993</v>
      </c>
      <c r="F192" s="45">
        <v>3116803</v>
      </c>
      <c r="G192" s="43" t="s">
        <v>210</v>
      </c>
      <c r="H192" s="42">
        <f t="shared" si="7"/>
        <v>270345.85999999993</v>
      </c>
    </row>
    <row r="193" spans="1:8" x14ac:dyDescent="0.25">
      <c r="A193" s="43" t="s">
        <v>1097</v>
      </c>
      <c r="B193" s="45">
        <v>3116902</v>
      </c>
      <c r="C193" s="61">
        <f t="shared" si="6"/>
        <v>3116902</v>
      </c>
      <c r="D193" s="36" t="s">
        <v>1097</v>
      </c>
      <c r="E193" s="112">
        <v>545333.85</v>
      </c>
      <c r="F193" s="45">
        <v>3116902</v>
      </c>
      <c r="G193" s="43" t="s">
        <v>211</v>
      </c>
      <c r="H193" s="42">
        <f t="shared" si="7"/>
        <v>545333.85</v>
      </c>
    </row>
    <row r="194" spans="1:8" x14ac:dyDescent="0.25">
      <c r="A194" s="43" t="s">
        <v>1098</v>
      </c>
      <c r="B194" s="45">
        <v>3117009</v>
      </c>
      <c r="C194" s="61">
        <f t="shared" si="6"/>
        <v>3117009</v>
      </c>
      <c r="D194" s="36" t="s">
        <v>1098</v>
      </c>
      <c r="E194" s="112">
        <v>317411.48</v>
      </c>
      <c r="F194" s="45">
        <v>3117009</v>
      </c>
      <c r="G194" s="43" t="s">
        <v>212</v>
      </c>
      <c r="H194" s="42">
        <f t="shared" si="7"/>
        <v>317411.48</v>
      </c>
    </row>
    <row r="195" spans="1:8" x14ac:dyDescent="0.25">
      <c r="A195" s="43" t="s">
        <v>1099</v>
      </c>
      <c r="B195" s="45">
        <v>3117108</v>
      </c>
      <c r="C195" s="61">
        <f t="shared" si="6"/>
        <v>3117108</v>
      </c>
      <c r="D195" s="36" t="s">
        <v>1099</v>
      </c>
      <c r="E195" s="112">
        <v>635323.55999999994</v>
      </c>
      <c r="F195" s="45">
        <v>3117108</v>
      </c>
      <c r="G195" s="43" t="s">
        <v>213</v>
      </c>
      <c r="H195" s="42">
        <f t="shared" si="7"/>
        <v>635323.55999999994</v>
      </c>
    </row>
    <row r="196" spans="1:8" x14ac:dyDescent="0.25">
      <c r="A196" s="43" t="s">
        <v>1100</v>
      </c>
      <c r="B196" s="45">
        <v>3115201</v>
      </c>
      <c r="C196" s="61">
        <f t="shared" si="6"/>
        <v>3115201</v>
      </c>
      <c r="D196" s="36" t="s">
        <v>1100</v>
      </c>
      <c r="E196" s="112">
        <v>300008.40000000002</v>
      </c>
      <c r="F196" s="45">
        <v>3115201</v>
      </c>
      <c r="G196" s="43" t="s">
        <v>214</v>
      </c>
      <c r="H196" s="42">
        <f t="shared" si="7"/>
        <v>300008.40000000002</v>
      </c>
    </row>
    <row r="197" spans="1:8" x14ac:dyDescent="0.25">
      <c r="A197" s="43" t="s">
        <v>1101</v>
      </c>
      <c r="B197" s="45">
        <v>3117306</v>
      </c>
      <c r="C197" s="61">
        <f t="shared" si="6"/>
        <v>3117306</v>
      </c>
      <c r="D197" s="36" t="s">
        <v>1101</v>
      </c>
      <c r="E197" s="112">
        <v>2637252.1599999997</v>
      </c>
      <c r="F197" s="45">
        <v>3117306</v>
      </c>
      <c r="G197" s="43" t="s">
        <v>215</v>
      </c>
      <c r="H197" s="42">
        <f t="shared" si="7"/>
        <v>2637252.1599999997</v>
      </c>
    </row>
    <row r="198" spans="1:8" x14ac:dyDescent="0.25">
      <c r="A198" s="43" t="s">
        <v>1102</v>
      </c>
      <c r="B198" s="45">
        <v>3117207</v>
      </c>
      <c r="C198" s="61">
        <f t="shared" si="6"/>
        <v>3117207</v>
      </c>
      <c r="D198" s="36" t="s">
        <v>1102</v>
      </c>
      <c r="E198" s="112">
        <v>291174.22000000003</v>
      </c>
      <c r="F198" s="45">
        <v>3117207</v>
      </c>
      <c r="G198" s="43" t="s">
        <v>216</v>
      </c>
      <c r="H198" s="42">
        <f t="shared" si="7"/>
        <v>291174.22000000003</v>
      </c>
    </row>
    <row r="199" spans="1:8" x14ac:dyDescent="0.25">
      <c r="A199" s="43" t="s">
        <v>1103</v>
      </c>
      <c r="B199" s="45">
        <v>3117405</v>
      </c>
      <c r="C199" s="61">
        <f t="shared" si="6"/>
        <v>3117405</v>
      </c>
      <c r="D199" s="36" t="s">
        <v>1103</v>
      </c>
      <c r="E199" s="112">
        <v>290817.24999999994</v>
      </c>
      <c r="F199" s="45">
        <v>3117405</v>
      </c>
      <c r="G199" s="43" t="s">
        <v>217</v>
      </c>
      <c r="H199" s="42">
        <f t="shared" si="7"/>
        <v>290817.24999999994</v>
      </c>
    </row>
    <row r="200" spans="1:8" x14ac:dyDescent="0.25">
      <c r="A200" s="43" t="s">
        <v>1104</v>
      </c>
      <c r="B200" s="45">
        <v>3117504</v>
      </c>
      <c r="C200" s="61">
        <f t="shared" ref="C200:C263" si="8">IFERROR(VLOOKUP(D200,$A$8:$B$860,2,FALSE),"ERRO")</f>
        <v>3117504</v>
      </c>
      <c r="D200" s="36" t="s">
        <v>1104</v>
      </c>
      <c r="E200" s="112">
        <v>10275167.489999998</v>
      </c>
      <c r="F200" s="45">
        <v>3117504</v>
      </c>
      <c r="G200" s="43" t="s">
        <v>218</v>
      </c>
      <c r="H200" s="42">
        <f t="shared" ref="H200:H263" si="9">VLOOKUP(F200,$C$8:$E$860,3,FALSE)</f>
        <v>10275167.489999998</v>
      </c>
    </row>
    <row r="201" spans="1:8" x14ac:dyDescent="0.25">
      <c r="A201" s="43" t="s">
        <v>1105</v>
      </c>
      <c r="B201" s="45">
        <v>3117603</v>
      </c>
      <c r="C201" s="61">
        <f t="shared" si="8"/>
        <v>3117603</v>
      </c>
      <c r="D201" s="36" t="s">
        <v>1105</v>
      </c>
      <c r="E201" s="112">
        <v>789818.42999999993</v>
      </c>
      <c r="F201" s="45">
        <v>3117603</v>
      </c>
      <c r="G201" s="43" t="s">
        <v>219</v>
      </c>
      <c r="H201" s="42">
        <f t="shared" si="9"/>
        <v>789818.42999999993</v>
      </c>
    </row>
    <row r="202" spans="1:8" x14ac:dyDescent="0.25">
      <c r="A202" s="43" t="s">
        <v>1106</v>
      </c>
      <c r="B202" s="45">
        <v>3117702</v>
      </c>
      <c r="C202" s="61">
        <f t="shared" si="8"/>
        <v>3117702</v>
      </c>
      <c r="D202" s="36" t="s">
        <v>1106</v>
      </c>
      <c r="E202" s="112">
        <v>1186463.97</v>
      </c>
      <c r="F202" s="45">
        <v>3117702</v>
      </c>
      <c r="G202" s="43" t="s">
        <v>220</v>
      </c>
      <c r="H202" s="42">
        <f t="shared" si="9"/>
        <v>1186463.97</v>
      </c>
    </row>
    <row r="203" spans="1:8" x14ac:dyDescent="0.25">
      <c r="A203" s="43" t="s">
        <v>1107</v>
      </c>
      <c r="B203" s="45">
        <v>3117801</v>
      </c>
      <c r="C203" s="61">
        <f t="shared" si="8"/>
        <v>3117801</v>
      </c>
      <c r="D203" s="36" t="s">
        <v>1107</v>
      </c>
      <c r="E203" s="112">
        <v>543237.89000000013</v>
      </c>
      <c r="F203" s="45">
        <v>3117801</v>
      </c>
      <c r="G203" s="43" t="s">
        <v>221</v>
      </c>
      <c r="H203" s="42">
        <f t="shared" si="9"/>
        <v>543237.89000000013</v>
      </c>
    </row>
    <row r="204" spans="1:8" x14ac:dyDescent="0.25">
      <c r="A204" s="43" t="s">
        <v>1108</v>
      </c>
      <c r="B204" s="45">
        <v>3117836</v>
      </c>
      <c r="C204" s="61">
        <f t="shared" si="8"/>
        <v>3117836</v>
      </c>
      <c r="D204" s="36" t="s">
        <v>1108</v>
      </c>
      <c r="E204" s="112">
        <v>335387.19</v>
      </c>
      <c r="F204" s="45">
        <v>3117836</v>
      </c>
      <c r="G204" s="43" t="s">
        <v>222</v>
      </c>
      <c r="H204" s="42">
        <f t="shared" si="9"/>
        <v>335387.19</v>
      </c>
    </row>
    <row r="205" spans="1:8" x14ac:dyDescent="0.25">
      <c r="A205" s="43" t="s">
        <v>1109</v>
      </c>
      <c r="B205" s="45">
        <v>3117876</v>
      </c>
      <c r="C205" s="61">
        <f t="shared" si="8"/>
        <v>3117876</v>
      </c>
      <c r="D205" s="36" t="s">
        <v>1109</v>
      </c>
      <c r="E205" s="112">
        <v>711386.12</v>
      </c>
      <c r="F205" s="45">
        <v>3117876</v>
      </c>
      <c r="G205" s="43" t="s">
        <v>223</v>
      </c>
      <c r="H205" s="42">
        <f t="shared" si="9"/>
        <v>711386.12</v>
      </c>
    </row>
    <row r="206" spans="1:8" x14ac:dyDescent="0.25">
      <c r="A206" s="43" t="s">
        <v>1110</v>
      </c>
      <c r="B206" s="45">
        <v>3117900</v>
      </c>
      <c r="C206" s="61">
        <f t="shared" si="8"/>
        <v>3117900</v>
      </c>
      <c r="D206" s="36" t="s">
        <v>1110</v>
      </c>
      <c r="E206" s="112">
        <v>415611.06999999995</v>
      </c>
      <c r="F206" s="45">
        <v>3117900</v>
      </c>
      <c r="G206" s="43" t="s">
        <v>224</v>
      </c>
      <c r="H206" s="42">
        <f t="shared" si="9"/>
        <v>415611.06999999995</v>
      </c>
    </row>
    <row r="207" spans="1:8" x14ac:dyDescent="0.25">
      <c r="A207" s="43" t="s">
        <v>1111</v>
      </c>
      <c r="B207" s="45">
        <v>3118007</v>
      </c>
      <c r="C207" s="61">
        <f t="shared" si="8"/>
        <v>3118007</v>
      </c>
      <c r="D207" s="36" t="s">
        <v>1111</v>
      </c>
      <c r="E207" s="112">
        <v>15798985.829999998</v>
      </c>
      <c r="F207" s="45">
        <v>3118007</v>
      </c>
      <c r="G207" s="43" t="s">
        <v>225</v>
      </c>
      <c r="H207" s="42">
        <f t="shared" si="9"/>
        <v>15798985.829999998</v>
      </c>
    </row>
    <row r="208" spans="1:8" x14ac:dyDescent="0.25">
      <c r="A208" s="43" t="s">
        <v>1112</v>
      </c>
      <c r="B208" s="45">
        <v>3118106</v>
      </c>
      <c r="C208" s="61">
        <f t="shared" si="8"/>
        <v>3118106</v>
      </c>
      <c r="D208" s="36" t="s">
        <v>1112</v>
      </c>
      <c r="E208" s="112">
        <v>212687.82999999993</v>
      </c>
      <c r="F208" s="45">
        <v>3118106</v>
      </c>
      <c r="G208" s="43" t="s">
        <v>226</v>
      </c>
      <c r="H208" s="42">
        <f t="shared" si="9"/>
        <v>212687.82999999993</v>
      </c>
    </row>
    <row r="209" spans="1:8" x14ac:dyDescent="0.25">
      <c r="A209" s="43" t="s">
        <v>1113</v>
      </c>
      <c r="B209" s="45">
        <v>3118205</v>
      </c>
      <c r="C209" s="61">
        <f t="shared" si="8"/>
        <v>3118205</v>
      </c>
      <c r="D209" s="36" t="s">
        <v>1113</v>
      </c>
      <c r="E209" s="112">
        <v>1370169.3500000003</v>
      </c>
      <c r="F209" s="45">
        <v>3118205</v>
      </c>
      <c r="G209" s="43" t="s">
        <v>227</v>
      </c>
      <c r="H209" s="42">
        <f t="shared" si="9"/>
        <v>1370169.3500000003</v>
      </c>
    </row>
    <row r="210" spans="1:8" x14ac:dyDescent="0.25">
      <c r="A210" s="43" t="s">
        <v>1114</v>
      </c>
      <c r="B210" s="45">
        <v>3118304</v>
      </c>
      <c r="C210" s="61">
        <f t="shared" si="8"/>
        <v>3118304</v>
      </c>
      <c r="D210" s="36" t="s">
        <v>1114</v>
      </c>
      <c r="E210" s="112">
        <v>4208517.66</v>
      </c>
      <c r="F210" s="45">
        <v>3118304</v>
      </c>
      <c r="G210" s="43" t="s">
        <v>228</v>
      </c>
      <c r="H210" s="42">
        <f t="shared" si="9"/>
        <v>4208517.66</v>
      </c>
    </row>
    <row r="211" spans="1:8" x14ac:dyDescent="0.25">
      <c r="A211" s="43" t="s">
        <v>1115</v>
      </c>
      <c r="B211" s="45">
        <v>3118403</v>
      </c>
      <c r="C211" s="61">
        <f t="shared" si="8"/>
        <v>3118403</v>
      </c>
      <c r="D211" s="36" t="s">
        <v>1115</v>
      </c>
      <c r="E211" s="112">
        <v>671681.55</v>
      </c>
      <c r="F211" s="45">
        <v>3118403</v>
      </c>
      <c r="G211" s="43" t="s">
        <v>229</v>
      </c>
      <c r="H211" s="42">
        <f t="shared" si="9"/>
        <v>671681.55</v>
      </c>
    </row>
    <row r="212" spans="1:8" x14ac:dyDescent="0.25">
      <c r="A212" s="43" t="s">
        <v>1116</v>
      </c>
      <c r="B212" s="45">
        <v>3118502</v>
      </c>
      <c r="C212" s="61">
        <f t="shared" si="8"/>
        <v>3118502</v>
      </c>
      <c r="D212" s="36" t="s">
        <v>1116</v>
      </c>
      <c r="E212" s="112">
        <v>210325.12000000002</v>
      </c>
      <c r="F212" s="45">
        <v>3118502</v>
      </c>
      <c r="G212" s="43" t="s">
        <v>230</v>
      </c>
      <c r="H212" s="42">
        <f t="shared" si="9"/>
        <v>210325.12000000002</v>
      </c>
    </row>
    <row r="213" spans="1:8" x14ac:dyDescent="0.25">
      <c r="A213" s="43" t="s">
        <v>1117</v>
      </c>
      <c r="B213" s="45">
        <v>3118601</v>
      </c>
      <c r="C213" s="61">
        <f t="shared" si="8"/>
        <v>3118601</v>
      </c>
      <c r="D213" s="36" t="s">
        <v>1117</v>
      </c>
      <c r="E213" s="112">
        <v>43394865.169999994</v>
      </c>
      <c r="F213" s="45">
        <v>3118601</v>
      </c>
      <c r="G213" s="43" t="s">
        <v>231</v>
      </c>
      <c r="H213" s="42">
        <f t="shared" si="9"/>
        <v>43394865.169999994</v>
      </c>
    </row>
    <row r="214" spans="1:8" x14ac:dyDescent="0.25">
      <c r="A214" s="43" t="s">
        <v>1118</v>
      </c>
      <c r="B214" s="45">
        <v>3118700</v>
      </c>
      <c r="C214" s="61">
        <f t="shared" si="8"/>
        <v>3118700</v>
      </c>
      <c r="D214" s="36" t="s">
        <v>1118</v>
      </c>
      <c r="E214" s="112">
        <v>627554.12999999989</v>
      </c>
      <c r="F214" s="45">
        <v>3118700</v>
      </c>
      <c r="G214" s="43" t="s">
        <v>232</v>
      </c>
      <c r="H214" s="42">
        <f t="shared" si="9"/>
        <v>627554.12999999989</v>
      </c>
    </row>
    <row r="215" spans="1:8" x14ac:dyDescent="0.25">
      <c r="A215" s="43" t="s">
        <v>1119</v>
      </c>
      <c r="B215" s="45">
        <v>3118809</v>
      </c>
      <c r="C215" s="61">
        <f t="shared" si="8"/>
        <v>3118809</v>
      </c>
      <c r="D215" s="36" t="s">
        <v>1119</v>
      </c>
      <c r="E215" s="112">
        <v>787988.94999999984</v>
      </c>
      <c r="F215" s="45">
        <v>3118809</v>
      </c>
      <c r="G215" s="43" t="s">
        <v>233</v>
      </c>
      <c r="H215" s="42">
        <f t="shared" si="9"/>
        <v>787988.94999999984</v>
      </c>
    </row>
    <row r="216" spans="1:8" x14ac:dyDescent="0.25">
      <c r="A216" s="43" t="s">
        <v>1120</v>
      </c>
      <c r="B216" s="45">
        <v>3118908</v>
      </c>
      <c r="C216" s="61">
        <f t="shared" si="8"/>
        <v>3118908</v>
      </c>
      <c r="D216" s="36" t="s">
        <v>1120</v>
      </c>
      <c r="E216" s="112">
        <v>386853.70999999996</v>
      </c>
      <c r="F216" s="45">
        <v>3118908</v>
      </c>
      <c r="G216" s="43" t="s">
        <v>234</v>
      </c>
      <c r="H216" s="42">
        <f t="shared" si="9"/>
        <v>386853.70999999996</v>
      </c>
    </row>
    <row r="217" spans="1:8" x14ac:dyDescent="0.25">
      <c r="A217" s="43" t="s">
        <v>1121</v>
      </c>
      <c r="B217" s="45">
        <v>3119005</v>
      </c>
      <c r="C217" s="61">
        <f t="shared" si="8"/>
        <v>3119005</v>
      </c>
      <c r="D217" s="36" t="s">
        <v>1121</v>
      </c>
      <c r="E217" s="112">
        <v>248477.16999999993</v>
      </c>
      <c r="F217" s="45">
        <v>3119005</v>
      </c>
      <c r="G217" s="43" t="s">
        <v>235</v>
      </c>
      <c r="H217" s="42">
        <f t="shared" si="9"/>
        <v>248477.16999999993</v>
      </c>
    </row>
    <row r="218" spans="1:8" x14ac:dyDescent="0.25">
      <c r="A218" s="43" t="s">
        <v>1122</v>
      </c>
      <c r="B218" s="45">
        <v>3119104</v>
      </c>
      <c r="C218" s="61">
        <f t="shared" si="8"/>
        <v>3119104</v>
      </c>
      <c r="D218" s="36" t="s">
        <v>1122</v>
      </c>
      <c r="E218" s="112">
        <v>756678.51000000013</v>
      </c>
      <c r="F218" s="45">
        <v>3119104</v>
      </c>
      <c r="G218" s="43" t="s">
        <v>236</v>
      </c>
      <c r="H218" s="42">
        <f t="shared" si="9"/>
        <v>756678.51000000013</v>
      </c>
    </row>
    <row r="219" spans="1:8" x14ac:dyDescent="0.25">
      <c r="A219" s="43" t="s">
        <v>1123</v>
      </c>
      <c r="B219" s="45">
        <v>3119203</v>
      </c>
      <c r="C219" s="61">
        <f t="shared" si="8"/>
        <v>3119203</v>
      </c>
      <c r="D219" s="36" t="s">
        <v>1123</v>
      </c>
      <c r="E219" s="112">
        <v>248870.71</v>
      </c>
      <c r="F219" s="45">
        <v>3119203</v>
      </c>
      <c r="G219" s="43" t="s">
        <v>237</v>
      </c>
      <c r="H219" s="42">
        <f t="shared" si="9"/>
        <v>248870.71</v>
      </c>
    </row>
    <row r="220" spans="1:8" x14ac:dyDescent="0.25">
      <c r="A220" s="43" t="s">
        <v>1124</v>
      </c>
      <c r="B220" s="45">
        <v>3119302</v>
      </c>
      <c r="C220" s="61">
        <f t="shared" si="8"/>
        <v>3119302</v>
      </c>
      <c r="D220" s="36" t="s">
        <v>1124</v>
      </c>
      <c r="E220" s="112">
        <v>3458441.11</v>
      </c>
      <c r="F220" s="45">
        <v>3119302</v>
      </c>
      <c r="G220" s="43" t="s">
        <v>238</v>
      </c>
      <c r="H220" s="42">
        <f t="shared" si="9"/>
        <v>3458441.11</v>
      </c>
    </row>
    <row r="221" spans="1:8" x14ac:dyDescent="0.25">
      <c r="A221" s="43" t="s">
        <v>1125</v>
      </c>
      <c r="B221" s="45">
        <v>3119401</v>
      </c>
      <c r="C221" s="61">
        <f t="shared" si="8"/>
        <v>3119401</v>
      </c>
      <c r="D221" s="36" t="s">
        <v>1125</v>
      </c>
      <c r="E221" s="112">
        <v>3152305.3000000012</v>
      </c>
      <c r="F221" s="45">
        <v>3119401</v>
      </c>
      <c r="G221" s="43" t="s">
        <v>239</v>
      </c>
      <c r="H221" s="42">
        <f t="shared" si="9"/>
        <v>3152305.3000000012</v>
      </c>
    </row>
    <row r="222" spans="1:8" x14ac:dyDescent="0.25">
      <c r="A222" s="43" t="s">
        <v>1126</v>
      </c>
      <c r="B222" s="45">
        <v>3119500</v>
      </c>
      <c r="C222" s="61">
        <f t="shared" si="8"/>
        <v>3119500</v>
      </c>
      <c r="D222" s="36" t="s">
        <v>1126</v>
      </c>
      <c r="E222" s="112">
        <v>337421.39999999997</v>
      </c>
      <c r="F222" s="45">
        <v>3119500</v>
      </c>
      <c r="G222" s="43" t="s">
        <v>240</v>
      </c>
      <c r="H222" s="42">
        <f t="shared" si="9"/>
        <v>337421.39999999997</v>
      </c>
    </row>
    <row r="223" spans="1:8" x14ac:dyDescent="0.25">
      <c r="A223" s="43" t="s">
        <v>1127</v>
      </c>
      <c r="B223" s="45">
        <v>3119609</v>
      </c>
      <c r="C223" s="61">
        <f t="shared" si="8"/>
        <v>3119609</v>
      </c>
      <c r="D223" s="36" t="s">
        <v>1127</v>
      </c>
      <c r="E223" s="112">
        <v>199300.33999999997</v>
      </c>
      <c r="F223" s="45">
        <v>3119609</v>
      </c>
      <c r="G223" s="43" t="s">
        <v>241</v>
      </c>
      <c r="H223" s="42">
        <f t="shared" si="9"/>
        <v>199300.33999999997</v>
      </c>
    </row>
    <row r="224" spans="1:8" x14ac:dyDescent="0.25">
      <c r="A224" s="43" t="s">
        <v>1128</v>
      </c>
      <c r="B224" s="45">
        <v>3119708</v>
      </c>
      <c r="C224" s="61">
        <f t="shared" si="8"/>
        <v>3119708</v>
      </c>
      <c r="D224" s="36" t="s">
        <v>1128</v>
      </c>
      <c r="E224" s="112">
        <v>325565.38999999996</v>
      </c>
      <c r="F224" s="45">
        <v>3119708</v>
      </c>
      <c r="G224" s="43" t="s">
        <v>242</v>
      </c>
      <c r="H224" s="42">
        <f t="shared" si="9"/>
        <v>325565.38999999996</v>
      </c>
    </row>
    <row r="225" spans="1:8" x14ac:dyDescent="0.25">
      <c r="A225" s="43" t="s">
        <v>1129</v>
      </c>
      <c r="B225" s="45">
        <v>3119807</v>
      </c>
      <c r="C225" s="61">
        <f t="shared" si="8"/>
        <v>3119807</v>
      </c>
      <c r="D225" s="36" t="s">
        <v>1129</v>
      </c>
      <c r="E225" s="112">
        <v>406940.09</v>
      </c>
      <c r="F225" s="45">
        <v>3119807</v>
      </c>
      <c r="G225" s="43" t="s">
        <v>243</v>
      </c>
      <c r="H225" s="42">
        <f t="shared" si="9"/>
        <v>406940.09</v>
      </c>
    </row>
    <row r="226" spans="1:8" x14ac:dyDescent="0.25">
      <c r="A226" s="43" t="s">
        <v>1130</v>
      </c>
      <c r="B226" s="45">
        <v>3119906</v>
      </c>
      <c r="C226" s="61">
        <f t="shared" si="8"/>
        <v>3119906</v>
      </c>
      <c r="D226" s="36" t="s">
        <v>1130</v>
      </c>
      <c r="E226" s="112">
        <v>233110.70999999996</v>
      </c>
      <c r="F226" s="45">
        <v>3119906</v>
      </c>
      <c r="G226" s="43" t="s">
        <v>244</v>
      </c>
      <c r="H226" s="42">
        <f t="shared" si="9"/>
        <v>233110.70999999996</v>
      </c>
    </row>
    <row r="227" spans="1:8" x14ac:dyDescent="0.25">
      <c r="A227" s="43" t="s">
        <v>1131</v>
      </c>
      <c r="B227" s="45">
        <v>3119955</v>
      </c>
      <c r="C227" s="61">
        <f t="shared" si="8"/>
        <v>3119955</v>
      </c>
      <c r="D227" s="36" t="s">
        <v>1131</v>
      </c>
      <c r="E227" s="112">
        <v>937650.45000000019</v>
      </c>
      <c r="F227" s="45">
        <v>3119955</v>
      </c>
      <c r="G227" s="43" t="s">
        <v>245</v>
      </c>
      <c r="H227" s="42">
        <f t="shared" si="9"/>
        <v>937650.45000000019</v>
      </c>
    </row>
    <row r="228" spans="1:8" x14ac:dyDescent="0.25">
      <c r="A228" s="43" t="s">
        <v>1132</v>
      </c>
      <c r="B228" s="45">
        <v>3120003</v>
      </c>
      <c r="C228" s="61">
        <f t="shared" si="8"/>
        <v>3120003</v>
      </c>
      <c r="D228" s="36" t="s">
        <v>1132</v>
      </c>
      <c r="E228" s="112">
        <v>221981.05</v>
      </c>
      <c r="F228" s="45">
        <v>3120003</v>
      </c>
      <c r="G228" s="43" t="s">
        <v>246</v>
      </c>
      <c r="H228" s="42">
        <f t="shared" si="9"/>
        <v>221981.05</v>
      </c>
    </row>
    <row r="229" spans="1:8" x14ac:dyDescent="0.25">
      <c r="A229" s="43" t="s">
        <v>1133</v>
      </c>
      <c r="B229" s="45">
        <v>3120102</v>
      </c>
      <c r="C229" s="61">
        <f t="shared" si="8"/>
        <v>3120102</v>
      </c>
      <c r="D229" s="36" t="s">
        <v>1133</v>
      </c>
      <c r="E229" s="112">
        <v>294963.9499999999</v>
      </c>
      <c r="F229" s="45">
        <v>3120102</v>
      </c>
      <c r="G229" s="43" t="s">
        <v>247</v>
      </c>
      <c r="H229" s="42">
        <f t="shared" si="9"/>
        <v>294963.9499999999</v>
      </c>
    </row>
    <row r="230" spans="1:8" x14ac:dyDescent="0.25">
      <c r="A230" s="43" t="s">
        <v>1134</v>
      </c>
      <c r="B230" s="45">
        <v>3120151</v>
      </c>
      <c r="C230" s="61">
        <f t="shared" si="8"/>
        <v>3120151</v>
      </c>
      <c r="D230" s="36" t="s">
        <v>1134</v>
      </c>
      <c r="E230" s="112">
        <v>250955.91000000006</v>
      </c>
      <c r="F230" s="45">
        <v>3120151</v>
      </c>
      <c r="G230" s="43" t="s">
        <v>248</v>
      </c>
      <c r="H230" s="42">
        <f t="shared" si="9"/>
        <v>250955.91000000006</v>
      </c>
    </row>
    <row r="231" spans="1:8" x14ac:dyDescent="0.25">
      <c r="A231" s="43" t="s">
        <v>1135</v>
      </c>
      <c r="B231" s="45">
        <v>3120201</v>
      </c>
      <c r="C231" s="61">
        <f t="shared" si="8"/>
        <v>3120201</v>
      </c>
      <c r="D231" s="36" t="s">
        <v>1135</v>
      </c>
      <c r="E231" s="112">
        <v>856602.5399999998</v>
      </c>
      <c r="F231" s="45">
        <v>3120201</v>
      </c>
      <c r="G231" s="43" t="s">
        <v>249</v>
      </c>
      <c r="H231" s="42">
        <f t="shared" si="9"/>
        <v>856602.5399999998</v>
      </c>
    </row>
    <row r="232" spans="1:8" x14ac:dyDescent="0.25">
      <c r="A232" s="43" t="s">
        <v>1136</v>
      </c>
      <c r="B232" s="45">
        <v>3120300</v>
      </c>
      <c r="C232" s="61">
        <f t="shared" si="8"/>
        <v>3120300</v>
      </c>
      <c r="D232" s="36" t="s">
        <v>1136</v>
      </c>
      <c r="E232" s="112">
        <v>243701.12999999998</v>
      </c>
      <c r="F232" s="45">
        <v>3120300</v>
      </c>
      <c r="G232" s="43" t="s">
        <v>250</v>
      </c>
      <c r="H232" s="42">
        <f t="shared" si="9"/>
        <v>243701.12999999998</v>
      </c>
    </row>
    <row r="233" spans="1:8" x14ac:dyDescent="0.25">
      <c r="A233" s="43" t="s">
        <v>1137</v>
      </c>
      <c r="B233" s="45">
        <v>3120409</v>
      </c>
      <c r="C233" s="61">
        <f t="shared" si="8"/>
        <v>3120409</v>
      </c>
      <c r="D233" s="36" t="s">
        <v>1137</v>
      </c>
      <c r="E233" s="112">
        <v>323353.05</v>
      </c>
      <c r="F233" s="45">
        <v>3120409</v>
      </c>
      <c r="G233" s="43" t="s">
        <v>251</v>
      </c>
      <c r="H233" s="42">
        <f t="shared" si="9"/>
        <v>323353.05</v>
      </c>
    </row>
    <row r="234" spans="1:8" x14ac:dyDescent="0.25">
      <c r="A234" s="43" t="s">
        <v>1138</v>
      </c>
      <c r="B234" s="45">
        <v>3120508</v>
      </c>
      <c r="C234" s="61">
        <f t="shared" si="8"/>
        <v>3120508</v>
      </c>
      <c r="D234" s="36" t="s">
        <v>1138</v>
      </c>
      <c r="E234" s="112">
        <v>496742.89000000007</v>
      </c>
      <c r="F234" s="45">
        <v>3120508</v>
      </c>
      <c r="G234" s="43" t="s">
        <v>252</v>
      </c>
      <c r="H234" s="42">
        <f t="shared" si="9"/>
        <v>496742.89000000007</v>
      </c>
    </row>
    <row r="235" spans="1:8" x14ac:dyDescent="0.25">
      <c r="A235" s="43" t="s">
        <v>1139</v>
      </c>
      <c r="B235" s="45">
        <v>3120607</v>
      </c>
      <c r="C235" s="61">
        <f t="shared" si="8"/>
        <v>3120607</v>
      </c>
      <c r="D235" s="36" t="s">
        <v>1139</v>
      </c>
      <c r="E235" s="112">
        <v>250278.60000000006</v>
      </c>
      <c r="F235" s="45">
        <v>3120607</v>
      </c>
      <c r="G235" s="43" t="s">
        <v>253</v>
      </c>
      <c r="H235" s="42">
        <f t="shared" si="9"/>
        <v>250278.60000000006</v>
      </c>
    </row>
    <row r="236" spans="1:8" x14ac:dyDescent="0.25">
      <c r="A236" s="43" t="s">
        <v>1140</v>
      </c>
      <c r="B236" s="45">
        <v>3120706</v>
      </c>
      <c r="C236" s="61">
        <f t="shared" si="8"/>
        <v>3120706</v>
      </c>
      <c r="D236" s="36" t="s">
        <v>1140</v>
      </c>
      <c r="E236" s="112">
        <v>522041.75</v>
      </c>
      <c r="F236" s="45">
        <v>3120706</v>
      </c>
      <c r="G236" s="43" t="s">
        <v>254</v>
      </c>
      <c r="H236" s="42">
        <f t="shared" si="9"/>
        <v>522041.75</v>
      </c>
    </row>
    <row r="237" spans="1:8" x14ac:dyDescent="0.25">
      <c r="A237" s="43" t="s">
        <v>1141</v>
      </c>
      <c r="B237" s="45">
        <v>3120805</v>
      </c>
      <c r="C237" s="61">
        <f t="shared" si="8"/>
        <v>3120805</v>
      </c>
      <c r="D237" s="36" t="s">
        <v>1141</v>
      </c>
      <c r="E237" s="112">
        <v>670698.39</v>
      </c>
      <c r="F237" s="45">
        <v>3120805</v>
      </c>
      <c r="G237" s="43" t="s">
        <v>255</v>
      </c>
      <c r="H237" s="42">
        <f t="shared" si="9"/>
        <v>670698.39</v>
      </c>
    </row>
    <row r="238" spans="1:8" x14ac:dyDescent="0.25">
      <c r="A238" s="43" t="s">
        <v>1142</v>
      </c>
      <c r="B238" s="45">
        <v>3120839</v>
      </c>
      <c r="C238" s="61">
        <f t="shared" si="8"/>
        <v>3120839</v>
      </c>
      <c r="D238" s="36" t="s">
        <v>1142</v>
      </c>
      <c r="E238" s="112">
        <v>207956.60000000003</v>
      </c>
      <c r="F238" s="45">
        <v>3120839</v>
      </c>
      <c r="G238" s="43" t="s">
        <v>256</v>
      </c>
      <c r="H238" s="42">
        <f t="shared" si="9"/>
        <v>207956.60000000003</v>
      </c>
    </row>
    <row r="239" spans="1:8" x14ac:dyDescent="0.25">
      <c r="A239" s="43" t="s">
        <v>1143</v>
      </c>
      <c r="B239" s="45">
        <v>3120870</v>
      </c>
      <c r="C239" s="61">
        <f t="shared" si="8"/>
        <v>3120870</v>
      </c>
      <c r="D239" s="36" t="s">
        <v>1143</v>
      </c>
      <c r="E239" s="112">
        <v>330739.69</v>
      </c>
      <c r="F239" s="45">
        <v>3120870</v>
      </c>
      <c r="G239" s="43" t="s">
        <v>257</v>
      </c>
      <c r="H239" s="42">
        <f t="shared" si="9"/>
        <v>330739.69</v>
      </c>
    </row>
    <row r="240" spans="1:8" x14ac:dyDescent="0.25">
      <c r="A240" s="43" t="s">
        <v>1144</v>
      </c>
      <c r="B240" s="45">
        <v>3120904</v>
      </c>
      <c r="C240" s="61">
        <f t="shared" si="8"/>
        <v>3120904</v>
      </c>
      <c r="D240" s="36" t="s">
        <v>1144</v>
      </c>
      <c r="E240" s="112">
        <v>2794070.0700000003</v>
      </c>
      <c r="F240" s="45">
        <v>3120904</v>
      </c>
      <c r="G240" s="43" t="s">
        <v>258</v>
      </c>
      <c r="H240" s="42">
        <f t="shared" si="9"/>
        <v>2794070.0700000003</v>
      </c>
    </row>
    <row r="241" spans="1:8" x14ac:dyDescent="0.25">
      <c r="A241" s="43" t="s">
        <v>1145</v>
      </c>
      <c r="B241" s="45">
        <v>3121001</v>
      </c>
      <c r="C241" s="61">
        <f t="shared" si="8"/>
        <v>3121001</v>
      </c>
      <c r="D241" s="36" t="s">
        <v>1145</v>
      </c>
      <c r="E241" s="112">
        <v>322044.20999999996</v>
      </c>
      <c r="F241" s="45">
        <v>3121001</v>
      </c>
      <c r="G241" s="43" t="s">
        <v>259</v>
      </c>
      <c r="H241" s="42">
        <f t="shared" si="9"/>
        <v>322044.20999999996</v>
      </c>
    </row>
    <row r="242" spans="1:8" x14ac:dyDescent="0.25">
      <c r="A242" s="43" t="s">
        <v>1146</v>
      </c>
      <c r="B242" s="45">
        <v>3121100</v>
      </c>
      <c r="C242" s="61">
        <f t="shared" si="8"/>
        <v>3121100</v>
      </c>
      <c r="D242" s="36" t="s">
        <v>1146</v>
      </c>
      <c r="E242" s="112">
        <v>191165.94999999998</v>
      </c>
      <c r="F242" s="45">
        <v>3121100</v>
      </c>
      <c r="G242" s="43" t="s">
        <v>260</v>
      </c>
      <c r="H242" s="42">
        <f t="shared" si="9"/>
        <v>191165.94999999998</v>
      </c>
    </row>
    <row r="243" spans="1:8" x14ac:dyDescent="0.25">
      <c r="A243" s="43" t="s">
        <v>1147</v>
      </c>
      <c r="B243" s="45">
        <v>3121209</v>
      </c>
      <c r="C243" s="61">
        <f t="shared" si="8"/>
        <v>3121209</v>
      </c>
      <c r="D243" s="36" t="s">
        <v>1147</v>
      </c>
      <c r="E243" s="112">
        <v>1015919.1299999998</v>
      </c>
      <c r="F243" s="45">
        <v>3121209</v>
      </c>
      <c r="G243" s="43" t="s">
        <v>261</v>
      </c>
      <c r="H243" s="42">
        <f t="shared" si="9"/>
        <v>1015919.1299999998</v>
      </c>
    </row>
    <row r="244" spans="1:8" x14ac:dyDescent="0.25">
      <c r="A244" s="43" t="s">
        <v>1148</v>
      </c>
      <c r="B244" s="45">
        <v>3121258</v>
      </c>
      <c r="C244" s="61">
        <f t="shared" si="8"/>
        <v>3121258</v>
      </c>
      <c r="D244" s="36" t="s">
        <v>1148</v>
      </c>
      <c r="E244" s="112">
        <v>902755.19000000018</v>
      </c>
      <c r="F244" s="45">
        <v>3121258</v>
      </c>
      <c r="G244" s="43" t="s">
        <v>262</v>
      </c>
      <c r="H244" s="42">
        <f t="shared" si="9"/>
        <v>902755.19000000018</v>
      </c>
    </row>
    <row r="245" spans="1:8" x14ac:dyDescent="0.25">
      <c r="A245" s="43" t="s">
        <v>1149</v>
      </c>
      <c r="B245" s="45">
        <v>3121308</v>
      </c>
      <c r="C245" s="61">
        <f t="shared" si="8"/>
        <v>3121308</v>
      </c>
      <c r="D245" s="36" t="s">
        <v>1149</v>
      </c>
      <c r="E245" s="112">
        <v>355637.93</v>
      </c>
      <c r="F245" s="45">
        <v>3121308</v>
      </c>
      <c r="G245" s="43" t="s">
        <v>263</v>
      </c>
      <c r="H245" s="42">
        <f t="shared" si="9"/>
        <v>355637.93</v>
      </c>
    </row>
    <row r="246" spans="1:8" x14ac:dyDescent="0.25">
      <c r="A246" s="43" t="s">
        <v>1150</v>
      </c>
      <c r="B246" s="45">
        <v>3121407</v>
      </c>
      <c r="C246" s="61">
        <f t="shared" si="8"/>
        <v>3121407</v>
      </c>
      <c r="D246" s="36" t="s">
        <v>1150</v>
      </c>
      <c r="E246" s="112">
        <v>654033.55999999994</v>
      </c>
      <c r="F246" s="45">
        <v>3121407</v>
      </c>
      <c r="G246" s="43" t="s">
        <v>264</v>
      </c>
      <c r="H246" s="42">
        <f t="shared" si="9"/>
        <v>654033.55999999994</v>
      </c>
    </row>
    <row r="247" spans="1:8" x14ac:dyDescent="0.25">
      <c r="A247" s="43" t="s">
        <v>1151</v>
      </c>
      <c r="B247" s="45">
        <v>3121506</v>
      </c>
      <c r="C247" s="61">
        <f t="shared" si="8"/>
        <v>3121506</v>
      </c>
      <c r="D247" s="36" t="s">
        <v>1151</v>
      </c>
      <c r="E247" s="112">
        <v>248725.13999999996</v>
      </c>
      <c r="F247" s="45">
        <v>3121506</v>
      </c>
      <c r="G247" s="43" t="s">
        <v>265</v>
      </c>
      <c r="H247" s="42">
        <f t="shared" si="9"/>
        <v>248725.13999999996</v>
      </c>
    </row>
    <row r="248" spans="1:8" x14ac:dyDescent="0.25">
      <c r="A248" s="43" t="s">
        <v>1152</v>
      </c>
      <c r="B248" s="45">
        <v>3121605</v>
      </c>
      <c r="C248" s="61">
        <f t="shared" si="8"/>
        <v>3121605</v>
      </c>
      <c r="D248" s="36" t="s">
        <v>1152</v>
      </c>
      <c r="E248" s="112">
        <v>1536459.71</v>
      </c>
      <c r="F248" s="45">
        <v>3121605</v>
      </c>
      <c r="G248" s="43" t="s">
        <v>266</v>
      </c>
      <c r="H248" s="42">
        <f t="shared" si="9"/>
        <v>1536459.71</v>
      </c>
    </row>
    <row r="249" spans="1:8" x14ac:dyDescent="0.25">
      <c r="A249" s="43" t="s">
        <v>1153</v>
      </c>
      <c r="B249" s="45">
        <v>3121704</v>
      </c>
      <c r="C249" s="61">
        <f t="shared" si="8"/>
        <v>3121704</v>
      </c>
      <c r="D249" s="36" t="s">
        <v>1153</v>
      </c>
      <c r="E249" s="112">
        <v>366655.77000000008</v>
      </c>
      <c r="F249" s="45">
        <v>3121704</v>
      </c>
      <c r="G249" s="43" t="s">
        <v>267</v>
      </c>
      <c r="H249" s="42">
        <f t="shared" si="9"/>
        <v>366655.77000000008</v>
      </c>
    </row>
    <row r="250" spans="1:8" x14ac:dyDescent="0.25">
      <c r="A250" s="43" t="s">
        <v>1154</v>
      </c>
      <c r="B250" s="45">
        <v>3121803</v>
      </c>
      <c r="C250" s="61">
        <f t="shared" si="8"/>
        <v>3121803</v>
      </c>
      <c r="D250" s="36" t="s">
        <v>1154</v>
      </c>
      <c r="E250" s="112">
        <v>346120.96000000002</v>
      </c>
      <c r="F250" s="45">
        <v>3121803</v>
      </c>
      <c r="G250" s="43" t="s">
        <v>268</v>
      </c>
      <c r="H250" s="42">
        <f t="shared" si="9"/>
        <v>346120.96000000002</v>
      </c>
    </row>
    <row r="251" spans="1:8" x14ac:dyDescent="0.25">
      <c r="A251" s="43" t="s">
        <v>1155</v>
      </c>
      <c r="B251" s="45">
        <v>3121902</v>
      </c>
      <c r="C251" s="61">
        <f t="shared" si="8"/>
        <v>3121902</v>
      </c>
      <c r="D251" s="36" t="s">
        <v>1155</v>
      </c>
      <c r="E251" s="112">
        <v>363567.91</v>
      </c>
      <c r="F251" s="45">
        <v>3121902</v>
      </c>
      <c r="G251" s="43" t="s">
        <v>269</v>
      </c>
      <c r="H251" s="42">
        <f t="shared" si="9"/>
        <v>363567.91</v>
      </c>
    </row>
    <row r="252" spans="1:8" x14ac:dyDescent="0.25">
      <c r="A252" s="43" t="s">
        <v>1156</v>
      </c>
      <c r="B252" s="45">
        <v>3122009</v>
      </c>
      <c r="C252" s="61">
        <f t="shared" si="8"/>
        <v>3122009</v>
      </c>
      <c r="D252" s="36" t="s">
        <v>1156</v>
      </c>
      <c r="E252" s="112">
        <v>675302.33999999985</v>
      </c>
      <c r="F252" s="45">
        <v>3122009</v>
      </c>
      <c r="G252" s="43" t="s">
        <v>270</v>
      </c>
      <c r="H252" s="42">
        <f t="shared" si="9"/>
        <v>675302.33999999985</v>
      </c>
    </row>
    <row r="253" spans="1:8" x14ac:dyDescent="0.25">
      <c r="A253" s="43" t="s">
        <v>1157</v>
      </c>
      <c r="B253" s="45">
        <v>3122108</v>
      </c>
      <c r="C253" s="61">
        <f t="shared" si="8"/>
        <v>3122108</v>
      </c>
      <c r="D253" s="36" t="s">
        <v>1157</v>
      </c>
      <c r="E253" s="112">
        <v>194618.59</v>
      </c>
      <c r="F253" s="45">
        <v>3122108</v>
      </c>
      <c r="G253" s="43" t="s">
        <v>271</v>
      </c>
      <c r="H253" s="42">
        <f t="shared" si="9"/>
        <v>194618.59</v>
      </c>
    </row>
    <row r="254" spans="1:8" x14ac:dyDescent="0.25">
      <c r="A254" s="43" t="s">
        <v>1158</v>
      </c>
      <c r="B254" s="45">
        <v>3122207</v>
      </c>
      <c r="C254" s="61">
        <f t="shared" si="8"/>
        <v>3122207</v>
      </c>
      <c r="D254" s="36" t="s">
        <v>1158</v>
      </c>
      <c r="E254" s="112">
        <v>269222.93999999994</v>
      </c>
      <c r="F254" s="45">
        <v>3122207</v>
      </c>
      <c r="G254" s="43" t="s">
        <v>272</v>
      </c>
      <c r="H254" s="42">
        <f t="shared" si="9"/>
        <v>269222.93999999994</v>
      </c>
    </row>
    <row r="255" spans="1:8" x14ac:dyDescent="0.25">
      <c r="A255" s="43" t="s">
        <v>1159</v>
      </c>
      <c r="B255" s="45">
        <v>3122306</v>
      </c>
      <c r="C255" s="61">
        <f t="shared" si="8"/>
        <v>3122306</v>
      </c>
      <c r="D255" s="36" t="s">
        <v>1159</v>
      </c>
      <c r="E255" s="112">
        <v>7694990.5600000015</v>
      </c>
      <c r="F255" s="45">
        <v>3122306</v>
      </c>
      <c r="G255" s="43" t="s">
        <v>273</v>
      </c>
      <c r="H255" s="42">
        <f t="shared" si="9"/>
        <v>7694990.5600000015</v>
      </c>
    </row>
    <row r="256" spans="1:8" x14ac:dyDescent="0.25">
      <c r="A256" s="43" t="s">
        <v>1160</v>
      </c>
      <c r="B256" s="45">
        <v>3122355</v>
      </c>
      <c r="C256" s="61">
        <f t="shared" si="8"/>
        <v>3122355</v>
      </c>
      <c r="D256" s="36" t="s">
        <v>1160</v>
      </c>
      <c r="E256" s="112">
        <v>504375.65999999992</v>
      </c>
      <c r="F256" s="45">
        <v>3122355</v>
      </c>
      <c r="G256" s="43" t="s">
        <v>274</v>
      </c>
      <c r="H256" s="42">
        <f t="shared" si="9"/>
        <v>504375.65999999992</v>
      </c>
    </row>
    <row r="257" spans="1:8" x14ac:dyDescent="0.25">
      <c r="A257" s="43" t="s">
        <v>1161</v>
      </c>
      <c r="B257" s="45">
        <v>3122405</v>
      </c>
      <c r="C257" s="61">
        <f t="shared" si="8"/>
        <v>3122405</v>
      </c>
      <c r="D257" s="36" t="s">
        <v>1161</v>
      </c>
      <c r="E257" s="112">
        <v>449929.58000000013</v>
      </c>
      <c r="F257" s="45">
        <v>3122405</v>
      </c>
      <c r="G257" s="43" t="s">
        <v>275</v>
      </c>
      <c r="H257" s="42">
        <f t="shared" si="9"/>
        <v>449929.58000000013</v>
      </c>
    </row>
    <row r="258" spans="1:8" x14ac:dyDescent="0.25">
      <c r="A258" s="43" t="s">
        <v>1162</v>
      </c>
      <c r="B258" s="45">
        <v>3122454</v>
      </c>
      <c r="C258" s="61">
        <f t="shared" si="8"/>
        <v>3122454</v>
      </c>
      <c r="D258" s="36" t="s">
        <v>1162</v>
      </c>
      <c r="E258" s="112">
        <v>340369.49000000011</v>
      </c>
      <c r="F258" s="45">
        <v>3122454</v>
      </c>
      <c r="G258" s="43" t="s">
        <v>276</v>
      </c>
      <c r="H258" s="42">
        <f t="shared" si="9"/>
        <v>340369.49000000011</v>
      </c>
    </row>
    <row r="259" spans="1:8" x14ac:dyDescent="0.25">
      <c r="A259" s="43" t="s">
        <v>1163</v>
      </c>
      <c r="B259" s="45">
        <v>3122470</v>
      </c>
      <c r="C259" s="61">
        <f t="shared" si="8"/>
        <v>3122470</v>
      </c>
      <c r="D259" s="36" t="s">
        <v>1163</v>
      </c>
      <c r="E259" s="112">
        <v>376669.81</v>
      </c>
      <c r="F259" s="45">
        <v>3122470</v>
      </c>
      <c r="G259" s="43" t="s">
        <v>277</v>
      </c>
      <c r="H259" s="42">
        <f t="shared" si="9"/>
        <v>376669.81</v>
      </c>
    </row>
    <row r="260" spans="1:8" x14ac:dyDescent="0.25">
      <c r="A260" s="43" t="s">
        <v>1164</v>
      </c>
      <c r="B260" s="45">
        <v>3122504</v>
      </c>
      <c r="C260" s="61">
        <f t="shared" si="8"/>
        <v>3122504</v>
      </c>
      <c r="D260" s="36" t="s">
        <v>1164</v>
      </c>
      <c r="E260" s="112">
        <v>224725.18</v>
      </c>
      <c r="F260" s="45">
        <v>3122504</v>
      </c>
      <c r="G260" s="43" t="s">
        <v>278</v>
      </c>
      <c r="H260" s="42">
        <f t="shared" si="9"/>
        <v>224725.18</v>
      </c>
    </row>
    <row r="261" spans="1:8" x14ac:dyDescent="0.25">
      <c r="A261" s="43" t="s">
        <v>1165</v>
      </c>
      <c r="B261" s="45">
        <v>3122603</v>
      </c>
      <c r="C261" s="61">
        <f t="shared" si="8"/>
        <v>3122603</v>
      </c>
      <c r="D261" s="36" t="s">
        <v>1165</v>
      </c>
      <c r="E261" s="112">
        <v>213988.74000000002</v>
      </c>
      <c r="F261" s="45">
        <v>3122603</v>
      </c>
      <c r="G261" s="43" t="s">
        <v>279</v>
      </c>
      <c r="H261" s="42">
        <f t="shared" si="9"/>
        <v>213988.74000000002</v>
      </c>
    </row>
    <row r="262" spans="1:8" x14ac:dyDescent="0.25">
      <c r="A262" s="43" t="s">
        <v>1166</v>
      </c>
      <c r="B262" s="45">
        <v>3122702</v>
      </c>
      <c r="C262" s="61">
        <f t="shared" si="8"/>
        <v>3122702</v>
      </c>
      <c r="D262" s="36" t="s">
        <v>1166</v>
      </c>
      <c r="E262" s="112">
        <v>294193.05</v>
      </c>
      <c r="F262" s="45">
        <v>3122702</v>
      </c>
      <c r="G262" s="43" t="s">
        <v>280</v>
      </c>
      <c r="H262" s="42">
        <f t="shared" si="9"/>
        <v>294193.05</v>
      </c>
    </row>
    <row r="263" spans="1:8" x14ac:dyDescent="0.25">
      <c r="A263" s="43" t="s">
        <v>1167</v>
      </c>
      <c r="B263" s="45">
        <v>3122801</v>
      </c>
      <c r="C263" s="61">
        <f t="shared" si="8"/>
        <v>3122801</v>
      </c>
      <c r="D263" s="36" t="s">
        <v>1167</v>
      </c>
      <c r="E263" s="112">
        <v>221381.39</v>
      </c>
      <c r="F263" s="45">
        <v>3122801</v>
      </c>
      <c r="G263" s="43" t="s">
        <v>281</v>
      </c>
      <c r="H263" s="42">
        <f t="shared" si="9"/>
        <v>221381.39</v>
      </c>
    </row>
    <row r="264" spans="1:8" x14ac:dyDescent="0.25">
      <c r="A264" s="43" t="s">
        <v>1168</v>
      </c>
      <c r="B264" s="45">
        <v>3122900</v>
      </c>
      <c r="C264" s="61">
        <f t="shared" ref="C264:C327" si="10">IFERROR(VLOOKUP(D264,$A$8:$B$860,2,FALSE),"ERRO")</f>
        <v>3122900</v>
      </c>
      <c r="D264" s="36" t="s">
        <v>1168</v>
      </c>
      <c r="E264" s="112">
        <v>285072.91000000003</v>
      </c>
      <c r="F264" s="45">
        <v>3122900</v>
      </c>
      <c r="G264" s="43" t="s">
        <v>282</v>
      </c>
      <c r="H264" s="42">
        <f t="shared" ref="H264:H327" si="11">VLOOKUP(F264,$C$8:$E$860,3,FALSE)</f>
        <v>285072.91000000003</v>
      </c>
    </row>
    <row r="265" spans="1:8" x14ac:dyDescent="0.25">
      <c r="A265" s="43" t="s">
        <v>1169</v>
      </c>
      <c r="B265" s="45">
        <v>3123007</v>
      </c>
      <c r="C265" s="61">
        <f t="shared" si="10"/>
        <v>3123007</v>
      </c>
      <c r="D265" s="36" t="s">
        <v>1169</v>
      </c>
      <c r="E265" s="112">
        <v>525895.85</v>
      </c>
      <c r="F265" s="45">
        <v>3123007</v>
      </c>
      <c r="G265" s="43" t="s">
        <v>283</v>
      </c>
      <c r="H265" s="42">
        <f t="shared" si="11"/>
        <v>525895.85</v>
      </c>
    </row>
    <row r="266" spans="1:8" x14ac:dyDescent="0.25">
      <c r="A266" s="43" t="s">
        <v>1170</v>
      </c>
      <c r="B266" s="45">
        <v>3123106</v>
      </c>
      <c r="C266" s="61">
        <f t="shared" si="10"/>
        <v>3123106</v>
      </c>
      <c r="D266" s="36" t="s">
        <v>1170</v>
      </c>
      <c r="E266" s="112">
        <v>419451.85000000003</v>
      </c>
      <c r="F266" s="45">
        <v>3123106</v>
      </c>
      <c r="G266" s="43" t="s">
        <v>284</v>
      </c>
      <c r="H266" s="42">
        <f t="shared" si="11"/>
        <v>419451.85000000003</v>
      </c>
    </row>
    <row r="267" spans="1:8" x14ac:dyDescent="0.25">
      <c r="A267" s="43" t="s">
        <v>1171</v>
      </c>
      <c r="B267" s="45">
        <v>3123205</v>
      </c>
      <c r="C267" s="61">
        <f t="shared" si="10"/>
        <v>3123205</v>
      </c>
      <c r="D267" s="36" t="s">
        <v>1171</v>
      </c>
      <c r="E267" s="112">
        <v>520423.31000000006</v>
      </c>
      <c r="F267" s="45">
        <v>3123205</v>
      </c>
      <c r="G267" s="43" t="s">
        <v>285</v>
      </c>
      <c r="H267" s="42">
        <f t="shared" si="11"/>
        <v>520423.31000000006</v>
      </c>
    </row>
    <row r="268" spans="1:8" x14ac:dyDescent="0.25">
      <c r="A268" s="43" t="s">
        <v>1172</v>
      </c>
      <c r="B268" s="45">
        <v>3123304</v>
      </c>
      <c r="C268" s="61">
        <f t="shared" si="10"/>
        <v>3123304</v>
      </c>
      <c r="D268" s="36" t="s">
        <v>1172</v>
      </c>
      <c r="E268" s="112">
        <v>405556.86000000004</v>
      </c>
      <c r="F268" s="45">
        <v>3123304</v>
      </c>
      <c r="G268" s="43" t="s">
        <v>286</v>
      </c>
      <c r="H268" s="42">
        <f t="shared" si="11"/>
        <v>405556.86000000004</v>
      </c>
    </row>
    <row r="269" spans="1:8" x14ac:dyDescent="0.25">
      <c r="A269" s="43" t="s">
        <v>1173</v>
      </c>
      <c r="B269" s="45">
        <v>3123403</v>
      </c>
      <c r="C269" s="61">
        <f t="shared" si="10"/>
        <v>3123403</v>
      </c>
      <c r="D269" s="36" t="s">
        <v>1173</v>
      </c>
      <c r="E269" s="112">
        <v>329619.85000000003</v>
      </c>
      <c r="F269" s="45">
        <v>3123403</v>
      </c>
      <c r="G269" s="43" t="s">
        <v>287</v>
      </c>
      <c r="H269" s="42">
        <f t="shared" si="11"/>
        <v>329619.85000000003</v>
      </c>
    </row>
    <row r="270" spans="1:8" x14ac:dyDescent="0.25">
      <c r="A270" s="43" t="s">
        <v>1174</v>
      </c>
      <c r="B270" s="45">
        <v>3123502</v>
      </c>
      <c r="C270" s="61">
        <f t="shared" si="10"/>
        <v>3123502</v>
      </c>
      <c r="D270" s="36" t="s">
        <v>1174</v>
      </c>
      <c r="E270" s="112">
        <v>191396.30000000002</v>
      </c>
      <c r="F270" s="45">
        <v>3123502</v>
      </c>
      <c r="G270" s="43" t="s">
        <v>288</v>
      </c>
      <c r="H270" s="42">
        <f t="shared" si="11"/>
        <v>191396.30000000002</v>
      </c>
    </row>
    <row r="271" spans="1:8" x14ac:dyDescent="0.25">
      <c r="A271" s="43" t="s">
        <v>1175</v>
      </c>
      <c r="B271" s="45">
        <v>3123528</v>
      </c>
      <c r="C271" s="61">
        <f t="shared" si="10"/>
        <v>3123528</v>
      </c>
      <c r="D271" s="36" t="s">
        <v>1175</v>
      </c>
      <c r="E271" s="112">
        <v>301236.16000000003</v>
      </c>
      <c r="F271" s="45">
        <v>3123528</v>
      </c>
      <c r="G271" s="43" t="s">
        <v>289</v>
      </c>
      <c r="H271" s="42">
        <f t="shared" si="11"/>
        <v>301236.16000000003</v>
      </c>
    </row>
    <row r="272" spans="1:8" x14ac:dyDescent="0.25">
      <c r="A272" s="43" t="s">
        <v>1176</v>
      </c>
      <c r="B272" s="45">
        <v>3123601</v>
      </c>
      <c r="C272" s="61">
        <f t="shared" si="10"/>
        <v>3123601</v>
      </c>
      <c r="D272" s="36" t="s">
        <v>1176</v>
      </c>
      <c r="E272" s="112">
        <v>1120397.76</v>
      </c>
      <c r="F272" s="45">
        <v>3123601</v>
      </c>
      <c r="G272" s="43" t="s">
        <v>290</v>
      </c>
      <c r="H272" s="42">
        <f t="shared" si="11"/>
        <v>1120397.76</v>
      </c>
    </row>
    <row r="273" spans="1:8" x14ac:dyDescent="0.25">
      <c r="A273" s="43" t="s">
        <v>1177</v>
      </c>
      <c r="B273" s="45">
        <v>3123700</v>
      </c>
      <c r="C273" s="61">
        <f t="shared" si="10"/>
        <v>3123700</v>
      </c>
      <c r="D273" s="36" t="s">
        <v>1177</v>
      </c>
      <c r="E273" s="112">
        <v>445628.73999999993</v>
      </c>
      <c r="F273" s="45">
        <v>3123700</v>
      </c>
      <c r="G273" s="43" t="s">
        <v>291</v>
      </c>
      <c r="H273" s="42">
        <f t="shared" si="11"/>
        <v>445628.73999999993</v>
      </c>
    </row>
    <row r="274" spans="1:8" x14ac:dyDescent="0.25">
      <c r="A274" s="43" t="s">
        <v>1178</v>
      </c>
      <c r="B274" s="45">
        <v>3123809</v>
      </c>
      <c r="C274" s="61">
        <f t="shared" si="10"/>
        <v>3123809</v>
      </c>
      <c r="D274" s="36" t="s">
        <v>1178</v>
      </c>
      <c r="E274" s="112">
        <v>301044.82</v>
      </c>
      <c r="F274" s="45">
        <v>3123809</v>
      </c>
      <c r="G274" s="43" t="s">
        <v>292</v>
      </c>
      <c r="H274" s="42">
        <f t="shared" si="11"/>
        <v>301044.82</v>
      </c>
    </row>
    <row r="275" spans="1:8" x14ac:dyDescent="0.25">
      <c r="A275" s="43" t="s">
        <v>1179</v>
      </c>
      <c r="B275" s="45">
        <v>3123858</v>
      </c>
      <c r="C275" s="61">
        <f t="shared" si="10"/>
        <v>3123858</v>
      </c>
      <c r="D275" s="36" t="s">
        <v>1179</v>
      </c>
      <c r="E275" s="112">
        <v>243653.09</v>
      </c>
      <c r="F275" s="45">
        <v>3123858</v>
      </c>
      <c r="G275" s="43" t="s">
        <v>293</v>
      </c>
      <c r="H275" s="42">
        <f t="shared" si="11"/>
        <v>243653.09</v>
      </c>
    </row>
    <row r="276" spans="1:8" x14ac:dyDescent="0.25">
      <c r="A276" s="43" t="s">
        <v>1180</v>
      </c>
      <c r="B276" s="45">
        <v>3123908</v>
      </c>
      <c r="C276" s="61">
        <f t="shared" si="10"/>
        <v>3123908</v>
      </c>
      <c r="D276" s="36" t="s">
        <v>1180</v>
      </c>
      <c r="E276" s="112">
        <v>476139.02999999997</v>
      </c>
      <c r="F276" s="45">
        <v>3123908</v>
      </c>
      <c r="G276" s="43" t="s">
        <v>294</v>
      </c>
      <c r="H276" s="42">
        <f t="shared" si="11"/>
        <v>476139.02999999997</v>
      </c>
    </row>
    <row r="277" spans="1:8" x14ac:dyDescent="0.25">
      <c r="A277" s="43" t="s">
        <v>1181</v>
      </c>
      <c r="B277" s="45">
        <v>3124005</v>
      </c>
      <c r="C277" s="61">
        <f t="shared" si="10"/>
        <v>3124005</v>
      </c>
      <c r="D277" s="36" t="s">
        <v>1181</v>
      </c>
      <c r="E277" s="112">
        <v>689562.74000000011</v>
      </c>
      <c r="F277" s="45">
        <v>3124005</v>
      </c>
      <c r="G277" s="43" t="s">
        <v>295</v>
      </c>
      <c r="H277" s="42">
        <f t="shared" si="11"/>
        <v>689562.74000000011</v>
      </c>
    </row>
    <row r="278" spans="1:8" x14ac:dyDescent="0.25">
      <c r="A278" s="43" t="s">
        <v>1182</v>
      </c>
      <c r="B278" s="45">
        <v>3124104</v>
      </c>
      <c r="C278" s="61">
        <f t="shared" si="10"/>
        <v>3124104</v>
      </c>
      <c r="D278" s="36" t="s">
        <v>1182</v>
      </c>
      <c r="E278" s="112">
        <v>2583509.6800000002</v>
      </c>
      <c r="F278" s="45">
        <v>3124104</v>
      </c>
      <c r="G278" s="43" t="s">
        <v>296</v>
      </c>
      <c r="H278" s="42">
        <f t="shared" si="11"/>
        <v>2583509.6800000002</v>
      </c>
    </row>
    <row r="279" spans="1:8" x14ac:dyDescent="0.25">
      <c r="A279" s="43" t="s">
        <v>1183</v>
      </c>
      <c r="B279" s="45">
        <v>3124203</v>
      </c>
      <c r="C279" s="61">
        <f t="shared" si="10"/>
        <v>3124203</v>
      </c>
      <c r="D279" s="36" t="s">
        <v>1183</v>
      </c>
      <c r="E279" s="112">
        <v>784828.70999999985</v>
      </c>
      <c r="F279" s="45">
        <v>3124203</v>
      </c>
      <c r="G279" s="43" t="s">
        <v>297</v>
      </c>
      <c r="H279" s="42">
        <f t="shared" si="11"/>
        <v>784828.70999999985</v>
      </c>
    </row>
    <row r="280" spans="1:8" x14ac:dyDescent="0.25">
      <c r="A280" s="43" t="s">
        <v>1184</v>
      </c>
      <c r="B280" s="45">
        <v>3124302</v>
      </c>
      <c r="C280" s="61">
        <f t="shared" si="10"/>
        <v>3124302</v>
      </c>
      <c r="D280" s="36" t="s">
        <v>1184</v>
      </c>
      <c r="E280" s="112">
        <v>905074.51</v>
      </c>
      <c r="F280" s="45">
        <v>3124302</v>
      </c>
      <c r="G280" s="43" t="s">
        <v>298</v>
      </c>
      <c r="H280" s="42">
        <f t="shared" si="11"/>
        <v>905074.51</v>
      </c>
    </row>
    <row r="281" spans="1:8" x14ac:dyDescent="0.25">
      <c r="A281" s="43" t="s">
        <v>1185</v>
      </c>
      <c r="B281" s="45">
        <v>3124401</v>
      </c>
      <c r="C281" s="61">
        <f t="shared" si="10"/>
        <v>3124401</v>
      </c>
      <c r="D281" s="36" t="s">
        <v>1185</v>
      </c>
      <c r="E281" s="112">
        <v>405309.5</v>
      </c>
      <c r="F281" s="45">
        <v>3124401</v>
      </c>
      <c r="G281" s="43" t="s">
        <v>299</v>
      </c>
      <c r="H281" s="42">
        <f t="shared" si="11"/>
        <v>405309.5</v>
      </c>
    </row>
    <row r="282" spans="1:8" x14ac:dyDescent="0.25">
      <c r="A282" s="43" t="s">
        <v>1186</v>
      </c>
      <c r="B282" s="45">
        <v>3124500</v>
      </c>
      <c r="C282" s="61">
        <f t="shared" si="10"/>
        <v>3124500</v>
      </c>
      <c r="D282" s="36" t="s">
        <v>1186</v>
      </c>
      <c r="E282" s="112">
        <v>958985.58</v>
      </c>
      <c r="F282" s="45">
        <v>3124500</v>
      </c>
      <c r="G282" s="43" t="s">
        <v>301</v>
      </c>
      <c r="H282" s="42">
        <f t="shared" si="11"/>
        <v>958985.58</v>
      </c>
    </row>
    <row r="283" spans="1:8" x14ac:dyDescent="0.25">
      <c r="A283" s="43" t="s">
        <v>1187</v>
      </c>
      <c r="B283" s="45">
        <v>3124609</v>
      </c>
      <c r="C283" s="61">
        <f t="shared" si="10"/>
        <v>3124609</v>
      </c>
      <c r="D283" s="36" t="s">
        <v>1187</v>
      </c>
      <c r="E283" s="112">
        <v>208466.61000000002</v>
      </c>
      <c r="F283" s="45">
        <v>3124609</v>
      </c>
      <c r="G283" s="43" t="s">
        <v>302</v>
      </c>
      <c r="H283" s="42">
        <f t="shared" si="11"/>
        <v>208466.61000000002</v>
      </c>
    </row>
    <row r="284" spans="1:8" x14ac:dyDescent="0.25">
      <c r="A284" s="43" t="s">
        <v>1188</v>
      </c>
      <c r="B284" s="45">
        <v>3124708</v>
      </c>
      <c r="C284" s="61">
        <f t="shared" si="10"/>
        <v>3124708</v>
      </c>
      <c r="D284" s="36" t="s">
        <v>1188</v>
      </c>
      <c r="E284" s="112">
        <v>461406.99999999988</v>
      </c>
      <c r="F284" s="45">
        <v>3124708</v>
      </c>
      <c r="G284" s="43" t="s">
        <v>303</v>
      </c>
      <c r="H284" s="42">
        <f t="shared" si="11"/>
        <v>461406.99999999988</v>
      </c>
    </row>
    <row r="285" spans="1:8" x14ac:dyDescent="0.25">
      <c r="A285" s="43" t="s">
        <v>1189</v>
      </c>
      <c r="B285" s="45">
        <v>3124807</v>
      </c>
      <c r="C285" s="61">
        <f t="shared" si="10"/>
        <v>3124807</v>
      </c>
      <c r="D285" s="36" t="s">
        <v>1189</v>
      </c>
      <c r="E285" s="112">
        <v>1195478.5900000003</v>
      </c>
      <c r="F285" s="45">
        <v>3124807</v>
      </c>
      <c r="G285" s="43" t="s">
        <v>304</v>
      </c>
      <c r="H285" s="42">
        <f t="shared" si="11"/>
        <v>1195478.5900000003</v>
      </c>
    </row>
    <row r="286" spans="1:8" x14ac:dyDescent="0.25">
      <c r="A286" s="43" t="s">
        <v>1190</v>
      </c>
      <c r="B286" s="45">
        <v>3124906</v>
      </c>
      <c r="C286" s="61">
        <f t="shared" si="10"/>
        <v>3124906</v>
      </c>
      <c r="D286" s="36" t="s">
        <v>1190</v>
      </c>
      <c r="E286" s="112">
        <v>463127.32</v>
      </c>
      <c r="F286" s="45">
        <v>3124906</v>
      </c>
      <c r="G286" s="43" t="s">
        <v>305</v>
      </c>
      <c r="H286" s="42">
        <f t="shared" si="11"/>
        <v>463127.32</v>
      </c>
    </row>
    <row r="287" spans="1:8" x14ac:dyDescent="0.25">
      <c r="A287" s="43" t="s">
        <v>1191</v>
      </c>
      <c r="B287" s="45">
        <v>3125002</v>
      </c>
      <c r="C287" s="61">
        <f t="shared" si="10"/>
        <v>3125002</v>
      </c>
      <c r="D287" s="36" t="s">
        <v>1191</v>
      </c>
      <c r="E287" s="112">
        <v>188633.26</v>
      </c>
      <c r="F287" s="45">
        <v>3125002</v>
      </c>
      <c r="G287" s="43" t="s">
        <v>306</v>
      </c>
      <c r="H287" s="42">
        <f t="shared" si="11"/>
        <v>188633.26</v>
      </c>
    </row>
    <row r="288" spans="1:8" x14ac:dyDescent="0.25">
      <c r="A288" s="43" t="s">
        <v>1192</v>
      </c>
      <c r="B288" s="45">
        <v>3125101</v>
      </c>
      <c r="C288" s="61">
        <f t="shared" si="10"/>
        <v>3125101</v>
      </c>
      <c r="D288" s="36" t="s">
        <v>1192</v>
      </c>
      <c r="E288" s="112">
        <v>28151257.020000003</v>
      </c>
      <c r="F288" s="45">
        <v>3125101</v>
      </c>
      <c r="G288" s="43" t="s">
        <v>307</v>
      </c>
      <c r="H288" s="42">
        <f t="shared" si="11"/>
        <v>28151257.020000003</v>
      </c>
    </row>
    <row r="289" spans="1:8" x14ac:dyDescent="0.25">
      <c r="A289" s="43" t="s">
        <v>1193</v>
      </c>
      <c r="B289" s="45">
        <v>3125200</v>
      </c>
      <c r="C289" s="61">
        <f t="shared" si="10"/>
        <v>3125200</v>
      </c>
      <c r="D289" s="36" t="s">
        <v>1193</v>
      </c>
      <c r="E289" s="112">
        <v>277217.4599999999</v>
      </c>
      <c r="F289" s="45">
        <v>3125200</v>
      </c>
      <c r="G289" s="43" t="s">
        <v>308</v>
      </c>
      <c r="H289" s="42">
        <f t="shared" si="11"/>
        <v>277217.4599999999</v>
      </c>
    </row>
    <row r="290" spans="1:8" x14ac:dyDescent="0.25">
      <c r="A290" s="43" t="s">
        <v>1194</v>
      </c>
      <c r="B290" s="45">
        <v>3125309</v>
      </c>
      <c r="C290" s="61">
        <f t="shared" si="10"/>
        <v>3125309</v>
      </c>
      <c r="D290" s="36" t="s">
        <v>1194</v>
      </c>
      <c r="E290" s="112">
        <v>185262.62</v>
      </c>
      <c r="F290" s="45">
        <v>3125309</v>
      </c>
      <c r="G290" s="43" t="s">
        <v>309</v>
      </c>
      <c r="H290" s="42">
        <f t="shared" si="11"/>
        <v>185262.62</v>
      </c>
    </row>
    <row r="291" spans="1:8" x14ac:dyDescent="0.25">
      <c r="A291" s="43" t="s">
        <v>1195</v>
      </c>
      <c r="B291" s="45">
        <v>3125408</v>
      </c>
      <c r="C291" s="61">
        <f t="shared" si="10"/>
        <v>3125408</v>
      </c>
      <c r="D291" s="36" t="s">
        <v>1195</v>
      </c>
      <c r="E291" s="112">
        <v>311340.55000000005</v>
      </c>
      <c r="F291" s="45">
        <v>3125408</v>
      </c>
      <c r="G291" s="43" t="s">
        <v>310</v>
      </c>
      <c r="H291" s="42">
        <f t="shared" si="11"/>
        <v>311340.55000000005</v>
      </c>
    </row>
    <row r="292" spans="1:8" x14ac:dyDescent="0.25">
      <c r="A292" s="43" t="s">
        <v>1196</v>
      </c>
      <c r="B292" s="45">
        <v>3125606</v>
      </c>
      <c r="C292" s="61">
        <f t="shared" si="10"/>
        <v>3125606</v>
      </c>
      <c r="D292" s="36" t="s">
        <v>1196</v>
      </c>
      <c r="E292" s="112">
        <v>283372.23000000004</v>
      </c>
      <c r="F292" s="45">
        <v>3125606</v>
      </c>
      <c r="G292" s="43" t="s">
        <v>311</v>
      </c>
      <c r="H292" s="42">
        <f t="shared" si="11"/>
        <v>283372.23000000004</v>
      </c>
    </row>
    <row r="293" spans="1:8" x14ac:dyDescent="0.25">
      <c r="A293" s="43" t="s">
        <v>1197</v>
      </c>
      <c r="B293" s="45">
        <v>3125705</v>
      </c>
      <c r="C293" s="61">
        <f t="shared" si="10"/>
        <v>3125705</v>
      </c>
      <c r="D293" s="36" t="s">
        <v>1197</v>
      </c>
      <c r="E293" s="112">
        <v>611237.17999999982</v>
      </c>
      <c r="F293" s="45">
        <v>3125705</v>
      </c>
      <c r="G293" s="43" t="s">
        <v>312</v>
      </c>
      <c r="H293" s="42">
        <f t="shared" si="11"/>
        <v>611237.17999999982</v>
      </c>
    </row>
    <row r="294" spans="1:8" x14ac:dyDescent="0.25">
      <c r="A294" s="43" t="s">
        <v>1198</v>
      </c>
      <c r="B294" s="45">
        <v>3125804</v>
      </c>
      <c r="C294" s="61">
        <f t="shared" si="10"/>
        <v>3125804</v>
      </c>
      <c r="D294" s="36" t="s">
        <v>1198</v>
      </c>
      <c r="E294" s="112">
        <v>238164.62999999995</v>
      </c>
      <c r="F294" s="45">
        <v>3125804</v>
      </c>
      <c r="G294" s="43" t="s">
        <v>313</v>
      </c>
      <c r="H294" s="42">
        <f t="shared" si="11"/>
        <v>238164.62999999995</v>
      </c>
    </row>
    <row r="295" spans="1:8" x14ac:dyDescent="0.25">
      <c r="A295" s="43" t="s">
        <v>1199</v>
      </c>
      <c r="B295" s="45">
        <v>3125903</v>
      </c>
      <c r="C295" s="61">
        <f t="shared" si="10"/>
        <v>3125903</v>
      </c>
      <c r="D295" s="36" t="s">
        <v>1199</v>
      </c>
      <c r="E295" s="112">
        <v>329291.71000000008</v>
      </c>
      <c r="F295" s="45">
        <v>3125903</v>
      </c>
      <c r="G295" s="43" t="s">
        <v>314</v>
      </c>
      <c r="H295" s="42">
        <f t="shared" si="11"/>
        <v>329291.71000000008</v>
      </c>
    </row>
    <row r="296" spans="1:8" x14ac:dyDescent="0.25">
      <c r="A296" s="43" t="s">
        <v>1200</v>
      </c>
      <c r="B296" s="45">
        <v>3125952</v>
      </c>
      <c r="C296" s="61">
        <f t="shared" si="10"/>
        <v>3125952</v>
      </c>
      <c r="D296" s="36" t="s">
        <v>1200</v>
      </c>
      <c r="E296" s="112">
        <v>328452.54000000004</v>
      </c>
      <c r="F296" s="45">
        <v>3125952</v>
      </c>
      <c r="G296" s="43" t="s">
        <v>315</v>
      </c>
      <c r="H296" s="42">
        <f t="shared" si="11"/>
        <v>328452.54000000004</v>
      </c>
    </row>
    <row r="297" spans="1:8" x14ac:dyDescent="0.25">
      <c r="A297" s="43" t="s">
        <v>1201</v>
      </c>
      <c r="B297" s="45">
        <v>3126000</v>
      </c>
      <c r="C297" s="61">
        <f t="shared" si="10"/>
        <v>3126000</v>
      </c>
      <c r="D297" s="36" t="s">
        <v>1201</v>
      </c>
      <c r="E297" s="112">
        <v>373273.60000000003</v>
      </c>
      <c r="F297" s="45">
        <v>3126000</v>
      </c>
      <c r="G297" s="43" t="s">
        <v>316</v>
      </c>
      <c r="H297" s="42">
        <f t="shared" si="11"/>
        <v>373273.60000000003</v>
      </c>
    </row>
    <row r="298" spans="1:8" x14ac:dyDescent="0.25">
      <c r="A298" s="43" t="s">
        <v>1202</v>
      </c>
      <c r="B298" s="45">
        <v>3126109</v>
      </c>
      <c r="C298" s="61">
        <f t="shared" si="10"/>
        <v>3126109</v>
      </c>
      <c r="D298" s="36" t="s">
        <v>1202</v>
      </c>
      <c r="E298" s="112">
        <v>2674034.7799999993</v>
      </c>
      <c r="F298" s="45">
        <v>3126109</v>
      </c>
      <c r="G298" s="43" t="s">
        <v>317</v>
      </c>
      <c r="H298" s="42">
        <f t="shared" si="11"/>
        <v>2674034.7799999993</v>
      </c>
    </row>
    <row r="299" spans="1:8" x14ac:dyDescent="0.25">
      <c r="A299" s="43" t="s">
        <v>1203</v>
      </c>
      <c r="B299" s="45">
        <v>3126208</v>
      </c>
      <c r="C299" s="61">
        <f t="shared" si="10"/>
        <v>3126208</v>
      </c>
      <c r="D299" s="36" t="s">
        <v>1203</v>
      </c>
      <c r="E299" s="112">
        <v>1139158.3700000001</v>
      </c>
      <c r="F299" s="45">
        <v>3126208</v>
      </c>
      <c r="G299" s="43" t="s">
        <v>318</v>
      </c>
      <c r="H299" s="42">
        <f t="shared" si="11"/>
        <v>1139158.3700000001</v>
      </c>
    </row>
    <row r="300" spans="1:8" x14ac:dyDescent="0.25">
      <c r="A300" s="43" t="s">
        <v>1204</v>
      </c>
      <c r="B300" s="45">
        <v>3126307</v>
      </c>
      <c r="C300" s="61">
        <f t="shared" si="10"/>
        <v>3126307</v>
      </c>
      <c r="D300" s="36" t="s">
        <v>1204</v>
      </c>
      <c r="E300" s="112">
        <v>217181.64999999997</v>
      </c>
      <c r="F300" s="45">
        <v>3126307</v>
      </c>
      <c r="G300" s="43" t="s">
        <v>319</v>
      </c>
      <c r="H300" s="42">
        <f t="shared" si="11"/>
        <v>217181.64999999997</v>
      </c>
    </row>
    <row r="301" spans="1:8" x14ac:dyDescent="0.25">
      <c r="A301" s="43" t="s">
        <v>1205</v>
      </c>
      <c r="B301" s="45">
        <v>3126406</v>
      </c>
      <c r="C301" s="61">
        <f t="shared" si="10"/>
        <v>3126406</v>
      </c>
      <c r="D301" s="36" t="s">
        <v>1205</v>
      </c>
      <c r="E301" s="112">
        <v>243901.32</v>
      </c>
      <c r="F301" s="45">
        <v>3126406</v>
      </c>
      <c r="G301" s="43" t="s">
        <v>320</v>
      </c>
      <c r="H301" s="42">
        <f t="shared" si="11"/>
        <v>243901.32</v>
      </c>
    </row>
    <row r="302" spans="1:8" x14ac:dyDescent="0.25">
      <c r="A302" s="43" t="s">
        <v>1206</v>
      </c>
      <c r="B302" s="45">
        <v>3126505</v>
      </c>
      <c r="C302" s="61">
        <f t="shared" si="10"/>
        <v>3126505</v>
      </c>
      <c r="D302" s="36" t="s">
        <v>1206</v>
      </c>
      <c r="E302" s="112">
        <v>290007.65000000002</v>
      </c>
      <c r="F302" s="45">
        <v>3126505</v>
      </c>
      <c r="G302" s="43" t="s">
        <v>321</v>
      </c>
      <c r="H302" s="42">
        <f t="shared" si="11"/>
        <v>290007.65000000002</v>
      </c>
    </row>
    <row r="303" spans="1:8" x14ac:dyDescent="0.25">
      <c r="A303" s="43" t="s">
        <v>1207</v>
      </c>
      <c r="B303" s="45">
        <v>3126604</v>
      </c>
      <c r="C303" s="61">
        <f t="shared" si="10"/>
        <v>3126604</v>
      </c>
      <c r="D303" s="36" t="s">
        <v>1207</v>
      </c>
      <c r="E303" s="112">
        <v>324083.48000000004</v>
      </c>
      <c r="F303" s="45">
        <v>3126604</v>
      </c>
      <c r="G303" s="43" t="s">
        <v>322</v>
      </c>
      <c r="H303" s="42">
        <f t="shared" si="11"/>
        <v>324083.48000000004</v>
      </c>
    </row>
    <row r="304" spans="1:8" x14ac:dyDescent="0.25">
      <c r="A304" s="43" t="s">
        <v>1208</v>
      </c>
      <c r="B304" s="45">
        <v>3126703</v>
      </c>
      <c r="C304" s="61">
        <f t="shared" si="10"/>
        <v>3126703</v>
      </c>
      <c r="D304" s="36" t="s">
        <v>1208</v>
      </c>
      <c r="E304" s="112">
        <v>762696.1599999998</v>
      </c>
      <c r="F304" s="45">
        <v>3126703</v>
      </c>
      <c r="G304" s="43" t="s">
        <v>323</v>
      </c>
      <c r="H304" s="42">
        <f t="shared" si="11"/>
        <v>762696.1599999998</v>
      </c>
    </row>
    <row r="305" spans="1:8" x14ac:dyDescent="0.25">
      <c r="A305" s="43" t="s">
        <v>1209</v>
      </c>
      <c r="B305" s="45">
        <v>3126752</v>
      </c>
      <c r="C305" s="61">
        <f t="shared" si="10"/>
        <v>3126752</v>
      </c>
      <c r="D305" s="36" t="s">
        <v>1209</v>
      </c>
      <c r="E305" s="112">
        <v>299168.53999999998</v>
      </c>
      <c r="F305" s="45">
        <v>3126752</v>
      </c>
      <c r="G305" s="43" t="s">
        <v>324</v>
      </c>
      <c r="H305" s="42">
        <f t="shared" si="11"/>
        <v>299168.53999999998</v>
      </c>
    </row>
    <row r="306" spans="1:8" x14ac:dyDescent="0.25">
      <c r="A306" s="43" t="s">
        <v>1210</v>
      </c>
      <c r="B306" s="45">
        <v>3126802</v>
      </c>
      <c r="C306" s="61">
        <f t="shared" si="10"/>
        <v>3126802</v>
      </c>
      <c r="D306" s="36" t="s">
        <v>1210</v>
      </c>
      <c r="E306" s="112">
        <v>280970.56000000006</v>
      </c>
      <c r="F306" s="45">
        <v>3126802</v>
      </c>
      <c r="G306" s="43" t="s">
        <v>325</v>
      </c>
      <c r="H306" s="42">
        <f t="shared" si="11"/>
        <v>280970.56000000006</v>
      </c>
    </row>
    <row r="307" spans="1:8" x14ac:dyDescent="0.25">
      <c r="A307" s="43" t="s">
        <v>1211</v>
      </c>
      <c r="B307" s="45">
        <v>3126901</v>
      </c>
      <c r="C307" s="61">
        <f t="shared" si="10"/>
        <v>3126901</v>
      </c>
      <c r="D307" s="36" t="s">
        <v>1211</v>
      </c>
      <c r="E307" s="112">
        <v>383988.46</v>
      </c>
      <c r="F307" s="45">
        <v>3126901</v>
      </c>
      <c r="G307" s="43" t="s">
        <v>326</v>
      </c>
      <c r="H307" s="42">
        <f t="shared" si="11"/>
        <v>383988.46</v>
      </c>
    </row>
    <row r="308" spans="1:8" x14ac:dyDescent="0.25">
      <c r="A308" s="43" t="s">
        <v>1212</v>
      </c>
      <c r="B308" s="45">
        <v>3126950</v>
      </c>
      <c r="C308" s="61">
        <f t="shared" si="10"/>
        <v>3126950</v>
      </c>
      <c r="D308" s="36" t="s">
        <v>1212</v>
      </c>
      <c r="E308" s="112">
        <v>238496.84999999995</v>
      </c>
      <c r="F308" s="45">
        <v>3126950</v>
      </c>
      <c r="G308" s="43" t="s">
        <v>327</v>
      </c>
      <c r="H308" s="42">
        <f t="shared" si="11"/>
        <v>238496.84999999995</v>
      </c>
    </row>
    <row r="309" spans="1:8" x14ac:dyDescent="0.25">
      <c r="A309" s="43" t="s">
        <v>1213</v>
      </c>
      <c r="B309" s="45">
        <v>3127008</v>
      </c>
      <c r="C309" s="61">
        <f t="shared" si="10"/>
        <v>3127008</v>
      </c>
      <c r="D309" s="36" t="s">
        <v>1213</v>
      </c>
      <c r="E309" s="112">
        <v>2126443.0300000003</v>
      </c>
      <c r="F309" s="45">
        <v>3127008</v>
      </c>
      <c r="G309" s="43" t="s">
        <v>328</v>
      </c>
      <c r="H309" s="42">
        <f t="shared" si="11"/>
        <v>2126443.0300000003</v>
      </c>
    </row>
    <row r="310" spans="1:8" x14ac:dyDescent="0.25">
      <c r="A310" s="43" t="s">
        <v>1214</v>
      </c>
      <c r="B310" s="45">
        <v>3127057</v>
      </c>
      <c r="C310" s="61">
        <f t="shared" si="10"/>
        <v>3127057</v>
      </c>
      <c r="D310" s="36" t="s">
        <v>1214</v>
      </c>
      <c r="E310" s="112">
        <v>181473.83000000002</v>
      </c>
      <c r="F310" s="45">
        <v>3127057</v>
      </c>
      <c r="G310" s="43" t="s">
        <v>329</v>
      </c>
      <c r="H310" s="42">
        <f t="shared" si="11"/>
        <v>181473.83000000002</v>
      </c>
    </row>
    <row r="311" spans="1:8" x14ac:dyDescent="0.25">
      <c r="A311" s="43" t="s">
        <v>1215</v>
      </c>
      <c r="B311" s="45">
        <v>3127073</v>
      </c>
      <c r="C311" s="61">
        <f t="shared" si="10"/>
        <v>3127073</v>
      </c>
      <c r="D311" s="36" t="s">
        <v>1215</v>
      </c>
      <c r="E311" s="112">
        <v>273757.53000000003</v>
      </c>
      <c r="F311" s="45">
        <v>3127073</v>
      </c>
      <c r="G311" s="43" t="s">
        <v>330</v>
      </c>
      <c r="H311" s="42">
        <f t="shared" si="11"/>
        <v>273757.53000000003</v>
      </c>
    </row>
    <row r="312" spans="1:8" x14ac:dyDescent="0.25">
      <c r="A312" s="43" t="s">
        <v>1216</v>
      </c>
      <c r="B312" s="45">
        <v>3127107</v>
      </c>
      <c r="C312" s="61">
        <f t="shared" si="10"/>
        <v>3127107</v>
      </c>
      <c r="D312" s="36" t="s">
        <v>1216</v>
      </c>
      <c r="E312" s="112">
        <v>6608636.1600000001</v>
      </c>
      <c r="F312" s="45">
        <v>3127107</v>
      </c>
      <c r="G312" s="43" t="s">
        <v>331</v>
      </c>
      <c r="H312" s="42">
        <f t="shared" si="11"/>
        <v>6608636.1600000001</v>
      </c>
    </row>
    <row r="313" spans="1:8" x14ac:dyDescent="0.25">
      <c r="A313" s="43" t="s">
        <v>1217</v>
      </c>
      <c r="B313" s="45">
        <v>3127206</v>
      </c>
      <c r="C313" s="61">
        <f t="shared" si="10"/>
        <v>3127206</v>
      </c>
      <c r="D313" s="36" t="s">
        <v>1217</v>
      </c>
      <c r="E313" s="112">
        <v>239131.26000000004</v>
      </c>
      <c r="F313" s="45">
        <v>3127206</v>
      </c>
      <c r="G313" s="43" t="s">
        <v>332</v>
      </c>
      <c r="H313" s="42">
        <f t="shared" si="11"/>
        <v>239131.26000000004</v>
      </c>
    </row>
    <row r="314" spans="1:8" x14ac:dyDescent="0.25">
      <c r="A314" s="43" t="s">
        <v>1218</v>
      </c>
      <c r="B314" s="45">
        <v>3127305</v>
      </c>
      <c r="C314" s="61">
        <f t="shared" si="10"/>
        <v>3127305</v>
      </c>
      <c r="D314" s="36" t="s">
        <v>1218</v>
      </c>
      <c r="E314" s="112">
        <v>329201.01</v>
      </c>
      <c r="F314" s="45">
        <v>3127305</v>
      </c>
      <c r="G314" s="43" t="s">
        <v>333</v>
      </c>
      <c r="H314" s="42">
        <f t="shared" si="11"/>
        <v>329201.01</v>
      </c>
    </row>
    <row r="315" spans="1:8" x14ac:dyDescent="0.25">
      <c r="A315" s="43" t="s">
        <v>1219</v>
      </c>
      <c r="B315" s="45">
        <v>3127339</v>
      </c>
      <c r="C315" s="61">
        <f t="shared" si="10"/>
        <v>3127339</v>
      </c>
      <c r="D315" s="36" t="s">
        <v>1219</v>
      </c>
      <c r="E315" s="112">
        <v>357706.88</v>
      </c>
      <c r="F315" s="45">
        <v>3127339</v>
      </c>
      <c r="G315" s="43" t="s">
        <v>334</v>
      </c>
      <c r="H315" s="42">
        <f t="shared" si="11"/>
        <v>357706.88</v>
      </c>
    </row>
    <row r="316" spans="1:8" x14ac:dyDescent="0.25">
      <c r="A316" s="43" t="s">
        <v>1220</v>
      </c>
      <c r="B316" s="45">
        <v>3127354</v>
      </c>
      <c r="C316" s="61">
        <f t="shared" si="10"/>
        <v>3127354</v>
      </c>
      <c r="D316" s="36" t="s">
        <v>1220</v>
      </c>
      <c r="E316" s="112">
        <v>202842.07</v>
      </c>
      <c r="F316" s="45">
        <v>3127354</v>
      </c>
      <c r="G316" s="43" t="s">
        <v>335</v>
      </c>
      <c r="H316" s="42">
        <f t="shared" si="11"/>
        <v>202842.07</v>
      </c>
    </row>
    <row r="317" spans="1:8" x14ac:dyDescent="0.25">
      <c r="A317" s="43" t="s">
        <v>1221</v>
      </c>
      <c r="B317" s="45">
        <v>3127370</v>
      </c>
      <c r="C317" s="61">
        <f t="shared" si="10"/>
        <v>3127370</v>
      </c>
      <c r="D317" s="36" t="s">
        <v>1221</v>
      </c>
      <c r="E317" s="112">
        <v>411825.59</v>
      </c>
      <c r="F317" s="45">
        <v>3127370</v>
      </c>
      <c r="G317" s="43" t="s">
        <v>336</v>
      </c>
      <c r="H317" s="42">
        <f t="shared" si="11"/>
        <v>411825.59</v>
      </c>
    </row>
    <row r="318" spans="1:8" x14ac:dyDescent="0.25">
      <c r="A318" s="43" t="s">
        <v>1222</v>
      </c>
      <c r="B318" s="45">
        <v>3127388</v>
      </c>
      <c r="C318" s="61">
        <f t="shared" si="10"/>
        <v>3127388</v>
      </c>
      <c r="D318" s="36" t="s">
        <v>1222</v>
      </c>
      <c r="E318" s="112">
        <v>321573.10000000003</v>
      </c>
      <c r="F318" s="45">
        <v>3127388</v>
      </c>
      <c r="G318" s="43" t="s">
        <v>337</v>
      </c>
      <c r="H318" s="42">
        <f t="shared" si="11"/>
        <v>321573.10000000003</v>
      </c>
    </row>
    <row r="319" spans="1:8" x14ac:dyDescent="0.25">
      <c r="A319" s="43" t="s">
        <v>1223</v>
      </c>
      <c r="B319" s="45">
        <v>3127404</v>
      </c>
      <c r="C319" s="61">
        <f t="shared" si="10"/>
        <v>3127404</v>
      </c>
      <c r="D319" s="36" t="s">
        <v>1223</v>
      </c>
      <c r="E319" s="112">
        <v>291625.37</v>
      </c>
      <c r="F319" s="45">
        <v>3127404</v>
      </c>
      <c r="G319" s="43" t="s">
        <v>338</v>
      </c>
      <c r="H319" s="42">
        <f t="shared" si="11"/>
        <v>291625.37</v>
      </c>
    </row>
    <row r="320" spans="1:8" x14ac:dyDescent="0.25">
      <c r="A320" s="43" t="s">
        <v>1224</v>
      </c>
      <c r="B320" s="45">
        <v>3127503</v>
      </c>
      <c r="C320" s="61">
        <f t="shared" si="10"/>
        <v>3127503</v>
      </c>
      <c r="D320" s="36" t="s">
        <v>1224</v>
      </c>
      <c r="E320" s="112">
        <v>282308.96999999997</v>
      </c>
      <c r="F320" s="45">
        <v>3127503</v>
      </c>
      <c r="G320" s="43" t="s">
        <v>339</v>
      </c>
      <c r="H320" s="42">
        <f t="shared" si="11"/>
        <v>282308.96999999997</v>
      </c>
    </row>
    <row r="321" spans="1:8" x14ac:dyDescent="0.25">
      <c r="A321" s="43" t="s">
        <v>1225</v>
      </c>
      <c r="B321" s="45">
        <v>3127602</v>
      </c>
      <c r="C321" s="61">
        <f t="shared" si="10"/>
        <v>3127602</v>
      </c>
      <c r="D321" s="36" t="s">
        <v>1225</v>
      </c>
      <c r="E321" s="112">
        <v>468705.68000000011</v>
      </c>
      <c r="F321" s="45">
        <v>3127602</v>
      </c>
      <c r="G321" s="43" t="s">
        <v>340</v>
      </c>
      <c r="H321" s="42">
        <f t="shared" si="11"/>
        <v>468705.68000000011</v>
      </c>
    </row>
    <row r="322" spans="1:8" x14ac:dyDescent="0.25">
      <c r="A322" s="43" t="s">
        <v>1226</v>
      </c>
      <c r="B322" s="45">
        <v>3127701</v>
      </c>
      <c r="C322" s="61">
        <f t="shared" si="10"/>
        <v>3127701</v>
      </c>
      <c r="D322" s="36" t="s">
        <v>1226</v>
      </c>
      <c r="E322" s="112">
        <v>8139163.8199999994</v>
      </c>
      <c r="F322" s="45">
        <v>3127701</v>
      </c>
      <c r="G322" s="43" t="s">
        <v>341</v>
      </c>
      <c r="H322" s="42">
        <f t="shared" si="11"/>
        <v>8139163.8199999994</v>
      </c>
    </row>
    <row r="323" spans="1:8" x14ac:dyDescent="0.25">
      <c r="A323" s="43" t="s">
        <v>1227</v>
      </c>
      <c r="B323" s="45">
        <v>3127800</v>
      </c>
      <c r="C323" s="61">
        <f t="shared" si="10"/>
        <v>3127800</v>
      </c>
      <c r="D323" s="36" t="s">
        <v>1227</v>
      </c>
      <c r="E323" s="112">
        <v>936705.37</v>
      </c>
      <c r="F323" s="45">
        <v>3127800</v>
      </c>
      <c r="G323" s="43" t="s">
        <v>342</v>
      </c>
      <c r="H323" s="42">
        <f t="shared" si="11"/>
        <v>936705.37</v>
      </c>
    </row>
    <row r="324" spans="1:8" x14ac:dyDescent="0.25">
      <c r="A324" s="43" t="s">
        <v>1228</v>
      </c>
      <c r="B324" s="45">
        <v>3127909</v>
      </c>
      <c r="C324" s="61">
        <f t="shared" si="10"/>
        <v>3127909</v>
      </c>
      <c r="D324" s="36" t="s">
        <v>1228</v>
      </c>
      <c r="E324" s="112">
        <v>145494.54</v>
      </c>
      <c r="F324" s="45">
        <v>3127909</v>
      </c>
      <c r="G324" s="43" t="s">
        <v>343</v>
      </c>
      <c r="H324" s="42">
        <f t="shared" si="11"/>
        <v>145494.54</v>
      </c>
    </row>
    <row r="325" spans="1:8" x14ac:dyDescent="0.25">
      <c r="A325" s="43" t="s">
        <v>1229</v>
      </c>
      <c r="B325" s="45">
        <v>3128006</v>
      </c>
      <c r="C325" s="61">
        <f t="shared" si="10"/>
        <v>3128006</v>
      </c>
      <c r="D325" s="36" t="s">
        <v>1229</v>
      </c>
      <c r="E325" s="112">
        <v>1077745.32</v>
      </c>
      <c r="F325" s="45">
        <v>3128006</v>
      </c>
      <c r="G325" s="43" t="s">
        <v>344</v>
      </c>
      <c r="H325" s="42">
        <f t="shared" si="11"/>
        <v>1077745.32</v>
      </c>
    </row>
    <row r="326" spans="1:8" x14ac:dyDescent="0.25">
      <c r="A326" s="43" t="s">
        <v>1230</v>
      </c>
      <c r="B326" s="45">
        <v>3128105</v>
      </c>
      <c r="C326" s="61">
        <f t="shared" si="10"/>
        <v>3128105</v>
      </c>
      <c r="D326" s="36" t="s">
        <v>1230</v>
      </c>
      <c r="E326" s="112">
        <v>799683.51000000013</v>
      </c>
      <c r="F326" s="45">
        <v>3128105</v>
      </c>
      <c r="G326" s="43" t="s">
        <v>345</v>
      </c>
      <c r="H326" s="42">
        <f t="shared" si="11"/>
        <v>799683.51000000013</v>
      </c>
    </row>
    <row r="327" spans="1:8" x14ac:dyDescent="0.25">
      <c r="A327" s="43" t="s">
        <v>1231</v>
      </c>
      <c r="B327" s="45">
        <v>3128204</v>
      </c>
      <c r="C327" s="61">
        <f t="shared" si="10"/>
        <v>3128204</v>
      </c>
      <c r="D327" s="36" t="s">
        <v>1231</v>
      </c>
      <c r="E327" s="112">
        <v>299275.52000000002</v>
      </c>
      <c r="F327" s="45">
        <v>3128204</v>
      </c>
      <c r="G327" s="43" t="s">
        <v>346</v>
      </c>
      <c r="H327" s="42">
        <f t="shared" si="11"/>
        <v>299275.52000000002</v>
      </c>
    </row>
    <row r="328" spans="1:8" x14ac:dyDescent="0.25">
      <c r="A328" s="43" t="s">
        <v>1232</v>
      </c>
      <c r="B328" s="45">
        <v>3128253</v>
      </c>
      <c r="C328" s="61">
        <f t="shared" ref="C328:C391" si="12">IFERROR(VLOOKUP(D328,$A$8:$B$860,2,FALSE),"ERRO")</f>
        <v>3128253</v>
      </c>
      <c r="D328" s="36" t="s">
        <v>1232</v>
      </c>
      <c r="E328" s="112">
        <v>188129.51999999996</v>
      </c>
      <c r="F328" s="45">
        <v>3128253</v>
      </c>
      <c r="G328" s="43" t="s">
        <v>347</v>
      </c>
      <c r="H328" s="42">
        <f t="shared" ref="H328:H391" si="13">VLOOKUP(F328,$C$8:$E$860,3,FALSE)</f>
        <v>188129.51999999996</v>
      </c>
    </row>
    <row r="329" spans="1:8" x14ac:dyDescent="0.25">
      <c r="A329" s="43" t="s">
        <v>1233</v>
      </c>
      <c r="B329" s="45">
        <v>3128303</v>
      </c>
      <c r="C329" s="61">
        <f t="shared" si="12"/>
        <v>3128303</v>
      </c>
      <c r="D329" s="36" t="s">
        <v>1233</v>
      </c>
      <c r="E329" s="112">
        <v>898328.52</v>
      </c>
      <c r="F329" s="45">
        <v>3128303</v>
      </c>
      <c r="G329" s="43" t="s">
        <v>348</v>
      </c>
      <c r="H329" s="42">
        <f t="shared" si="13"/>
        <v>898328.52</v>
      </c>
    </row>
    <row r="330" spans="1:8" x14ac:dyDescent="0.25">
      <c r="A330" s="43" t="s">
        <v>1234</v>
      </c>
      <c r="B330" s="45">
        <v>3128402</v>
      </c>
      <c r="C330" s="61">
        <f t="shared" si="12"/>
        <v>3128402</v>
      </c>
      <c r="D330" s="36" t="s">
        <v>1234</v>
      </c>
      <c r="E330" s="112">
        <v>492777.90999999992</v>
      </c>
      <c r="F330" s="45">
        <v>3128402</v>
      </c>
      <c r="G330" s="43" t="s">
        <v>349</v>
      </c>
      <c r="H330" s="42">
        <f t="shared" si="13"/>
        <v>492777.90999999992</v>
      </c>
    </row>
    <row r="331" spans="1:8" x14ac:dyDescent="0.25">
      <c r="A331" s="43" t="s">
        <v>1235</v>
      </c>
      <c r="B331" s="45">
        <v>3128501</v>
      </c>
      <c r="C331" s="61">
        <f t="shared" si="12"/>
        <v>3128501</v>
      </c>
      <c r="D331" s="36" t="s">
        <v>1235</v>
      </c>
      <c r="E331" s="112">
        <v>140254.61000000004</v>
      </c>
      <c r="F331" s="45">
        <v>3128501</v>
      </c>
      <c r="G331" s="43" t="s">
        <v>350</v>
      </c>
      <c r="H331" s="42">
        <f t="shared" si="13"/>
        <v>140254.61000000004</v>
      </c>
    </row>
    <row r="332" spans="1:8" x14ac:dyDescent="0.25">
      <c r="A332" s="43" t="s">
        <v>1236</v>
      </c>
      <c r="B332" s="45">
        <v>3128600</v>
      </c>
      <c r="C332" s="61">
        <f t="shared" si="12"/>
        <v>3128600</v>
      </c>
      <c r="D332" s="36" t="s">
        <v>1236</v>
      </c>
      <c r="E332" s="112">
        <v>2474167.23</v>
      </c>
      <c r="F332" s="45">
        <v>3128600</v>
      </c>
      <c r="G332" s="43" t="s">
        <v>351</v>
      </c>
      <c r="H332" s="42">
        <f t="shared" si="13"/>
        <v>2474167.23</v>
      </c>
    </row>
    <row r="333" spans="1:8" x14ac:dyDescent="0.25">
      <c r="A333" s="43" t="s">
        <v>1237</v>
      </c>
      <c r="B333" s="45">
        <v>3128709</v>
      </c>
      <c r="C333" s="61">
        <f t="shared" si="12"/>
        <v>3128709</v>
      </c>
      <c r="D333" s="36" t="s">
        <v>1237</v>
      </c>
      <c r="E333" s="112">
        <v>2809269.8600000003</v>
      </c>
      <c r="F333" s="45">
        <v>3128709</v>
      </c>
      <c r="G333" s="43" t="s">
        <v>352</v>
      </c>
      <c r="H333" s="42">
        <f t="shared" si="13"/>
        <v>2809269.8600000003</v>
      </c>
    </row>
    <row r="334" spans="1:8" x14ac:dyDescent="0.25">
      <c r="A334" s="43" t="s">
        <v>1238</v>
      </c>
      <c r="B334" s="45">
        <v>3128808</v>
      </c>
      <c r="C334" s="61">
        <f t="shared" si="12"/>
        <v>3128808</v>
      </c>
      <c r="D334" s="36" t="s">
        <v>1238</v>
      </c>
      <c r="E334" s="112">
        <v>296244.05000000005</v>
      </c>
      <c r="F334" s="45">
        <v>3128808</v>
      </c>
      <c r="G334" s="43" t="s">
        <v>353</v>
      </c>
      <c r="H334" s="42">
        <f t="shared" si="13"/>
        <v>296244.05000000005</v>
      </c>
    </row>
    <row r="335" spans="1:8" x14ac:dyDescent="0.25">
      <c r="A335" s="43" t="s">
        <v>1239</v>
      </c>
      <c r="B335" s="45">
        <v>3128907</v>
      </c>
      <c r="C335" s="61">
        <f t="shared" si="12"/>
        <v>3128907</v>
      </c>
      <c r="D335" s="36" t="s">
        <v>1239</v>
      </c>
      <c r="E335" s="112">
        <v>727388.14999999991</v>
      </c>
      <c r="F335" s="45">
        <v>3128907</v>
      </c>
      <c r="G335" s="43" t="s">
        <v>354</v>
      </c>
      <c r="H335" s="42">
        <f t="shared" si="13"/>
        <v>727388.14999999991</v>
      </c>
    </row>
    <row r="336" spans="1:8" x14ac:dyDescent="0.25">
      <c r="A336" s="43" t="s">
        <v>1240</v>
      </c>
      <c r="B336" s="45">
        <v>3129004</v>
      </c>
      <c r="C336" s="61">
        <f t="shared" si="12"/>
        <v>3129004</v>
      </c>
      <c r="D336" s="36" t="s">
        <v>1240</v>
      </c>
      <c r="E336" s="112">
        <v>333044.76</v>
      </c>
      <c r="F336" s="45">
        <v>3129004</v>
      </c>
      <c r="G336" s="43" t="s">
        <v>355</v>
      </c>
      <c r="H336" s="42">
        <f t="shared" si="13"/>
        <v>333044.76</v>
      </c>
    </row>
    <row r="337" spans="1:8" x14ac:dyDescent="0.25">
      <c r="A337" s="43" t="s">
        <v>1241</v>
      </c>
      <c r="B337" s="45">
        <v>3129103</v>
      </c>
      <c r="C337" s="61">
        <f t="shared" si="12"/>
        <v>3129103</v>
      </c>
      <c r="D337" s="36" t="s">
        <v>1241</v>
      </c>
      <c r="E337" s="112">
        <v>830980.11000000022</v>
      </c>
      <c r="F337" s="45">
        <v>3129103</v>
      </c>
      <c r="G337" s="43" t="s">
        <v>356</v>
      </c>
      <c r="H337" s="42">
        <f t="shared" si="13"/>
        <v>830980.11000000022</v>
      </c>
    </row>
    <row r="338" spans="1:8" x14ac:dyDescent="0.25">
      <c r="A338" s="43" t="s">
        <v>1242</v>
      </c>
      <c r="B338" s="45">
        <v>3129202</v>
      </c>
      <c r="C338" s="61">
        <f t="shared" si="12"/>
        <v>3129202</v>
      </c>
      <c r="D338" s="36" t="s">
        <v>1242</v>
      </c>
      <c r="E338" s="112">
        <v>339133.68</v>
      </c>
      <c r="F338" s="45">
        <v>3129202</v>
      </c>
      <c r="G338" s="43" t="s">
        <v>357</v>
      </c>
      <c r="H338" s="42">
        <f t="shared" si="13"/>
        <v>339133.68</v>
      </c>
    </row>
    <row r="339" spans="1:8" x14ac:dyDescent="0.25">
      <c r="A339" s="43" t="s">
        <v>1243</v>
      </c>
      <c r="B339" s="45">
        <v>3129301</v>
      </c>
      <c r="C339" s="61">
        <f t="shared" si="12"/>
        <v>3129301</v>
      </c>
      <c r="D339" s="36" t="s">
        <v>1243</v>
      </c>
      <c r="E339" s="112">
        <v>402941.92000000004</v>
      </c>
      <c r="F339" s="45">
        <v>3129301</v>
      </c>
      <c r="G339" s="43" t="s">
        <v>358</v>
      </c>
      <c r="H339" s="42">
        <f t="shared" si="13"/>
        <v>402941.92000000004</v>
      </c>
    </row>
    <row r="340" spans="1:8" x14ac:dyDescent="0.25">
      <c r="A340" s="43" t="s">
        <v>1244</v>
      </c>
      <c r="B340" s="45">
        <v>3129400</v>
      </c>
      <c r="C340" s="61">
        <f t="shared" si="12"/>
        <v>3129400</v>
      </c>
      <c r="D340" s="36" t="s">
        <v>1244</v>
      </c>
      <c r="E340" s="112">
        <v>252857.00999999998</v>
      </c>
      <c r="F340" s="45">
        <v>3129400</v>
      </c>
      <c r="G340" s="43" t="s">
        <v>359</v>
      </c>
      <c r="H340" s="42">
        <f t="shared" si="13"/>
        <v>252857.00999999998</v>
      </c>
    </row>
    <row r="341" spans="1:8" x14ac:dyDescent="0.25">
      <c r="A341" s="43" t="s">
        <v>1245</v>
      </c>
      <c r="B341" s="45">
        <v>3129509</v>
      </c>
      <c r="C341" s="61">
        <f t="shared" si="12"/>
        <v>3129509</v>
      </c>
      <c r="D341" s="36" t="s">
        <v>1245</v>
      </c>
      <c r="E341" s="112">
        <v>3786107.32</v>
      </c>
      <c r="F341" s="45">
        <v>3129509</v>
      </c>
      <c r="G341" s="43" t="s">
        <v>360</v>
      </c>
      <c r="H341" s="42">
        <f t="shared" si="13"/>
        <v>3786107.32</v>
      </c>
    </row>
    <row r="342" spans="1:8" x14ac:dyDescent="0.25">
      <c r="A342" s="43" t="s">
        <v>1246</v>
      </c>
      <c r="B342" s="45">
        <v>3129608</v>
      </c>
      <c r="C342" s="61">
        <f t="shared" si="12"/>
        <v>3129608</v>
      </c>
      <c r="D342" s="36" t="s">
        <v>1246</v>
      </c>
      <c r="E342" s="112">
        <v>335044.93000000005</v>
      </c>
      <c r="F342" s="45">
        <v>3129608</v>
      </c>
      <c r="G342" s="43" t="s">
        <v>361</v>
      </c>
      <c r="H342" s="42">
        <f t="shared" si="13"/>
        <v>335044.93000000005</v>
      </c>
    </row>
    <row r="343" spans="1:8" x14ac:dyDescent="0.25">
      <c r="A343" s="43" t="s">
        <v>1247</v>
      </c>
      <c r="B343" s="45">
        <v>3129657</v>
      </c>
      <c r="C343" s="61">
        <f t="shared" si="12"/>
        <v>3129657</v>
      </c>
      <c r="D343" s="36" t="s">
        <v>1247</v>
      </c>
      <c r="E343" s="112">
        <v>295641.32999999996</v>
      </c>
      <c r="F343" s="45">
        <v>3129657</v>
      </c>
      <c r="G343" s="43" t="s">
        <v>362</v>
      </c>
      <c r="H343" s="42">
        <f t="shared" si="13"/>
        <v>295641.32999999996</v>
      </c>
    </row>
    <row r="344" spans="1:8" x14ac:dyDescent="0.25">
      <c r="A344" s="43" t="s">
        <v>1248</v>
      </c>
      <c r="B344" s="45">
        <v>3129707</v>
      </c>
      <c r="C344" s="61">
        <f t="shared" si="12"/>
        <v>3129707</v>
      </c>
      <c r="D344" s="36" t="s">
        <v>1248</v>
      </c>
      <c r="E344" s="112">
        <v>1699441.67</v>
      </c>
      <c r="F344" s="45">
        <v>3129707</v>
      </c>
      <c r="G344" s="43" t="s">
        <v>363</v>
      </c>
      <c r="H344" s="42">
        <f t="shared" si="13"/>
        <v>1699441.67</v>
      </c>
    </row>
    <row r="345" spans="1:8" x14ac:dyDescent="0.25">
      <c r="A345" s="43" t="s">
        <v>1249</v>
      </c>
      <c r="B345" s="45">
        <v>3129806</v>
      </c>
      <c r="C345" s="61">
        <f t="shared" si="12"/>
        <v>3129806</v>
      </c>
      <c r="D345" s="36" t="s">
        <v>1249</v>
      </c>
      <c r="E345" s="112">
        <v>5419925.4400000004</v>
      </c>
      <c r="F345" s="45">
        <v>3129806</v>
      </c>
      <c r="G345" s="43" t="s">
        <v>364</v>
      </c>
      <c r="H345" s="42">
        <f t="shared" si="13"/>
        <v>5419925.4400000004</v>
      </c>
    </row>
    <row r="346" spans="1:8" x14ac:dyDescent="0.25">
      <c r="A346" s="43" t="s">
        <v>1250</v>
      </c>
      <c r="B346" s="45">
        <v>3129905</v>
      </c>
      <c r="C346" s="61">
        <f t="shared" si="12"/>
        <v>3129905</v>
      </c>
      <c r="D346" s="36" t="s">
        <v>1250</v>
      </c>
      <c r="E346" s="112">
        <v>247166.62999999998</v>
      </c>
      <c r="F346" s="45">
        <v>3129905</v>
      </c>
      <c r="G346" s="43" t="s">
        <v>365</v>
      </c>
      <c r="H346" s="42">
        <f t="shared" si="13"/>
        <v>247166.62999999998</v>
      </c>
    </row>
    <row r="347" spans="1:8" x14ac:dyDescent="0.25">
      <c r="A347" s="43" t="s">
        <v>1251</v>
      </c>
      <c r="B347" s="45">
        <v>3130002</v>
      </c>
      <c r="C347" s="61">
        <f t="shared" si="12"/>
        <v>3130002</v>
      </c>
      <c r="D347" s="36" t="s">
        <v>1251</v>
      </c>
      <c r="E347" s="112">
        <v>391836.9</v>
      </c>
      <c r="F347" s="45">
        <v>3130002</v>
      </c>
      <c r="G347" s="43" t="s">
        <v>366</v>
      </c>
      <c r="H347" s="42">
        <f t="shared" si="13"/>
        <v>391836.9</v>
      </c>
    </row>
    <row r="348" spans="1:8" x14ac:dyDescent="0.25">
      <c r="A348" s="43" t="s">
        <v>1252</v>
      </c>
      <c r="B348" s="45">
        <v>3130051</v>
      </c>
      <c r="C348" s="61">
        <f t="shared" si="12"/>
        <v>3130051</v>
      </c>
      <c r="D348" s="36" t="s">
        <v>1252</v>
      </c>
      <c r="E348" s="112">
        <v>339375.04999999993</v>
      </c>
      <c r="F348" s="45">
        <v>3130051</v>
      </c>
      <c r="G348" s="43" t="s">
        <v>367</v>
      </c>
      <c r="H348" s="42">
        <f t="shared" si="13"/>
        <v>339375.04999999993</v>
      </c>
    </row>
    <row r="349" spans="1:8" x14ac:dyDescent="0.25">
      <c r="A349" s="43" t="s">
        <v>1253</v>
      </c>
      <c r="B349" s="45">
        <v>3130101</v>
      </c>
      <c r="C349" s="61">
        <f t="shared" si="12"/>
        <v>3130101</v>
      </c>
      <c r="D349" s="36" t="s">
        <v>1253</v>
      </c>
      <c r="E349" s="112">
        <v>2324404.9900000002</v>
      </c>
      <c r="F349" s="45">
        <v>3130101</v>
      </c>
      <c r="G349" s="43" t="s">
        <v>368</v>
      </c>
      <c r="H349" s="42">
        <f t="shared" si="13"/>
        <v>2324404.9900000002</v>
      </c>
    </row>
    <row r="350" spans="1:8" x14ac:dyDescent="0.25">
      <c r="A350" s="43" t="s">
        <v>1254</v>
      </c>
      <c r="B350" s="45">
        <v>3130200</v>
      </c>
      <c r="C350" s="61">
        <f t="shared" si="12"/>
        <v>3130200</v>
      </c>
      <c r="D350" s="36" t="s">
        <v>1254</v>
      </c>
      <c r="E350" s="112">
        <v>604780.74</v>
      </c>
      <c r="F350" s="45">
        <v>3130200</v>
      </c>
      <c r="G350" s="43" t="s">
        <v>369</v>
      </c>
      <c r="H350" s="42">
        <f t="shared" si="13"/>
        <v>604780.74</v>
      </c>
    </row>
    <row r="351" spans="1:8" x14ac:dyDescent="0.25">
      <c r="A351" s="43" t="s">
        <v>1255</v>
      </c>
      <c r="B351" s="45">
        <v>3130309</v>
      </c>
      <c r="C351" s="61">
        <f t="shared" si="12"/>
        <v>3130309</v>
      </c>
      <c r="D351" s="36" t="s">
        <v>1255</v>
      </c>
      <c r="E351" s="112">
        <v>945159.5399999998</v>
      </c>
      <c r="F351" s="45">
        <v>3130309</v>
      </c>
      <c r="G351" s="43" t="s">
        <v>370</v>
      </c>
      <c r="H351" s="42">
        <f t="shared" si="13"/>
        <v>945159.5399999998</v>
      </c>
    </row>
    <row r="352" spans="1:8" x14ac:dyDescent="0.25">
      <c r="A352" s="43" t="s">
        <v>1256</v>
      </c>
      <c r="B352" s="45">
        <v>3130408</v>
      </c>
      <c r="C352" s="61">
        <f t="shared" si="12"/>
        <v>3130408</v>
      </c>
      <c r="D352" s="36" t="s">
        <v>1256</v>
      </c>
      <c r="E352" s="112">
        <v>908639.53</v>
      </c>
      <c r="F352" s="45">
        <v>3130408</v>
      </c>
      <c r="G352" s="43" t="s">
        <v>371</v>
      </c>
      <c r="H352" s="42">
        <f t="shared" si="13"/>
        <v>908639.53</v>
      </c>
    </row>
    <row r="353" spans="1:8" x14ac:dyDescent="0.25">
      <c r="A353" s="43" t="s">
        <v>1257</v>
      </c>
      <c r="B353" s="45">
        <v>3130507</v>
      </c>
      <c r="C353" s="61">
        <f t="shared" si="12"/>
        <v>3130507</v>
      </c>
      <c r="D353" s="36" t="s">
        <v>1257</v>
      </c>
      <c r="E353" s="112">
        <v>637980.97</v>
      </c>
      <c r="F353" s="45">
        <v>3130507</v>
      </c>
      <c r="G353" s="43" t="s">
        <v>372</v>
      </c>
      <c r="H353" s="42">
        <f t="shared" si="13"/>
        <v>637980.97</v>
      </c>
    </row>
    <row r="354" spans="1:8" x14ac:dyDescent="0.25">
      <c r="A354" s="43" t="s">
        <v>1258</v>
      </c>
      <c r="B354" s="45">
        <v>3130556</v>
      </c>
      <c r="C354" s="61">
        <f t="shared" si="12"/>
        <v>3130556</v>
      </c>
      <c r="D354" s="36" t="s">
        <v>1258</v>
      </c>
      <c r="E354" s="112">
        <v>241916.73</v>
      </c>
      <c r="F354" s="45">
        <v>3130556</v>
      </c>
      <c r="G354" s="43" t="s">
        <v>373</v>
      </c>
      <c r="H354" s="42">
        <f t="shared" si="13"/>
        <v>241916.73</v>
      </c>
    </row>
    <row r="355" spans="1:8" x14ac:dyDescent="0.25">
      <c r="A355" s="43" t="s">
        <v>1259</v>
      </c>
      <c r="B355" s="45">
        <v>3130606</v>
      </c>
      <c r="C355" s="61">
        <f t="shared" si="12"/>
        <v>3130606</v>
      </c>
      <c r="D355" s="36" t="s">
        <v>1259</v>
      </c>
      <c r="E355" s="112">
        <v>354466.80000000005</v>
      </c>
      <c r="F355" s="45">
        <v>3130606</v>
      </c>
      <c r="G355" s="43" t="s">
        <v>374</v>
      </c>
      <c r="H355" s="42">
        <f t="shared" si="13"/>
        <v>354466.80000000005</v>
      </c>
    </row>
    <row r="356" spans="1:8" x14ac:dyDescent="0.25">
      <c r="A356" s="43" t="s">
        <v>1260</v>
      </c>
      <c r="B356" s="45">
        <v>3130655</v>
      </c>
      <c r="C356" s="61">
        <f t="shared" si="12"/>
        <v>3130655</v>
      </c>
      <c r="D356" s="36" t="s">
        <v>1260</v>
      </c>
      <c r="E356" s="112">
        <v>390077.63</v>
      </c>
      <c r="F356" s="45">
        <v>3130655</v>
      </c>
      <c r="G356" s="43" t="s">
        <v>375</v>
      </c>
      <c r="H356" s="42">
        <f t="shared" si="13"/>
        <v>390077.63</v>
      </c>
    </row>
    <row r="357" spans="1:8" x14ac:dyDescent="0.25">
      <c r="A357" s="43" t="s">
        <v>1261</v>
      </c>
      <c r="B357" s="45">
        <v>3130705</v>
      </c>
      <c r="C357" s="61">
        <f t="shared" si="12"/>
        <v>3130705</v>
      </c>
      <c r="D357" s="36" t="s">
        <v>1261</v>
      </c>
      <c r="E357" s="112">
        <v>2533300.04</v>
      </c>
      <c r="F357" s="45">
        <v>3130705</v>
      </c>
      <c r="G357" s="43" t="s">
        <v>376</v>
      </c>
      <c r="H357" s="42">
        <f t="shared" si="13"/>
        <v>2533300.04</v>
      </c>
    </row>
    <row r="358" spans="1:8" x14ac:dyDescent="0.25">
      <c r="A358" s="43" t="s">
        <v>1262</v>
      </c>
      <c r="B358" s="45">
        <v>3130804</v>
      </c>
      <c r="C358" s="61">
        <f t="shared" si="12"/>
        <v>3130804</v>
      </c>
      <c r="D358" s="36" t="s">
        <v>1262</v>
      </c>
      <c r="E358" s="112">
        <v>355936.13</v>
      </c>
      <c r="F358" s="45">
        <v>3130804</v>
      </c>
      <c r="G358" s="43" t="s">
        <v>377</v>
      </c>
      <c r="H358" s="42">
        <f t="shared" si="13"/>
        <v>355936.13</v>
      </c>
    </row>
    <row r="359" spans="1:8" x14ac:dyDescent="0.25">
      <c r="A359" s="43" t="s">
        <v>1263</v>
      </c>
      <c r="B359" s="45">
        <v>3130903</v>
      </c>
      <c r="C359" s="61">
        <f t="shared" si="12"/>
        <v>3130903</v>
      </c>
      <c r="D359" s="36" t="s">
        <v>1263</v>
      </c>
      <c r="E359" s="112">
        <v>723016.29999999993</v>
      </c>
      <c r="F359" s="45">
        <v>3130903</v>
      </c>
      <c r="G359" s="43" t="s">
        <v>378</v>
      </c>
      <c r="H359" s="42">
        <f t="shared" si="13"/>
        <v>723016.29999999993</v>
      </c>
    </row>
    <row r="360" spans="1:8" x14ac:dyDescent="0.25">
      <c r="A360" s="43" t="s">
        <v>1264</v>
      </c>
      <c r="B360" s="45">
        <v>3131000</v>
      </c>
      <c r="C360" s="61">
        <f t="shared" si="12"/>
        <v>3131000</v>
      </c>
      <c r="D360" s="36" t="s">
        <v>1264</v>
      </c>
      <c r="E360" s="112">
        <v>377804.71000000008</v>
      </c>
      <c r="F360" s="45">
        <v>3131000</v>
      </c>
      <c r="G360" s="43" t="s">
        <v>379</v>
      </c>
      <c r="H360" s="42">
        <f t="shared" si="13"/>
        <v>377804.71000000008</v>
      </c>
    </row>
    <row r="361" spans="1:8" x14ac:dyDescent="0.25">
      <c r="A361" s="43" t="s">
        <v>1265</v>
      </c>
      <c r="B361" s="45">
        <v>3131109</v>
      </c>
      <c r="C361" s="61">
        <f t="shared" si="12"/>
        <v>3131109</v>
      </c>
      <c r="D361" s="36" t="s">
        <v>1265</v>
      </c>
      <c r="E361" s="112">
        <v>362531.16</v>
      </c>
      <c r="F361" s="45">
        <v>3131109</v>
      </c>
      <c r="G361" s="43" t="s">
        <v>380</v>
      </c>
      <c r="H361" s="42">
        <f t="shared" si="13"/>
        <v>362531.16</v>
      </c>
    </row>
    <row r="362" spans="1:8" x14ac:dyDescent="0.25">
      <c r="A362" s="43" t="s">
        <v>1266</v>
      </c>
      <c r="B362" s="45">
        <v>3131158</v>
      </c>
      <c r="C362" s="61">
        <f t="shared" si="12"/>
        <v>3131158</v>
      </c>
      <c r="D362" s="36" t="s">
        <v>1266</v>
      </c>
      <c r="E362" s="112">
        <v>549103.37999999989</v>
      </c>
      <c r="F362" s="45">
        <v>3131158</v>
      </c>
      <c r="G362" s="43" t="s">
        <v>381</v>
      </c>
      <c r="H362" s="42">
        <f t="shared" si="13"/>
        <v>549103.37999999989</v>
      </c>
    </row>
    <row r="363" spans="1:8" x14ac:dyDescent="0.25">
      <c r="A363" s="43" t="s">
        <v>1267</v>
      </c>
      <c r="B363" s="45">
        <v>3131208</v>
      </c>
      <c r="C363" s="61">
        <f t="shared" si="12"/>
        <v>3131208</v>
      </c>
      <c r="D363" s="36" t="s">
        <v>1267</v>
      </c>
      <c r="E363" s="112">
        <v>690213.46</v>
      </c>
      <c r="F363" s="45">
        <v>3131208</v>
      </c>
      <c r="G363" s="43" t="s">
        <v>382</v>
      </c>
      <c r="H363" s="42">
        <f t="shared" si="13"/>
        <v>690213.46</v>
      </c>
    </row>
    <row r="364" spans="1:8" x14ac:dyDescent="0.25">
      <c r="A364" s="43" t="s">
        <v>1268</v>
      </c>
      <c r="B364" s="45">
        <v>3131307</v>
      </c>
      <c r="C364" s="61">
        <f t="shared" si="12"/>
        <v>3131307</v>
      </c>
      <c r="D364" s="36" t="s">
        <v>1268</v>
      </c>
      <c r="E364" s="112">
        <v>11705054.779999999</v>
      </c>
      <c r="F364" s="45">
        <v>3131307</v>
      </c>
      <c r="G364" s="43" t="s">
        <v>383</v>
      </c>
      <c r="H364" s="42">
        <f t="shared" si="13"/>
        <v>11705054.779999999</v>
      </c>
    </row>
    <row r="365" spans="1:8" x14ac:dyDescent="0.25">
      <c r="A365" s="43" t="s">
        <v>1269</v>
      </c>
      <c r="B365" s="45">
        <v>3131406</v>
      </c>
      <c r="C365" s="61">
        <f t="shared" si="12"/>
        <v>3131406</v>
      </c>
      <c r="D365" s="36" t="s">
        <v>1269</v>
      </c>
      <c r="E365" s="112">
        <v>885357.27000000014</v>
      </c>
      <c r="F365" s="45">
        <v>3131406</v>
      </c>
      <c r="G365" s="43" t="s">
        <v>384</v>
      </c>
      <c r="H365" s="42">
        <f t="shared" si="13"/>
        <v>885357.27000000014</v>
      </c>
    </row>
    <row r="366" spans="1:8" x14ac:dyDescent="0.25">
      <c r="A366" s="43" t="s">
        <v>1270</v>
      </c>
      <c r="B366" s="45">
        <v>3131505</v>
      </c>
      <c r="C366" s="61">
        <f t="shared" si="12"/>
        <v>3131505</v>
      </c>
      <c r="D366" s="36" t="s">
        <v>1270</v>
      </c>
      <c r="E366" s="112">
        <v>585944.65</v>
      </c>
      <c r="F366" s="45">
        <v>3131505</v>
      </c>
      <c r="G366" s="43" t="s">
        <v>385</v>
      </c>
      <c r="H366" s="42">
        <f t="shared" si="13"/>
        <v>585944.65</v>
      </c>
    </row>
    <row r="367" spans="1:8" x14ac:dyDescent="0.25">
      <c r="A367" s="43" t="s">
        <v>1271</v>
      </c>
      <c r="B367" s="45">
        <v>3131604</v>
      </c>
      <c r="C367" s="61">
        <f t="shared" si="12"/>
        <v>3131604</v>
      </c>
      <c r="D367" s="36" t="s">
        <v>1271</v>
      </c>
      <c r="E367" s="112">
        <v>1034524.0699999997</v>
      </c>
      <c r="F367" s="45">
        <v>3131604</v>
      </c>
      <c r="G367" s="43" t="s">
        <v>386</v>
      </c>
      <c r="H367" s="42">
        <f t="shared" si="13"/>
        <v>1034524.0699999997</v>
      </c>
    </row>
    <row r="368" spans="1:8" x14ac:dyDescent="0.25">
      <c r="A368" s="43" t="s">
        <v>1272</v>
      </c>
      <c r="B368" s="45">
        <v>3131703</v>
      </c>
      <c r="C368" s="61">
        <f t="shared" si="12"/>
        <v>3131703</v>
      </c>
      <c r="D368" s="36" t="s">
        <v>1272</v>
      </c>
      <c r="E368" s="112">
        <v>14524919.150000002</v>
      </c>
      <c r="F368" s="45">
        <v>3131703</v>
      </c>
      <c r="G368" s="43" t="s">
        <v>387</v>
      </c>
      <c r="H368" s="42">
        <f t="shared" si="13"/>
        <v>14524919.150000002</v>
      </c>
    </row>
    <row r="369" spans="1:8" x14ac:dyDescent="0.25">
      <c r="A369" s="43" t="s">
        <v>1273</v>
      </c>
      <c r="B369" s="45">
        <v>3131802</v>
      </c>
      <c r="C369" s="61">
        <f t="shared" si="12"/>
        <v>3131802</v>
      </c>
      <c r="D369" s="36" t="s">
        <v>1273</v>
      </c>
      <c r="E369" s="112">
        <v>328305.36</v>
      </c>
      <c r="F369" s="45">
        <v>3131802</v>
      </c>
      <c r="G369" s="43" t="s">
        <v>388</v>
      </c>
      <c r="H369" s="42">
        <f t="shared" si="13"/>
        <v>328305.36</v>
      </c>
    </row>
    <row r="370" spans="1:8" x14ac:dyDescent="0.25">
      <c r="A370" s="43" t="s">
        <v>1274</v>
      </c>
      <c r="B370" s="45">
        <v>3131901</v>
      </c>
      <c r="C370" s="61">
        <f t="shared" si="12"/>
        <v>3131901</v>
      </c>
      <c r="D370" s="36" t="s">
        <v>1274</v>
      </c>
      <c r="E370" s="112">
        <v>11478766.77</v>
      </c>
      <c r="F370" s="45">
        <v>3131901</v>
      </c>
      <c r="G370" s="43" t="s">
        <v>389</v>
      </c>
      <c r="H370" s="42">
        <f t="shared" si="13"/>
        <v>11478766.77</v>
      </c>
    </row>
    <row r="371" spans="1:8" x14ac:dyDescent="0.25">
      <c r="A371" s="43" t="s">
        <v>1275</v>
      </c>
      <c r="B371" s="45">
        <v>3132008</v>
      </c>
      <c r="C371" s="61">
        <f t="shared" si="12"/>
        <v>3132008</v>
      </c>
      <c r="D371" s="36" t="s">
        <v>1275</v>
      </c>
      <c r="E371" s="112">
        <v>424474.15</v>
      </c>
      <c r="F371" s="45">
        <v>3132008</v>
      </c>
      <c r="G371" s="43" t="s">
        <v>390</v>
      </c>
      <c r="H371" s="42">
        <f t="shared" si="13"/>
        <v>424474.15</v>
      </c>
    </row>
    <row r="372" spans="1:8" x14ac:dyDescent="0.25">
      <c r="A372" s="43" t="s">
        <v>1276</v>
      </c>
      <c r="B372" s="45">
        <v>3132107</v>
      </c>
      <c r="C372" s="61">
        <f t="shared" si="12"/>
        <v>3132107</v>
      </c>
      <c r="D372" s="36" t="s">
        <v>1276</v>
      </c>
      <c r="E372" s="112">
        <v>564825.86</v>
      </c>
      <c r="F372" s="45">
        <v>3132107</v>
      </c>
      <c r="G372" s="43" t="s">
        <v>391</v>
      </c>
      <c r="H372" s="42">
        <f t="shared" si="13"/>
        <v>564825.86</v>
      </c>
    </row>
    <row r="373" spans="1:8" x14ac:dyDescent="0.25">
      <c r="A373" s="43" t="s">
        <v>1277</v>
      </c>
      <c r="B373" s="45">
        <v>3132206</v>
      </c>
      <c r="C373" s="61">
        <f t="shared" si="12"/>
        <v>3132206</v>
      </c>
      <c r="D373" s="36" t="s">
        <v>1277</v>
      </c>
      <c r="E373" s="112">
        <v>558725.6</v>
      </c>
      <c r="F373" s="45">
        <v>3132206</v>
      </c>
      <c r="G373" s="43" t="s">
        <v>392</v>
      </c>
      <c r="H373" s="42">
        <f t="shared" si="13"/>
        <v>558725.6</v>
      </c>
    </row>
    <row r="374" spans="1:8" x14ac:dyDescent="0.25">
      <c r="A374" s="43" t="s">
        <v>1278</v>
      </c>
      <c r="B374" s="45">
        <v>3132305</v>
      </c>
      <c r="C374" s="61">
        <f t="shared" si="12"/>
        <v>3132305</v>
      </c>
      <c r="D374" s="36" t="s">
        <v>1278</v>
      </c>
      <c r="E374" s="112">
        <v>330058.28000000003</v>
      </c>
      <c r="F374" s="45">
        <v>3132305</v>
      </c>
      <c r="G374" s="43" t="s">
        <v>393</v>
      </c>
      <c r="H374" s="42">
        <f t="shared" si="13"/>
        <v>330058.28000000003</v>
      </c>
    </row>
    <row r="375" spans="1:8" x14ac:dyDescent="0.25">
      <c r="A375" s="43" t="s">
        <v>1279</v>
      </c>
      <c r="B375" s="45">
        <v>3132404</v>
      </c>
      <c r="C375" s="61">
        <f t="shared" si="12"/>
        <v>3132404</v>
      </c>
      <c r="D375" s="36" t="s">
        <v>1279</v>
      </c>
      <c r="E375" s="112">
        <v>3862657.5300000007</v>
      </c>
      <c r="F375" s="45">
        <v>3132404</v>
      </c>
      <c r="G375" s="43" t="s">
        <v>394</v>
      </c>
      <c r="H375" s="42">
        <f t="shared" si="13"/>
        <v>3862657.5300000007</v>
      </c>
    </row>
    <row r="376" spans="1:8" x14ac:dyDescent="0.25">
      <c r="A376" s="43" t="s">
        <v>1280</v>
      </c>
      <c r="B376" s="45">
        <v>3132503</v>
      </c>
      <c r="C376" s="61">
        <f t="shared" si="12"/>
        <v>3132503</v>
      </c>
      <c r="D376" s="36" t="s">
        <v>1280</v>
      </c>
      <c r="E376" s="112">
        <v>1090294.6900000002</v>
      </c>
      <c r="F376" s="45">
        <v>3132503</v>
      </c>
      <c r="G376" s="43" t="s">
        <v>395</v>
      </c>
      <c r="H376" s="42">
        <f t="shared" si="13"/>
        <v>1090294.6900000002</v>
      </c>
    </row>
    <row r="377" spans="1:8" x14ac:dyDescent="0.25">
      <c r="A377" s="43" t="s">
        <v>1281</v>
      </c>
      <c r="B377" s="45">
        <v>3132602</v>
      </c>
      <c r="C377" s="61">
        <f t="shared" si="12"/>
        <v>3132602</v>
      </c>
      <c r="D377" s="36" t="s">
        <v>1281</v>
      </c>
      <c r="E377" s="112">
        <v>186905.10999999996</v>
      </c>
      <c r="F377" s="45">
        <v>3132602</v>
      </c>
      <c r="G377" s="43" t="s">
        <v>396</v>
      </c>
      <c r="H377" s="42">
        <f t="shared" si="13"/>
        <v>186905.10999999996</v>
      </c>
    </row>
    <row r="378" spans="1:8" x14ac:dyDescent="0.25">
      <c r="A378" s="43" t="s">
        <v>1282</v>
      </c>
      <c r="B378" s="45">
        <v>3132701</v>
      </c>
      <c r="C378" s="61">
        <f t="shared" si="12"/>
        <v>3132701</v>
      </c>
      <c r="D378" s="36" t="s">
        <v>1282</v>
      </c>
      <c r="E378" s="112">
        <v>682889.39</v>
      </c>
      <c r="F378" s="45">
        <v>3132701</v>
      </c>
      <c r="G378" s="43" t="s">
        <v>397</v>
      </c>
      <c r="H378" s="42">
        <f t="shared" si="13"/>
        <v>682889.39</v>
      </c>
    </row>
    <row r="379" spans="1:8" x14ac:dyDescent="0.25">
      <c r="A379" s="43" t="s">
        <v>1283</v>
      </c>
      <c r="B379" s="45">
        <v>3132800</v>
      </c>
      <c r="C379" s="61">
        <f t="shared" si="12"/>
        <v>3132800</v>
      </c>
      <c r="D379" s="36" t="s">
        <v>1283</v>
      </c>
      <c r="E379" s="112">
        <v>187569.60999999996</v>
      </c>
      <c r="F379" s="45">
        <v>3132800</v>
      </c>
      <c r="G379" s="43" t="s">
        <v>398</v>
      </c>
      <c r="H379" s="42">
        <f t="shared" si="13"/>
        <v>187569.60999999996</v>
      </c>
    </row>
    <row r="380" spans="1:8" x14ac:dyDescent="0.25">
      <c r="A380" s="43" t="s">
        <v>1284</v>
      </c>
      <c r="B380" s="45">
        <v>3132909</v>
      </c>
      <c r="C380" s="61">
        <f t="shared" si="12"/>
        <v>3132909</v>
      </c>
      <c r="D380" s="36" t="s">
        <v>1284</v>
      </c>
      <c r="E380" s="112">
        <v>719703.97999999975</v>
      </c>
      <c r="F380" s="45">
        <v>3132909</v>
      </c>
      <c r="G380" s="43" t="s">
        <v>399</v>
      </c>
      <c r="H380" s="42">
        <f t="shared" si="13"/>
        <v>719703.97999999975</v>
      </c>
    </row>
    <row r="381" spans="1:8" x14ac:dyDescent="0.25">
      <c r="A381" s="43" t="s">
        <v>1285</v>
      </c>
      <c r="B381" s="45">
        <v>3133006</v>
      </c>
      <c r="C381" s="61">
        <f t="shared" si="12"/>
        <v>3133006</v>
      </c>
      <c r="D381" s="36" t="s">
        <v>1285</v>
      </c>
      <c r="E381" s="112">
        <v>1059187.1300000001</v>
      </c>
      <c r="F381" s="45">
        <v>3133006</v>
      </c>
      <c r="G381" s="43" t="s">
        <v>400</v>
      </c>
      <c r="H381" s="42">
        <f t="shared" si="13"/>
        <v>1059187.1300000001</v>
      </c>
    </row>
    <row r="382" spans="1:8" x14ac:dyDescent="0.25">
      <c r="A382" s="43" t="s">
        <v>1286</v>
      </c>
      <c r="B382" s="45">
        <v>3133105</v>
      </c>
      <c r="C382" s="61">
        <f t="shared" si="12"/>
        <v>3133105</v>
      </c>
      <c r="D382" s="36" t="s">
        <v>1286</v>
      </c>
      <c r="E382" s="112">
        <v>917702.11999999976</v>
      </c>
      <c r="F382" s="45">
        <v>3133105</v>
      </c>
      <c r="G382" s="43" t="s">
        <v>401</v>
      </c>
      <c r="H382" s="42">
        <f t="shared" si="13"/>
        <v>917702.11999999976</v>
      </c>
    </row>
    <row r="383" spans="1:8" x14ac:dyDescent="0.25">
      <c r="A383" s="43" t="s">
        <v>1287</v>
      </c>
      <c r="B383" s="45">
        <v>3133204</v>
      </c>
      <c r="C383" s="61">
        <f t="shared" si="12"/>
        <v>3133204</v>
      </c>
      <c r="D383" s="36" t="s">
        <v>1287</v>
      </c>
      <c r="E383" s="112">
        <v>364996.64</v>
      </c>
      <c r="F383" s="45">
        <v>3133204</v>
      </c>
      <c r="G383" s="43" t="s">
        <v>402</v>
      </c>
      <c r="H383" s="42">
        <f t="shared" si="13"/>
        <v>364996.64</v>
      </c>
    </row>
    <row r="384" spans="1:8" x14ac:dyDescent="0.25">
      <c r="A384" s="43" t="s">
        <v>1288</v>
      </c>
      <c r="B384" s="45">
        <v>3133303</v>
      </c>
      <c r="C384" s="61">
        <f t="shared" si="12"/>
        <v>3133303</v>
      </c>
      <c r="D384" s="36" t="s">
        <v>1288</v>
      </c>
      <c r="E384" s="112">
        <v>587823.07999999984</v>
      </c>
      <c r="F384" s="45">
        <v>3133303</v>
      </c>
      <c r="G384" s="43" t="s">
        <v>403</v>
      </c>
      <c r="H384" s="42">
        <f t="shared" si="13"/>
        <v>587823.07999999984</v>
      </c>
    </row>
    <row r="385" spans="1:8" x14ac:dyDescent="0.25">
      <c r="A385" s="43" t="s">
        <v>1289</v>
      </c>
      <c r="B385" s="45">
        <v>3133402</v>
      </c>
      <c r="C385" s="61">
        <f t="shared" si="12"/>
        <v>3133402</v>
      </c>
      <c r="D385" s="36" t="s">
        <v>1289</v>
      </c>
      <c r="E385" s="112">
        <v>1414401.06</v>
      </c>
      <c r="F385" s="45">
        <v>3133402</v>
      </c>
      <c r="G385" s="43" t="s">
        <v>404</v>
      </c>
      <c r="H385" s="42">
        <f t="shared" si="13"/>
        <v>1414401.06</v>
      </c>
    </row>
    <row r="386" spans="1:8" x14ac:dyDescent="0.25">
      <c r="A386" s="43" t="s">
        <v>1290</v>
      </c>
      <c r="B386" s="45">
        <v>3133501</v>
      </c>
      <c r="C386" s="61">
        <f t="shared" si="12"/>
        <v>3133501</v>
      </c>
      <c r="D386" s="36" t="s">
        <v>1290</v>
      </c>
      <c r="E386" s="112">
        <v>844067.56</v>
      </c>
      <c r="F386" s="45">
        <v>3133501</v>
      </c>
      <c r="G386" s="43" t="s">
        <v>405</v>
      </c>
      <c r="H386" s="42">
        <f t="shared" si="13"/>
        <v>844067.56</v>
      </c>
    </row>
    <row r="387" spans="1:8" x14ac:dyDescent="0.25">
      <c r="A387" s="43" t="s">
        <v>1291</v>
      </c>
      <c r="B387" s="45">
        <v>3133600</v>
      </c>
      <c r="C387" s="61">
        <f t="shared" si="12"/>
        <v>3133600</v>
      </c>
      <c r="D387" s="36" t="s">
        <v>1291</v>
      </c>
      <c r="E387" s="112">
        <v>1754597.0899999999</v>
      </c>
      <c r="F387" s="45">
        <v>3133600</v>
      </c>
      <c r="G387" s="43" t="s">
        <v>406</v>
      </c>
      <c r="H387" s="42">
        <f t="shared" si="13"/>
        <v>1754597.0899999999</v>
      </c>
    </row>
    <row r="388" spans="1:8" x14ac:dyDescent="0.25">
      <c r="A388" s="43" t="s">
        <v>1292</v>
      </c>
      <c r="B388" s="45">
        <v>3133709</v>
      </c>
      <c r="C388" s="61">
        <f t="shared" si="12"/>
        <v>3133709</v>
      </c>
      <c r="D388" s="36" t="s">
        <v>1292</v>
      </c>
      <c r="E388" s="112">
        <v>5184377.33</v>
      </c>
      <c r="F388" s="45">
        <v>3133709</v>
      </c>
      <c r="G388" s="43" t="s">
        <v>407</v>
      </c>
      <c r="H388" s="42">
        <f t="shared" si="13"/>
        <v>5184377.33</v>
      </c>
    </row>
    <row r="389" spans="1:8" x14ac:dyDescent="0.25">
      <c r="A389" s="43" t="s">
        <v>1293</v>
      </c>
      <c r="B389" s="45">
        <v>3133758</v>
      </c>
      <c r="C389" s="61">
        <f t="shared" si="12"/>
        <v>3133758</v>
      </c>
      <c r="D389" s="36" t="s">
        <v>1293</v>
      </c>
      <c r="E389" s="112">
        <v>1183525.4399999995</v>
      </c>
      <c r="F389" s="45">
        <v>3133758</v>
      </c>
      <c r="G389" s="43" t="s">
        <v>408</v>
      </c>
      <c r="H389" s="42">
        <f t="shared" si="13"/>
        <v>1183525.4399999995</v>
      </c>
    </row>
    <row r="390" spans="1:8" x14ac:dyDescent="0.25">
      <c r="A390" s="43" t="s">
        <v>1294</v>
      </c>
      <c r="B390" s="45">
        <v>3133808</v>
      </c>
      <c r="C390" s="61">
        <f t="shared" si="12"/>
        <v>3133808</v>
      </c>
      <c r="D390" s="36" t="s">
        <v>1294</v>
      </c>
      <c r="E390" s="112">
        <v>5245126.4400000004</v>
      </c>
      <c r="F390" s="45">
        <v>3133808</v>
      </c>
      <c r="G390" s="43" t="s">
        <v>409</v>
      </c>
      <c r="H390" s="42">
        <f t="shared" si="13"/>
        <v>5245126.4400000004</v>
      </c>
    </row>
    <row r="391" spans="1:8" x14ac:dyDescent="0.25">
      <c r="A391" s="43" t="s">
        <v>1295</v>
      </c>
      <c r="B391" s="45">
        <v>3133907</v>
      </c>
      <c r="C391" s="61">
        <f t="shared" si="12"/>
        <v>3133907</v>
      </c>
      <c r="D391" s="36" t="s">
        <v>1295</v>
      </c>
      <c r="E391" s="112">
        <v>231862.88999999998</v>
      </c>
      <c r="F391" s="45">
        <v>3133907</v>
      </c>
      <c r="G391" s="43" t="s">
        <v>410</v>
      </c>
      <c r="H391" s="42">
        <f t="shared" si="13"/>
        <v>231862.88999999998</v>
      </c>
    </row>
    <row r="392" spans="1:8" x14ac:dyDescent="0.25">
      <c r="A392" s="43" t="s">
        <v>1296</v>
      </c>
      <c r="B392" s="45">
        <v>3134004</v>
      </c>
      <c r="C392" s="61">
        <f t="shared" ref="C392:C455" si="14">IFERROR(VLOOKUP(D392,$A$8:$B$860,2,FALSE),"ERRO")</f>
        <v>3134004</v>
      </c>
      <c r="D392" s="36" t="s">
        <v>1296</v>
      </c>
      <c r="E392" s="112">
        <v>547531.23999999987</v>
      </c>
      <c r="F392" s="45">
        <v>3134004</v>
      </c>
      <c r="G392" s="43" t="s">
        <v>411</v>
      </c>
      <c r="H392" s="42">
        <f t="shared" ref="H392:H455" si="15">VLOOKUP(F392,$C$8:$E$860,3,FALSE)</f>
        <v>547531.23999999987</v>
      </c>
    </row>
    <row r="393" spans="1:8" x14ac:dyDescent="0.25">
      <c r="A393" s="43" t="s">
        <v>1297</v>
      </c>
      <c r="B393" s="45">
        <v>3134103</v>
      </c>
      <c r="C393" s="61">
        <f t="shared" si="14"/>
        <v>3134103</v>
      </c>
      <c r="D393" s="36" t="s">
        <v>1297</v>
      </c>
      <c r="E393" s="112">
        <v>424276.33999999997</v>
      </c>
      <c r="F393" s="45">
        <v>3134103</v>
      </c>
      <c r="G393" s="43" t="s">
        <v>412</v>
      </c>
      <c r="H393" s="42">
        <f t="shared" si="15"/>
        <v>424276.33999999997</v>
      </c>
    </row>
    <row r="394" spans="1:8" x14ac:dyDescent="0.25">
      <c r="A394" s="43" t="s">
        <v>1298</v>
      </c>
      <c r="B394" s="45">
        <v>3134202</v>
      </c>
      <c r="C394" s="61">
        <f t="shared" si="14"/>
        <v>3134202</v>
      </c>
      <c r="D394" s="36" t="s">
        <v>1298</v>
      </c>
      <c r="E394" s="112">
        <v>4661307.5599999996</v>
      </c>
      <c r="F394" s="45">
        <v>3134202</v>
      </c>
      <c r="G394" s="43" t="s">
        <v>413</v>
      </c>
      <c r="H394" s="42">
        <f t="shared" si="15"/>
        <v>4661307.5599999996</v>
      </c>
    </row>
    <row r="395" spans="1:8" x14ac:dyDescent="0.25">
      <c r="A395" s="43" t="s">
        <v>1299</v>
      </c>
      <c r="B395" s="45">
        <v>3134301</v>
      </c>
      <c r="C395" s="61">
        <f t="shared" si="14"/>
        <v>3134301</v>
      </c>
      <c r="D395" s="36" t="s">
        <v>1299</v>
      </c>
      <c r="E395" s="112">
        <v>294830.07999999996</v>
      </c>
      <c r="F395" s="45">
        <v>3134301</v>
      </c>
      <c r="G395" s="43" t="s">
        <v>414</v>
      </c>
      <c r="H395" s="42">
        <f t="shared" si="15"/>
        <v>294830.07999999996</v>
      </c>
    </row>
    <row r="396" spans="1:8" x14ac:dyDescent="0.25">
      <c r="A396" s="43" t="s">
        <v>1300</v>
      </c>
      <c r="B396" s="45">
        <v>3134400</v>
      </c>
      <c r="C396" s="61">
        <f t="shared" si="14"/>
        <v>3134400</v>
      </c>
      <c r="D396" s="36" t="s">
        <v>1300</v>
      </c>
      <c r="E396" s="112">
        <v>3935633.5399999996</v>
      </c>
      <c r="F396" s="45">
        <v>3134400</v>
      </c>
      <c r="G396" s="43" t="s">
        <v>415</v>
      </c>
      <c r="H396" s="42">
        <f t="shared" si="15"/>
        <v>3935633.5399999996</v>
      </c>
    </row>
    <row r="397" spans="1:8" x14ac:dyDescent="0.25">
      <c r="A397" s="43" t="s">
        <v>1301</v>
      </c>
      <c r="B397" s="45">
        <v>3134509</v>
      </c>
      <c r="C397" s="61">
        <f t="shared" si="14"/>
        <v>3134509</v>
      </c>
      <c r="D397" s="36" t="s">
        <v>1301</v>
      </c>
      <c r="E397" s="112">
        <v>775321.8600000001</v>
      </c>
      <c r="F397" s="45">
        <v>3134509</v>
      </c>
      <c r="G397" s="43" t="s">
        <v>416</v>
      </c>
      <c r="H397" s="42">
        <f t="shared" si="15"/>
        <v>775321.8600000001</v>
      </c>
    </row>
    <row r="398" spans="1:8" x14ac:dyDescent="0.25">
      <c r="A398" s="43" t="s">
        <v>1302</v>
      </c>
      <c r="B398" s="45">
        <v>3134608</v>
      </c>
      <c r="C398" s="61">
        <f t="shared" si="14"/>
        <v>3134608</v>
      </c>
      <c r="D398" s="36" t="s">
        <v>1302</v>
      </c>
      <c r="E398" s="112">
        <v>663367.5</v>
      </c>
      <c r="F398" s="45">
        <v>3134608</v>
      </c>
      <c r="G398" s="43" t="s">
        <v>417</v>
      </c>
      <c r="H398" s="42">
        <f t="shared" si="15"/>
        <v>663367.5</v>
      </c>
    </row>
    <row r="399" spans="1:8" x14ac:dyDescent="0.25">
      <c r="A399" s="43" t="s">
        <v>1303</v>
      </c>
      <c r="B399" s="45">
        <v>3134707</v>
      </c>
      <c r="C399" s="61">
        <f t="shared" si="14"/>
        <v>3134707</v>
      </c>
      <c r="D399" s="36" t="s">
        <v>1303</v>
      </c>
      <c r="E399" s="112">
        <v>360820.79000000004</v>
      </c>
      <c r="F399" s="45">
        <v>3134707</v>
      </c>
      <c r="G399" s="43" t="s">
        <v>418</v>
      </c>
      <c r="H399" s="42">
        <f t="shared" si="15"/>
        <v>360820.79000000004</v>
      </c>
    </row>
    <row r="400" spans="1:8" x14ac:dyDescent="0.25">
      <c r="A400" s="43" t="s">
        <v>1304</v>
      </c>
      <c r="B400" s="45">
        <v>3134806</v>
      </c>
      <c r="C400" s="61">
        <f t="shared" si="14"/>
        <v>3134806</v>
      </c>
      <c r="D400" s="36" t="s">
        <v>1304</v>
      </c>
      <c r="E400" s="112">
        <v>537428.33000000007</v>
      </c>
      <c r="F400" s="45">
        <v>3134806</v>
      </c>
      <c r="G400" s="43" t="s">
        <v>419</v>
      </c>
      <c r="H400" s="42">
        <f t="shared" si="15"/>
        <v>537428.33000000007</v>
      </c>
    </row>
    <row r="401" spans="1:8" x14ac:dyDescent="0.25">
      <c r="A401" s="43" t="s">
        <v>1305</v>
      </c>
      <c r="B401" s="45">
        <v>3134905</v>
      </c>
      <c r="C401" s="61">
        <f t="shared" si="14"/>
        <v>3134905</v>
      </c>
      <c r="D401" s="36" t="s">
        <v>1305</v>
      </c>
      <c r="E401" s="112">
        <v>1847728.0699999998</v>
      </c>
      <c r="F401" s="45">
        <v>3134905</v>
      </c>
      <c r="G401" s="43" t="s">
        <v>420</v>
      </c>
      <c r="H401" s="42">
        <f t="shared" si="15"/>
        <v>1847728.0699999998</v>
      </c>
    </row>
    <row r="402" spans="1:8" x14ac:dyDescent="0.25">
      <c r="A402" s="43" t="s">
        <v>1306</v>
      </c>
      <c r="B402" s="45">
        <v>3135001</v>
      </c>
      <c r="C402" s="61">
        <f t="shared" si="14"/>
        <v>3135001</v>
      </c>
      <c r="D402" s="36" t="s">
        <v>1306</v>
      </c>
      <c r="E402" s="112">
        <v>275360.12</v>
      </c>
      <c r="F402" s="45">
        <v>3135001</v>
      </c>
      <c r="G402" s="43" t="s">
        <v>421</v>
      </c>
      <c r="H402" s="42">
        <f t="shared" si="15"/>
        <v>275360.12</v>
      </c>
    </row>
    <row r="403" spans="1:8" x14ac:dyDescent="0.25">
      <c r="A403" s="43" t="s">
        <v>1307</v>
      </c>
      <c r="B403" s="45">
        <v>3135050</v>
      </c>
      <c r="C403" s="61">
        <f t="shared" si="14"/>
        <v>3135050</v>
      </c>
      <c r="D403" s="36" t="s">
        <v>1307</v>
      </c>
      <c r="E403" s="112">
        <v>1539291.32</v>
      </c>
      <c r="F403" s="45">
        <v>3135050</v>
      </c>
      <c r="G403" s="43" t="s">
        <v>422</v>
      </c>
      <c r="H403" s="42">
        <f t="shared" si="15"/>
        <v>1539291.32</v>
      </c>
    </row>
    <row r="404" spans="1:8" x14ac:dyDescent="0.25">
      <c r="A404" s="43" t="s">
        <v>1308</v>
      </c>
      <c r="B404" s="45">
        <v>3135076</v>
      </c>
      <c r="C404" s="61">
        <f t="shared" si="14"/>
        <v>3135076</v>
      </c>
      <c r="D404" s="36" t="s">
        <v>1308</v>
      </c>
      <c r="E404" s="112">
        <v>193715.13</v>
      </c>
      <c r="F404" s="45">
        <v>3135076</v>
      </c>
      <c r="G404" s="43" t="s">
        <v>423</v>
      </c>
      <c r="H404" s="42">
        <f t="shared" si="15"/>
        <v>193715.13</v>
      </c>
    </row>
    <row r="405" spans="1:8" x14ac:dyDescent="0.25">
      <c r="A405" s="43" t="s">
        <v>1309</v>
      </c>
      <c r="B405" s="45">
        <v>3135100</v>
      </c>
      <c r="C405" s="61">
        <f t="shared" si="14"/>
        <v>3135100</v>
      </c>
      <c r="D405" s="36" t="s">
        <v>1309</v>
      </c>
      <c r="E405" s="112">
        <v>1589973.8499999996</v>
      </c>
      <c r="F405" s="45">
        <v>3135100</v>
      </c>
      <c r="G405" s="43" t="s">
        <v>424</v>
      </c>
      <c r="H405" s="42">
        <f t="shared" si="15"/>
        <v>1589973.8499999996</v>
      </c>
    </row>
    <row r="406" spans="1:8" x14ac:dyDescent="0.25">
      <c r="A406" s="43" t="s">
        <v>1310</v>
      </c>
      <c r="B406" s="45">
        <v>3135209</v>
      </c>
      <c r="C406" s="61">
        <f t="shared" si="14"/>
        <v>3135209</v>
      </c>
      <c r="D406" s="36" t="s">
        <v>1310</v>
      </c>
      <c r="E406" s="112">
        <v>1939325.8700000003</v>
      </c>
      <c r="F406" s="45">
        <v>3135209</v>
      </c>
      <c r="G406" s="43" t="s">
        <v>425</v>
      </c>
      <c r="H406" s="42">
        <f t="shared" si="15"/>
        <v>1939325.8700000003</v>
      </c>
    </row>
    <row r="407" spans="1:8" x14ac:dyDescent="0.25">
      <c r="A407" s="43" t="s">
        <v>1311</v>
      </c>
      <c r="B407" s="45">
        <v>3135308</v>
      </c>
      <c r="C407" s="61">
        <f t="shared" si="14"/>
        <v>3135308</v>
      </c>
      <c r="D407" s="36" t="s">
        <v>1311</v>
      </c>
      <c r="E407" s="112">
        <v>301125.66000000009</v>
      </c>
      <c r="F407" s="45">
        <v>3135308</v>
      </c>
      <c r="G407" s="43" t="s">
        <v>426</v>
      </c>
      <c r="H407" s="42">
        <f t="shared" si="15"/>
        <v>301125.66000000009</v>
      </c>
    </row>
    <row r="408" spans="1:8" x14ac:dyDescent="0.25">
      <c r="A408" s="43" t="s">
        <v>1312</v>
      </c>
      <c r="B408" s="45">
        <v>3135357</v>
      </c>
      <c r="C408" s="61">
        <f t="shared" si="14"/>
        <v>3135357</v>
      </c>
      <c r="D408" s="36" t="s">
        <v>1312</v>
      </c>
      <c r="E408" s="112">
        <v>260988.48</v>
      </c>
      <c r="F408" s="45">
        <v>3135357</v>
      </c>
      <c r="G408" s="43" t="s">
        <v>427</v>
      </c>
      <c r="H408" s="42">
        <f t="shared" si="15"/>
        <v>260988.48</v>
      </c>
    </row>
    <row r="409" spans="1:8" x14ac:dyDescent="0.25">
      <c r="A409" s="43" t="s">
        <v>1313</v>
      </c>
      <c r="B409" s="45">
        <v>3135407</v>
      </c>
      <c r="C409" s="61">
        <f t="shared" si="14"/>
        <v>3135407</v>
      </c>
      <c r="D409" s="36" t="s">
        <v>1313</v>
      </c>
      <c r="E409" s="112">
        <v>1462628.6000000003</v>
      </c>
      <c r="F409" s="45">
        <v>3135407</v>
      </c>
      <c r="G409" s="43" t="s">
        <v>428</v>
      </c>
      <c r="H409" s="42">
        <f t="shared" si="15"/>
        <v>1462628.6000000003</v>
      </c>
    </row>
    <row r="410" spans="1:8" x14ac:dyDescent="0.25">
      <c r="A410" s="43" t="s">
        <v>1314</v>
      </c>
      <c r="B410" s="45">
        <v>3135456</v>
      </c>
      <c r="C410" s="61">
        <f t="shared" si="14"/>
        <v>3135456</v>
      </c>
      <c r="D410" s="36" t="s">
        <v>1314</v>
      </c>
      <c r="E410" s="112">
        <v>233457.78</v>
      </c>
      <c r="F410" s="45">
        <v>3135456</v>
      </c>
      <c r="G410" s="43" t="s">
        <v>429</v>
      </c>
      <c r="H410" s="42">
        <f t="shared" si="15"/>
        <v>233457.78</v>
      </c>
    </row>
    <row r="411" spans="1:8" x14ac:dyDescent="0.25">
      <c r="A411" s="43" t="s">
        <v>1315</v>
      </c>
      <c r="B411" s="45">
        <v>3135506</v>
      </c>
      <c r="C411" s="61">
        <f t="shared" si="14"/>
        <v>3135506</v>
      </c>
      <c r="D411" s="36" t="s">
        <v>1315</v>
      </c>
      <c r="E411" s="112">
        <v>735459.72000000009</v>
      </c>
      <c r="F411" s="45">
        <v>3135506</v>
      </c>
      <c r="G411" s="43" t="s">
        <v>430</v>
      </c>
      <c r="H411" s="42">
        <f t="shared" si="15"/>
        <v>735459.72000000009</v>
      </c>
    </row>
    <row r="412" spans="1:8" x14ac:dyDescent="0.25">
      <c r="A412" s="43" t="s">
        <v>1316</v>
      </c>
      <c r="B412" s="45">
        <v>3135605</v>
      </c>
      <c r="C412" s="61">
        <f t="shared" si="14"/>
        <v>3135605</v>
      </c>
      <c r="D412" s="36" t="s">
        <v>1316</v>
      </c>
      <c r="E412" s="112">
        <v>386754.28</v>
      </c>
      <c r="F412" s="45">
        <v>3135605</v>
      </c>
      <c r="G412" s="43" t="s">
        <v>431</v>
      </c>
      <c r="H412" s="42">
        <f t="shared" si="15"/>
        <v>386754.28</v>
      </c>
    </row>
    <row r="413" spans="1:8" x14ac:dyDescent="0.25">
      <c r="A413" s="43" t="s">
        <v>1317</v>
      </c>
      <c r="B413" s="45">
        <v>3135704</v>
      </c>
      <c r="C413" s="61">
        <f t="shared" si="14"/>
        <v>3135704</v>
      </c>
      <c r="D413" s="36" t="s">
        <v>1317</v>
      </c>
      <c r="E413" s="112">
        <v>362062.47000000009</v>
      </c>
      <c r="F413" s="45">
        <v>3135704</v>
      </c>
      <c r="G413" s="43" t="s">
        <v>432</v>
      </c>
      <c r="H413" s="42">
        <f t="shared" si="15"/>
        <v>362062.47000000009</v>
      </c>
    </row>
    <row r="414" spans="1:8" x14ac:dyDescent="0.25">
      <c r="A414" s="43" t="s">
        <v>1318</v>
      </c>
      <c r="B414" s="45">
        <v>3135803</v>
      </c>
      <c r="C414" s="61">
        <f t="shared" si="14"/>
        <v>3135803</v>
      </c>
      <c r="D414" s="36" t="s">
        <v>1318</v>
      </c>
      <c r="E414" s="112">
        <v>767821.23</v>
      </c>
      <c r="F414" s="45">
        <v>3135803</v>
      </c>
      <c r="G414" s="43" t="s">
        <v>433</v>
      </c>
      <c r="H414" s="42">
        <f t="shared" si="15"/>
        <v>767821.23</v>
      </c>
    </row>
    <row r="415" spans="1:8" x14ac:dyDescent="0.25">
      <c r="A415" s="43" t="s">
        <v>1319</v>
      </c>
      <c r="B415" s="45">
        <v>3135902</v>
      </c>
      <c r="C415" s="61">
        <f t="shared" si="14"/>
        <v>3135902</v>
      </c>
      <c r="D415" s="36" t="s">
        <v>1319</v>
      </c>
      <c r="E415" s="112">
        <v>287732.74000000005</v>
      </c>
      <c r="F415" s="45">
        <v>3135902</v>
      </c>
      <c r="G415" s="43" t="s">
        <v>434</v>
      </c>
      <c r="H415" s="42">
        <f t="shared" si="15"/>
        <v>287732.74000000005</v>
      </c>
    </row>
    <row r="416" spans="1:8" x14ac:dyDescent="0.25">
      <c r="A416" s="43" t="s">
        <v>1320</v>
      </c>
      <c r="B416" s="45">
        <v>3136009</v>
      </c>
      <c r="C416" s="61">
        <f t="shared" si="14"/>
        <v>3136009</v>
      </c>
      <c r="D416" s="36" t="s">
        <v>1320</v>
      </c>
      <c r="E416" s="112">
        <v>472249.9</v>
      </c>
      <c r="F416" s="45">
        <v>3136009</v>
      </c>
      <c r="G416" s="43" t="s">
        <v>435</v>
      </c>
      <c r="H416" s="42">
        <f t="shared" si="15"/>
        <v>472249.9</v>
      </c>
    </row>
    <row r="417" spans="1:8" x14ac:dyDescent="0.25">
      <c r="A417" s="43" t="s">
        <v>1321</v>
      </c>
      <c r="B417" s="45">
        <v>3136108</v>
      </c>
      <c r="C417" s="61">
        <f t="shared" si="14"/>
        <v>3136108</v>
      </c>
      <c r="D417" s="36" t="s">
        <v>1321</v>
      </c>
      <c r="E417" s="112">
        <v>273445.21000000002</v>
      </c>
      <c r="F417" s="45">
        <v>3136108</v>
      </c>
      <c r="G417" s="43" t="s">
        <v>436</v>
      </c>
      <c r="H417" s="42">
        <f t="shared" si="15"/>
        <v>273445.21000000002</v>
      </c>
    </row>
    <row r="418" spans="1:8" x14ac:dyDescent="0.25">
      <c r="A418" s="43" t="s">
        <v>1322</v>
      </c>
      <c r="B418" s="45">
        <v>3136207</v>
      </c>
      <c r="C418" s="61">
        <f t="shared" si="14"/>
        <v>3136207</v>
      </c>
      <c r="D418" s="36" t="s">
        <v>1322</v>
      </c>
      <c r="E418" s="112">
        <v>5718751.5600000005</v>
      </c>
      <c r="F418" s="45">
        <v>3136207</v>
      </c>
      <c r="G418" s="43" t="s">
        <v>437</v>
      </c>
      <c r="H418" s="42">
        <f t="shared" si="15"/>
        <v>5718751.5600000005</v>
      </c>
    </row>
    <row r="419" spans="1:8" x14ac:dyDescent="0.25">
      <c r="A419" s="43" t="s">
        <v>1323</v>
      </c>
      <c r="B419" s="45">
        <v>3136306</v>
      </c>
      <c r="C419" s="61">
        <f t="shared" si="14"/>
        <v>3136306</v>
      </c>
      <c r="D419" s="36" t="s">
        <v>1323</v>
      </c>
      <c r="E419" s="112">
        <v>3670819.45</v>
      </c>
      <c r="F419" s="45">
        <v>3136306</v>
      </c>
      <c r="G419" s="43" t="s">
        <v>438</v>
      </c>
      <c r="H419" s="42">
        <f t="shared" si="15"/>
        <v>3670819.45</v>
      </c>
    </row>
    <row r="420" spans="1:8" x14ac:dyDescent="0.25">
      <c r="A420" s="43" t="s">
        <v>1324</v>
      </c>
      <c r="B420" s="45">
        <v>3136405</v>
      </c>
      <c r="C420" s="61">
        <f t="shared" si="14"/>
        <v>3136405</v>
      </c>
      <c r="D420" s="36" t="s">
        <v>1324</v>
      </c>
      <c r="E420" s="112">
        <v>322806.02999999997</v>
      </c>
      <c r="F420" s="45">
        <v>3136405</v>
      </c>
      <c r="G420" s="43" t="s">
        <v>439</v>
      </c>
      <c r="H420" s="42">
        <f t="shared" si="15"/>
        <v>322806.02999999997</v>
      </c>
    </row>
    <row r="421" spans="1:8" x14ac:dyDescent="0.25">
      <c r="A421" s="43" t="s">
        <v>1325</v>
      </c>
      <c r="B421" s="45">
        <v>3136504</v>
      </c>
      <c r="C421" s="61">
        <f t="shared" si="14"/>
        <v>3136504</v>
      </c>
      <c r="D421" s="36" t="s">
        <v>1325</v>
      </c>
      <c r="E421" s="112">
        <v>399710.16000000009</v>
      </c>
      <c r="F421" s="45">
        <v>3136504</v>
      </c>
      <c r="G421" s="43" t="s">
        <v>440</v>
      </c>
      <c r="H421" s="42">
        <f t="shared" si="15"/>
        <v>399710.16000000009</v>
      </c>
    </row>
    <row r="422" spans="1:8" x14ac:dyDescent="0.25">
      <c r="A422" s="43" t="s">
        <v>1326</v>
      </c>
      <c r="B422" s="45">
        <v>3136520</v>
      </c>
      <c r="C422" s="61">
        <f t="shared" si="14"/>
        <v>3136520</v>
      </c>
      <c r="D422" s="36" t="s">
        <v>1326</v>
      </c>
      <c r="E422" s="112">
        <v>248274.77</v>
      </c>
      <c r="F422" s="45">
        <v>3136520</v>
      </c>
      <c r="G422" s="43" t="s">
        <v>441</v>
      </c>
      <c r="H422" s="42">
        <f t="shared" si="15"/>
        <v>248274.77</v>
      </c>
    </row>
    <row r="423" spans="1:8" x14ac:dyDescent="0.25">
      <c r="A423" s="43" t="s">
        <v>1327</v>
      </c>
      <c r="B423" s="45">
        <v>3136553</v>
      </c>
      <c r="C423" s="61">
        <f t="shared" si="14"/>
        <v>3136553</v>
      </c>
      <c r="D423" s="36" t="s">
        <v>1327</v>
      </c>
      <c r="E423" s="112">
        <v>275933.42000000004</v>
      </c>
      <c r="F423" s="45">
        <v>3136553</v>
      </c>
      <c r="G423" s="43" t="s">
        <v>442</v>
      </c>
      <c r="H423" s="42">
        <f t="shared" si="15"/>
        <v>275933.42000000004</v>
      </c>
    </row>
    <row r="424" spans="1:8" x14ac:dyDescent="0.25">
      <c r="A424" s="43" t="s">
        <v>1328</v>
      </c>
      <c r="B424" s="45">
        <v>3136579</v>
      </c>
      <c r="C424" s="61">
        <f t="shared" si="14"/>
        <v>3136579</v>
      </c>
      <c r="D424" s="36" t="s">
        <v>1328</v>
      </c>
      <c r="E424" s="112">
        <v>315051.39999999997</v>
      </c>
      <c r="F424" s="45">
        <v>3136579</v>
      </c>
      <c r="G424" s="43" t="s">
        <v>443</v>
      </c>
      <c r="H424" s="42">
        <f t="shared" si="15"/>
        <v>315051.39999999997</v>
      </c>
    </row>
    <row r="425" spans="1:8" x14ac:dyDescent="0.25">
      <c r="A425" s="43" t="s">
        <v>1329</v>
      </c>
      <c r="B425" s="45">
        <v>3136652</v>
      </c>
      <c r="C425" s="61">
        <f t="shared" si="14"/>
        <v>3136652</v>
      </c>
      <c r="D425" s="36" t="s">
        <v>1329</v>
      </c>
      <c r="E425" s="112">
        <v>2863300.3300000005</v>
      </c>
      <c r="F425" s="45">
        <v>3136652</v>
      </c>
      <c r="G425" s="43" t="s">
        <v>444</v>
      </c>
      <c r="H425" s="42">
        <f t="shared" si="15"/>
        <v>2863300.3300000005</v>
      </c>
    </row>
    <row r="426" spans="1:8" x14ac:dyDescent="0.25">
      <c r="A426" s="43" t="s">
        <v>1330</v>
      </c>
      <c r="B426" s="45">
        <v>3136702</v>
      </c>
      <c r="C426" s="61">
        <f t="shared" si="14"/>
        <v>3136702</v>
      </c>
      <c r="D426" s="36" t="s">
        <v>1330</v>
      </c>
      <c r="E426" s="112">
        <v>17264061.580000002</v>
      </c>
      <c r="F426" s="45">
        <v>3136702</v>
      </c>
      <c r="G426" s="43" t="s">
        <v>445</v>
      </c>
      <c r="H426" s="42">
        <f t="shared" si="15"/>
        <v>17264061.580000002</v>
      </c>
    </row>
    <row r="427" spans="1:8" x14ac:dyDescent="0.25">
      <c r="A427" s="43" t="s">
        <v>1331</v>
      </c>
      <c r="B427" s="45">
        <v>3136801</v>
      </c>
      <c r="C427" s="61">
        <f t="shared" si="14"/>
        <v>3136801</v>
      </c>
      <c r="D427" s="36" t="s">
        <v>1331</v>
      </c>
      <c r="E427" s="112">
        <v>259221.37999999995</v>
      </c>
      <c r="F427" s="45">
        <v>3136801</v>
      </c>
      <c r="G427" s="43" t="s">
        <v>446</v>
      </c>
      <c r="H427" s="42">
        <f t="shared" si="15"/>
        <v>259221.37999999995</v>
      </c>
    </row>
    <row r="428" spans="1:8" x14ac:dyDescent="0.25">
      <c r="A428" s="43" t="s">
        <v>1332</v>
      </c>
      <c r="B428" s="45">
        <v>3136900</v>
      </c>
      <c r="C428" s="61">
        <f t="shared" si="14"/>
        <v>3136900</v>
      </c>
      <c r="D428" s="36" t="s">
        <v>1332</v>
      </c>
      <c r="E428" s="112">
        <v>572635.17999999993</v>
      </c>
      <c r="F428" s="45">
        <v>3136900</v>
      </c>
      <c r="G428" s="43" t="s">
        <v>447</v>
      </c>
      <c r="H428" s="42">
        <f t="shared" si="15"/>
        <v>572635.17999999993</v>
      </c>
    </row>
    <row r="429" spans="1:8" x14ac:dyDescent="0.25">
      <c r="A429" s="43" t="s">
        <v>1333</v>
      </c>
      <c r="B429" s="45">
        <v>3136959</v>
      </c>
      <c r="C429" s="61">
        <f t="shared" si="14"/>
        <v>3136959</v>
      </c>
      <c r="D429" s="36" t="s">
        <v>1333</v>
      </c>
      <c r="E429" s="112">
        <v>260892.81000000003</v>
      </c>
      <c r="F429" s="45">
        <v>3136959</v>
      </c>
      <c r="G429" s="43" t="s">
        <v>448</v>
      </c>
      <c r="H429" s="42">
        <f t="shared" si="15"/>
        <v>260892.81000000003</v>
      </c>
    </row>
    <row r="430" spans="1:8" x14ac:dyDescent="0.25">
      <c r="A430" s="43" t="s">
        <v>1334</v>
      </c>
      <c r="B430" s="45">
        <v>3137007</v>
      </c>
      <c r="C430" s="61">
        <f t="shared" si="14"/>
        <v>3137007</v>
      </c>
      <c r="D430" s="36" t="s">
        <v>1334</v>
      </c>
      <c r="E430" s="112">
        <v>432156.38000000006</v>
      </c>
      <c r="F430" s="45">
        <v>3137007</v>
      </c>
      <c r="G430" s="43" t="s">
        <v>449</v>
      </c>
      <c r="H430" s="42">
        <f t="shared" si="15"/>
        <v>432156.38000000006</v>
      </c>
    </row>
    <row r="431" spans="1:8" x14ac:dyDescent="0.25">
      <c r="A431" s="43" t="s">
        <v>1335</v>
      </c>
      <c r="B431" s="45">
        <v>3137106</v>
      </c>
      <c r="C431" s="61">
        <f t="shared" si="14"/>
        <v>3137106</v>
      </c>
      <c r="D431" s="36" t="s">
        <v>1335</v>
      </c>
      <c r="E431" s="112">
        <v>659120.38</v>
      </c>
      <c r="F431" s="45">
        <v>3137106</v>
      </c>
      <c r="G431" s="43" t="s">
        <v>450</v>
      </c>
      <c r="H431" s="42">
        <f t="shared" si="15"/>
        <v>659120.38</v>
      </c>
    </row>
    <row r="432" spans="1:8" x14ac:dyDescent="0.25">
      <c r="A432" s="43" t="s">
        <v>1336</v>
      </c>
      <c r="B432" s="45">
        <v>3137205</v>
      </c>
      <c r="C432" s="61">
        <f t="shared" si="14"/>
        <v>3137205</v>
      </c>
      <c r="D432" s="36" t="s">
        <v>1336</v>
      </c>
      <c r="E432" s="112">
        <v>2358651.870000001</v>
      </c>
      <c r="F432" s="45">
        <v>3137205</v>
      </c>
      <c r="G432" s="43" t="s">
        <v>451</v>
      </c>
      <c r="H432" s="42">
        <f t="shared" si="15"/>
        <v>2358651.870000001</v>
      </c>
    </row>
    <row r="433" spans="1:8" x14ac:dyDescent="0.25">
      <c r="A433" s="43" t="s">
        <v>1337</v>
      </c>
      <c r="B433" s="45">
        <v>3137304</v>
      </c>
      <c r="C433" s="61">
        <f t="shared" si="14"/>
        <v>3137304</v>
      </c>
      <c r="D433" s="36" t="s">
        <v>1337</v>
      </c>
      <c r="E433" s="112">
        <v>312609.08999999997</v>
      </c>
      <c r="F433" s="45">
        <v>3137304</v>
      </c>
      <c r="G433" s="43" t="s">
        <v>452</v>
      </c>
      <c r="H433" s="42">
        <f t="shared" si="15"/>
        <v>312609.08999999997</v>
      </c>
    </row>
    <row r="434" spans="1:8" x14ac:dyDescent="0.25">
      <c r="A434" s="43" t="s">
        <v>1338</v>
      </c>
      <c r="B434" s="45">
        <v>3137403</v>
      </c>
      <c r="C434" s="61">
        <f t="shared" si="14"/>
        <v>3137403</v>
      </c>
      <c r="D434" s="36" t="s">
        <v>1338</v>
      </c>
      <c r="E434" s="112">
        <v>766385.93999999971</v>
      </c>
      <c r="F434" s="45">
        <v>3137403</v>
      </c>
      <c r="G434" s="43" t="s">
        <v>453</v>
      </c>
      <c r="H434" s="42">
        <f t="shared" si="15"/>
        <v>766385.93999999971</v>
      </c>
    </row>
    <row r="435" spans="1:8" x14ac:dyDescent="0.25">
      <c r="A435" s="43" t="s">
        <v>1339</v>
      </c>
      <c r="B435" s="45">
        <v>3137502</v>
      </c>
      <c r="C435" s="61">
        <f t="shared" si="14"/>
        <v>3137502</v>
      </c>
      <c r="D435" s="36" t="s">
        <v>1339</v>
      </c>
      <c r="E435" s="112">
        <v>1281890.3399999996</v>
      </c>
      <c r="F435" s="45">
        <v>3137502</v>
      </c>
      <c r="G435" s="43" t="s">
        <v>454</v>
      </c>
      <c r="H435" s="42">
        <f t="shared" si="15"/>
        <v>1281890.3399999996</v>
      </c>
    </row>
    <row r="436" spans="1:8" x14ac:dyDescent="0.25">
      <c r="A436" s="43" t="s">
        <v>1340</v>
      </c>
      <c r="B436" s="45">
        <v>3137536</v>
      </c>
      <c r="C436" s="61">
        <f t="shared" si="14"/>
        <v>3137536</v>
      </c>
      <c r="D436" s="36" t="s">
        <v>1340</v>
      </c>
      <c r="E436" s="112">
        <v>987815.12</v>
      </c>
      <c r="F436" s="45">
        <v>3137536</v>
      </c>
      <c r="G436" s="43" t="s">
        <v>455</v>
      </c>
      <c r="H436" s="42">
        <f t="shared" si="15"/>
        <v>987815.12</v>
      </c>
    </row>
    <row r="437" spans="1:8" x14ac:dyDescent="0.25">
      <c r="A437" s="43" t="s">
        <v>1341</v>
      </c>
      <c r="B437" s="45">
        <v>3137601</v>
      </c>
      <c r="C437" s="61">
        <f t="shared" si="14"/>
        <v>3137601</v>
      </c>
      <c r="D437" s="36" t="s">
        <v>1341</v>
      </c>
      <c r="E437" s="112">
        <v>2631383.46</v>
      </c>
      <c r="F437" s="45">
        <v>3137601</v>
      </c>
      <c r="G437" s="43" t="s">
        <v>456</v>
      </c>
      <c r="H437" s="42">
        <f t="shared" si="15"/>
        <v>2631383.46</v>
      </c>
    </row>
    <row r="438" spans="1:8" x14ac:dyDescent="0.25">
      <c r="A438" s="43" t="s">
        <v>1342</v>
      </c>
      <c r="B438" s="45">
        <v>3137700</v>
      </c>
      <c r="C438" s="61">
        <f t="shared" si="14"/>
        <v>3137700</v>
      </c>
      <c r="D438" s="36" t="s">
        <v>1342</v>
      </c>
      <c r="E438" s="112">
        <v>720645.84000000008</v>
      </c>
      <c r="F438" s="45">
        <v>3137700</v>
      </c>
      <c r="G438" s="43" t="s">
        <v>457</v>
      </c>
      <c r="H438" s="42">
        <f t="shared" si="15"/>
        <v>720645.84000000008</v>
      </c>
    </row>
    <row r="439" spans="1:8" x14ac:dyDescent="0.25">
      <c r="A439" s="43" t="s">
        <v>1343</v>
      </c>
      <c r="B439" s="45">
        <v>3137809</v>
      </c>
      <c r="C439" s="61">
        <f t="shared" si="14"/>
        <v>3137809</v>
      </c>
      <c r="D439" s="36" t="s">
        <v>1343</v>
      </c>
      <c r="E439" s="112">
        <v>688772.16</v>
      </c>
      <c r="F439" s="45">
        <v>3137809</v>
      </c>
      <c r="G439" s="43" t="s">
        <v>458</v>
      </c>
      <c r="H439" s="42">
        <f t="shared" si="15"/>
        <v>688772.16</v>
      </c>
    </row>
    <row r="440" spans="1:8" x14ac:dyDescent="0.25">
      <c r="A440" s="43" t="s">
        <v>1344</v>
      </c>
      <c r="B440" s="45">
        <v>3137908</v>
      </c>
      <c r="C440" s="61">
        <f t="shared" si="14"/>
        <v>3137908</v>
      </c>
      <c r="D440" s="36" t="s">
        <v>1344</v>
      </c>
      <c r="E440" s="112">
        <v>207504.31999999995</v>
      </c>
      <c r="F440" s="45">
        <v>3137908</v>
      </c>
      <c r="G440" s="43" t="s">
        <v>459</v>
      </c>
      <c r="H440" s="42">
        <f t="shared" si="15"/>
        <v>207504.31999999995</v>
      </c>
    </row>
    <row r="441" spans="1:8" x14ac:dyDescent="0.25">
      <c r="A441" s="43" t="s">
        <v>1345</v>
      </c>
      <c r="B441" s="45">
        <v>3138005</v>
      </c>
      <c r="C441" s="61">
        <f t="shared" si="14"/>
        <v>3138005</v>
      </c>
      <c r="D441" s="36" t="s">
        <v>1345</v>
      </c>
      <c r="E441" s="112">
        <v>276292.25999999995</v>
      </c>
      <c r="F441" s="45">
        <v>3138005</v>
      </c>
      <c r="G441" s="43" t="s">
        <v>460</v>
      </c>
      <c r="H441" s="42">
        <f t="shared" si="15"/>
        <v>276292.25999999995</v>
      </c>
    </row>
    <row r="442" spans="1:8" x14ac:dyDescent="0.25">
      <c r="A442" s="43" t="s">
        <v>1346</v>
      </c>
      <c r="B442" s="45">
        <v>3138104</v>
      </c>
      <c r="C442" s="61">
        <f t="shared" si="14"/>
        <v>3138104</v>
      </c>
      <c r="D442" s="36" t="s">
        <v>1346</v>
      </c>
      <c r="E442" s="112">
        <v>678042.2300000001</v>
      </c>
      <c r="F442" s="45">
        <v>3138104</v>
      </c>
      <c r="G442" s="43" t="s">
        <v>461</v>
      </c>
      <c r="H442" s="42">
        <f t="shared" si="15"/>
        <v>678042.2300000001</v>
      </c>
    </row>
    <row r="443" spans="1:8" x14ac:dyDescent="0.25">
      <c r="A443" s="43" t="s">
        <v>1347</v>
      </c>
      <c r="B443" s="45">
        <v>3138203</v>
      </c>
      <c r="C443" s="61">
        <f t="shared" si="14"/>
        <v>3138203</v>
      </c>
      <c r="D443" s="36" t="s">
        <v>1347</v>
      </c>
      <c r="E443" s="112">
        <v>3435958.58</v>
      </c>
      <c r="F443" s="45">
        <v>3138203</v>
      </c>
      <c r="G443" s="43" t="s">
        <v>462</v>
      </c>
      <c r="H443" s="42">
        <f t="shared" si="15"/>
        <v>3435958.58</v>
      </c>
    </row>
    <row r="444" spans="1:8" x14ac:dyDescent="0.25">
      <c r="A444" s="43" t="s">
        <v>1348</v>
      </c>
      <c r="B444" s="45">
        <v>3138302</v>
      </c>
      <c r="C444" s="61">
        <f t="shared" si="14"/>
        <v>3138302</v>
      </c>
      <c r="D444" s="36" t="s">
        <v>1348</v>
      </c>
      <c r="E444" s="112">
        <v>258151.43000000002</v>
      </c>
      <c r="F444" s="45">
        <v>3138302</v>
      </c>
      <c r="G444" s="43" t="s">
        <v>463</v>
      </c>
      <c r="H444" s="42">
        <f t="shared" si="15"/>
        <v>258151.43000000002</v>
      </c>
    </row>
    <row r="445" spans="1:8" x14ac:dyDescent="0.25">
      <c r="A445" s="43" t="s">
        <v>1349</v>
      </c>
      <c r="B445" s="45">
        <v>3138351</v>
      </c>
      <c r="C445" s="61">
        <f t="shared" si="14"/>
        <v>3138351</v>
      </c>
      <c r="D445" s="36" t="s">
        <v>1349</v>
      </c>
      <c r="E445" s="112">
        <v>389773.24</v>
      </c>
      <c r="F445" s="45">
        <v>3138351</v>
      </c>
      <c r="G445" s="43" t="s">
        <v>464</v>
      </c>
      <c r="H445" s="42">
        <f t="shared" si="15"/>
        <v>389773.24</v>
      </c>
    </row>
    <row r="446" spans="1:8" x14ac:dyDescent="0.25">
      <c r="A446" s="43" t="s">
        <v>1350</v>
      </c>
      <c r="B446" s="45">
        <v>3138401</v>
      </c>
      <c r="C446" s="61">
        <f t="shared" si="14"/>
        <v>3138401</v>
      </c>
      <c r="D446" s="36" t="s">
        <v>1350</v>
      </c>
      <c r="E446" s="112">
        <v>1695850.0000000002</v>
      </c>
      <c r="F446" s="45">
        <v>3138401</v>
      </c>
      <c r="G446" s="43" t="s">
        <v>465</v>
      </c>
      <c r="H446" s="42">
        <f t="shared" si="15"/>
        <v>1695850.0000000002</v>
      </c>
    </row>
    <row r="447" spans="1:8" x14ac:dyDescent="0.25">
      <c r="A447" s="43" t="s">
        <v>1351</v>
      </c>
      <c r="B447" s="45">
        <v>3138500</v>
      </c>
      <c r="C447" s="61">
        <f t="shared" si="14"/>
        <v>3138500</v>
      </c>
      <c r="D447" s="36" t="s">
        <v>1351</v>
      </c>
      <c r="E447" s="112">
        <v>285959.25999999995</v>
      </c>
      <c r="F447" s="45">
        <v>3138500</v>
      </c>
      <c r="G447" s="43" t="s">
        <v>466</v>
      </c>
      <c r="H447" s="42">
        <f t="shared" si="15"/>
        <v>285959.25999999995</v>
      </c>
    </row>
    <row r="448" spans="1:8" x14ac:dyDescent="0.25">
      <c r="A448" s="43" t="s">
        <v>1352</v>
      </c>
      <c r="B448" s="45">
        <v>3138609</v>
      </c>
      <c r="C448" s="61">
        <f t="shared" si="14"/>
        <v>3138609</v>
      </c>
      <c r="D448" s="36" t="s">
        <v>1352</v>
      </c>
      <c r="E448" s="112">
        <v>572208.80999999994</v>
      </c>
      <c r="F448" s="45">
        <v>3138609</v>
      </c>
      <c r="G448" s="43" t="s">
        <v>467</v>
      </c>
      <c r="H448" s="42">
        <f t="shared" si="15"/>
        <v>572208.80999999994</v>
      </c>
    </row>
    <row r="449" spans="1:8" x14ac:dyDescent="0.25">
      <c r="A449" s="43" t="s">
        <v>1353</v>
      </c>
      <c r="B449" s="45">
        <v>3138625</v>
      </c>
      <c r="C449" s="61">
        <f t="shared" si="14"/>
        <v>3138625</v>
      </c>
      <c r="D449" s="36" t="s">
        <v>1353</v>
      </c>
      <c r="E449" s="112">
        <v>1550342.5700000003</v>
      </c>
      <c r="F449" s="45">
        <v>3138625</v>
      </c>
      <c r="G449" s="43" t="s">
        <v>468</v>
      </c>
      <c r="H449" s="42">
        <f t="shared" si="15"/>
        <v>1550342.5700000003</v>
      </c>
    </row>
    <row r="450" spans="1:8" x14ac:dyDescent="0.25">
      <c r="A450" s="43" t="s">
        <v>1354</v>
      </c>
      <c r="B450" s="45">
        <v>3138658</v>
      </c>
      <c r="C450" s="61">
        <f t="shared" si="14"/>
        <v>3138658</v>
      </c>
      <c r="D450" s="36" t="s">
        <v>1354</v>
      </c>
      <c r="E450" s="112">
        <v>303407.04000000004</v>
      </c>
      <c r="F450" s="45">
        <v>3138658</v>
      </c>
      <c r="G450" s="43" t="s">
        <v>469</v>
      </c>
      <c r="H450" s="42">
        <f t="shared" si="15"/>
        <v>303407.04000000004</v>
      </c>
    </row>
    <row r="451" spans="1:8" x14ac:dyDescent="0.25">
      <c r="A451" s="43" t="s">
        <v>1355</v>
      </c>
      <c r="B451" s="45">
        <v>3138674</v>
      </c>
      <c r="C451" s="61">
        <f t="shared" si="14"/>
        <v>3138674</v>
      </c>
      <c r="D451" s="36" t="s">
        <v>1355</v>
      </c>
      <c r="E451" s="112">
        <v>314404.68</v>
      </c>
      <c r="F451" s="45">
        <v>3138674</v>
      </c>
      <c r="G451" s="43" t="s">
        <v>470</v>
      </c>
      <c r="H451" s="42">
        <f t="shared" si="15"/>
        <v>314404.68</v>
      </c>
    </row>
    <row r="452" spans="1:8" x14ac:dyDescent="0.25">
      <c r="A452" s="43" t="s">
        <v>1356</v>
      </c>
      <c r="B452" s="45">
        <v>3138682</v>
      </c>
      <c r="C452" s="61">
        <f t="shared" si="14"/>
        <v>3138682</v>
      </c>
      <c r="D452" s="36" t="s">
        <v>1356</v>
      </c>
      <c r="E452" s="112">
        <v>241702.85000000003</v>
      </c>
      <c r="F452" s="45">
        <v>3138682</v>
      </c>
      <c r="G452" s="43" t="s">
        <v>471</v>
      </c>
      <c r="H452" s="42">
        <f t="shared" si="15"/>
        <v>241702.85000000003</v>
      </c>
    </row>
    <row r="453" spans="1:8" x14ac:dyDescent="0.25">
      <c r="A453" s="43" t="s">
        <v>1357</v>
      </c>
      <c r="B453" s="45">
        <v>3138708</v>
      </c>
      <c r="C453" s="61">
        <f t="shared" si="14"/>
        <v>3138708</v>
      </c>
      <c r="D453" s="36" t="s">
        <v>1357</v>
      </c>
      <c r="E453" s="112">
        <v>480266.85999999993</v>
      </c>
      <c r="F453" s="45">
        <v>3138708</v>
      </c>
      <c r="G453" s="43" t="s">
        <v>472</v>
      </c>
      <c r="H453" s="42">
        <f t="shared" si="15"/>
        <v>480266.85999999993</v>
      </c>
    </row>
    <row r="454" spans="1:8" x14ac:dyDescent="0.25">
      <c r="A454" s="43" t="s">
        <v>1358</v>
      </c>
      <c r="B454" s="45">
        <v>3138807</v>
      </c>
      <c r="C454" s="61">
        <f t="shared" si="14"/>
        <v>3138807</v>
      </c>
      <c r="D454" s="36" t="s">
        <v>1358</v>
      </c>
      <c r="E454" s="112">
        <v>1220289.72</v>
      </c>
      <c r="F454" s="45">
        <v>3138807</v>
      </c>
      <c r="G454" s="43" t="s">
        <v>473</v>
      </c>
      <c r="H454" s="42">
        <f t="shared" si="15"/>
        <v>1220289.72</v>
      </c>
    </row>
    <row r="455" spans="1:8" x14ac:dyDescent="0.25">
      <c r="A455" s="43" t="s">
        <v>1359</v>
      </c>
      <c r="B455" s="45">
        <v>3138906</v>
      </c>
      <c r="C455" s="61">
        <f t="shared" si="14"/>
        <v>3138906</v>
      </c>
      <c r="D455" s="36" t="s">
        <v>1359</v>
      </c>
      <c r="E455" s="112">
        <v>285003.18</v>
      </c>
      <c r="F455" s="45">
        <v>3138906</v>
      </c>
      <c r="G455" s="43" t="s">
        <v>474</v>
      </c>
      <c r="H455" s="42">
        <f t="shared" si="15"/>
        <v>285003.18</v>
      </c>
    </row>
    <row r="456" spans="1:8" x14ac:dyDescent="0.25">
      <c r="A456" s="43" t="s">
        <v>1360</v>
      </c>
      <c r="B456" s="45">
        <v>3139003</v>
      </c>
      <c r="C456" s="61">
        <f t="shared" ref="C456:C519" si="16">IFERROR(VLOOKUP(D456,$A$8:$B$860,2,FALSE),"ERRO")</f>
        <v>3139003</v>
      </c>
      <c r="D456" s="36" t="s">
        <v>1360</v>
      </c>
      <c r="E456" s="112">
        <v>2318246.63</v>
      </c>
      <c r="F456" s="45">
        <v>3139003</v>
      </c>
      <c r="G456" s="43" t="s">
        <v>475</v>
      </c>
      <c r="H456" s="42">
        <f t="shared" ref="H456:H519" si="17">VLOOKUP(F456,$C$8:$E$860,3,FALSE)</f>
        <v>2318246.63</v>
      </c>
    </row>
    <row r="457" spans="1:8" x14ac:dyDescent="0.25">
      <c r="A457" s="43" t="s">
        <v>1361</v>
      </c>
      <c r="B457" s="45">
        <v>3139102</v>
      </c>
      <c r="C457" s="61">
        <f t="shared" si="16"/>
        <v>3139102</v>
      </c>
      <c r="D457" s="36" t="s">
        <v>1361</v>
      </c>
      <c r="E457" s="112">
        <v>658770.71</v>
      </c>
      <c r="F457" s="45">
        <v>3139102</v>
      </c>
      <c r="G457" s="43" t="s">
        <v>476</v>
      </c>
      <c r="H457" s="42">
        <f t="shared" si="17"/>
        <v>658770.71</v>
      </c>
    </row>
    <row r="458" spans="1:8" x14ac:dyDescent="0.25">
      <c r="A458" s="43" t="s">
        <v>1362</v>
      </c>
      <c r="B458" s="45">
        <v>3139201</v>
      </c>
      <c r="C458" s="61">
        <f t="shared" si="16"/>
        <v>3139201</v>
      </c>
      <c r="D458" s="36" t="s">
        <v>1362</v>
      </c>
      <c r="E458" s="112">
        <v>544926.1399999999</v>
      </c>
      <c r="F458" s="45">
        <v>3139201</v>
      </c>
      <c r="G458" s="43" t="s">
        <v>477</v>
      </c>
      <c r="H458" s="42">
        <f t="shared" si="17"/>
        <v>544926.1399999999</v>
      </c>
    </row>
    <row r="459" spans="1:8" x14ac:dyDescent="0.25">
      <c r="A459" s="43" t="s">
        <v>1363</v>
      </c>
      <c r="B459" s="45">
        <v>3139250</v>
      </c>
      <c r="C459" s="61">
        <f t="shared" si="16"/>
        <v>3139250</v>
      </c>
      <c r="D459" s="36" t="s">
        <v>1363</v>
      </c>
      <c r="E459" s="112">
        <v>345727.23000000004</v>
      </c>
      <c r="F459" s="45">
        <v>3139250</v>
      </c>
      <c r="G459" s="43" t="s">
        <v>478</v>
      </c>
      <c r="H459" s="42">
        <f t="shared" si="17"/>
        <v>345727.23000000004</v>
      </c>
    </row>
    <row r="460" spans="1:8" x14ac:dyDescent="0.25">
      <c r="A460" s="43" t="s">
        <v>1364</v>
      </c>
      <c r="B460" s="45">
        <v>3139300</v>
      </c>
      <c r="C460" s="61">
        <f t="shared" si="16"/>
        <v>3139300</v>
      </c>
      <c r="D460" s="36" t="s">
        <v>1364</v>
      </c>
      <c r="E460" s="112">
        <v>628622.06000000006</v>
      </c>
      <c r="F460" s="45">
        <v>3139300</v>
      </c>
      <c r="G460" s="43" t="s">
        <v>479</v>
      </c>
      <c r="H460" s="42">
        <f t="shared" si="17"/>
        <v>628622.06000000006</v>
      </c>
    </row>
    <row r="461" spans="1:8" x14ac:dyDescent="0.25">
      <c r="A461" s="43" t="s">
        <v>1365</v>
      </c>
      <c r="B461" s="45">
        <v>3139409</v>
      </c>
      <c r="C461" s="61">
        <f t="shared" si="16"/>
        <v>3139409</v>
      </c>
      <c r="D461" s="36" t="s">
        <v>1365</v>
      </c>
      <c r="E461" s="112">
        <v>3082819.26</v>
      </c>
      <c r="F461" s="45">
        <v>3139409</v>
      </c>
      <c r="G461" s="43" t="s">
        <v>480</v>
      </c>
      <c r="H461" s="42">
        <f t="shared" si="17"/>
        <v>3082819.26</v>
      </c>
    </row>
    <row r="462" spans="1:8" x14ac:dyDescent="0.25">
      <c r="A462" s="43" t="s">
        <v>1366</v>
      </c>
      <c r="B462" s="45">
        <v>3139508</v>
      </c>
      <c r="C462" s="61">
        <f t="shared" si="16"/>
        <v>3139508</v>
      </c>
      <c r="D462" s="36" t="s">
        <v>1366</v>
      </c>
      <c r="E462" s="112">
        <v>638401.53999999992</v>
      </c>
      <c r="F462" s="45">
        <v>3139508</v>
      </c>
      <c r="G462" s="43" t="s">
        <v>481</v>
      </c>
      <c r="H462" s="42">
        <f t="shared" si="17"/>
        <v>638401.53999999992</v>
      </c>
    </row>
    <row r="463" spans="1:8" x14ac:dyDescent="0.25">
      <c r="A463" s="43" t="s">
        <v>1367</v>
      </c>
      <c r="B463" s="45">
        <v>3139607</v>
      </c>
      <c r="C463" s="61">
        <f t="shared" si="16"/>
        <v>3139607</v>
      </c>
      <c r="D463" s="36" t="s">
        <v>1367</v>
      </c>
      <c r="E463" s="112">
        <v>832718.30999999994</v>
      </c>
      <c r="F463" s="45">
        <v>3139607</v>
      </c>
      <c r="G463" s="43" t="s">
        <v>482</v>
      </c>
      <c r="H463" s="42">
        <f t="shared" si="17"/>
        <v>832718.30999999994</v>
      </c>
    </row>
    <row r="464" spans="1:8" x14ac:dyDescent="0.25">
      <c r="A464" s="43" t="s">
        <v>1368</v>
      </c>
      <c r="B464" s="45">
        <v>3139805</v>
      </c>
      <c r="C464" s="61">
        <f t="shared" si="16"/>
        <v>3139805</v>
      </c>
      <c r="D464" s="36" t="s">
        <v>1368</v>
      </c>
      <c r="E464" s="112">
        <v>441579.62000000011</v>
      </c>
      <c r="F464" s="45">
        <v>3139805</v>
      </c>
      <c r="G464" s="43" t="s">
        <v>483</v>
      </c>
      <c r="H464" s="42">
        <f t="shared" si="17"/>
        <v>441579.62000000011</v>
      </c>
    </row>
    <row r="465" spans="1:8" x14ac:dyDescent="0.25">
      <c r="A465" s="43" t="s">
        <v>1369</v>
      </c>
      <c r="B465" s="45">
        <v>3139706</v>
      </c>
      <c r="C465" s="61">
        <f t="shared" si="16"/>
        <v>3139706</v>
      </c>
      <c r="D465" s="36" t="s">
        <v>1369</v>
      </c>
      <c r="E465" s="112">
        <v>392185.2</v>
      </c>
      <c r="F465" s="45">
        <v>3139706</v>
      </c>
      <c r="G465" s="43" t="s">
        <v>484</v>
      </c>
      <c r="H465" s="42">
        <f t="shared" si="17"/>
        <v>392185.2</v>
      </c>
    </row>
    <row r="466" spans="1:8" x14ac:dyDescent="0.25">
      <c r="A466" s="43" t="s">
        <v>1370</v>
      </c>
      <c r="B466" s="45">
        <v>3139904</v>
      </c>
      <c r="C466" s="61">
        <f t="shared" si="16"/>
        <v>3139904</v>
      </c>
      <c r="D466" s="36" t="s">
        <v>1370</v>
      </c>
      <c r="E466" s="112">
        <v>415049.59999999992</v>
      </c>
      <c r="F466" s="45">
        <v>3139904</v>
      </c>
      <c r="G466" s="43" t="s">
        <v>485</v>
      </c>
      <c r="H466" s="42">
        <f t="shared" si="17"/>
        <v>415049.59999999992</v>
      </c>
    </row>
    <row r="467" spans="1:8" x14ac:dyDescent="0.25">
      <c r="A467" s="43" t="s">
        <v>1371</v>
      </c>
      <c r="B467" s="45">
        <v>3140001</v>
      </c>
      <c r="C467" s="61">
        <f t="shared" si="16"/>
        <v>3140001</v>
      </c>
      <c r="D467" s="36" t="s">
        <v>1371</v>
      </c>
      <c r="E467" s="112">
        <v>12257869.119999999</v>
      </c>
      <c r="F467" s="45">
        <v>3140001</v>
      </c>
      <c r="G467" s="43" t="s">
        <v>486</v>
      </c>
      <c r="H467" s="42">
        <f t="shared" si="17"/>
        <v>12257869.119999999</v>
      </c>
    </row>
    <row r="468" spans="1:8" x14ac:dyDescent="0.25">
      <c r="A468" s="43" t="s">
        <v>1372</v>
      </c>
      <c r="B468" s="45">
        <v>3140100</v>
      </c>
      <c r="C468" s="61">
        <f t="shared" si="16"/>
        <v>3140100</v>
      </c>
      <c r="D468" s="36" t="s">
        <v>1372</v>
      </c>
      <c r="E468" s="112">
        <v>545312.42999999993</v>
      </c>
      <c r="F468" s="45">
        <v>3140100</v>
      </c>
      <c r="G468" s="43" t="s">
        <v>487</v>
      </c>
      <c r="H468" s="42">
        <f t="shared" si="17"/>
        <v>545312.42999999993</v>
      </c>
    </row>
    <row r="469" spans="1:8" x14ac:dyDescent="0.25">
      <c r="A469" s="43" t="s">
        <v>1373</v>
      </c>
      <c r="B469" s="45">
        <v>3140159</v>
      </c>
      <c r="C469" s="61">
        <f t="shared" si="16"/>
        <v>3140159</v>
      </c>
      <c r="D469" s="36" t="s">
        <v>1373</v>
      </c>
      <c r="E469" s="112">
        <v>505518.00000000006</v>
      </c>
      <c r="F469" s="45">
        <v>3140159</v>
      </c>
      <c r="G469" s="43" t="s">
        <v>488</v>
      </c>
      <c r="H469" s="42">
        <f t="shared" si="17"/>
        <v>505518.00000000006</v>
      </c>
    </row>
    <row r="470" spans="1:8" x14ac:dyDescent="0.25">
      <c r="A470" s="43" t="s">
        <v>1374</v>
      </c>
      <c r="B470" s="45">
        <v>3140209</v>
      </c>
      <c r="C470" s="61">
        <f t="shared" si="16"/>
        <v>3140209</v>
      </c>
      <c r="D470" s="36" t="s">
        <v>1374</v>
      </c>
      <c r="E470" s="112">
        <v>347074.09</v>
      </c>
      <c r="F470" s="45">
        <v>3140209</v>
      </c>
      <c r="G470" s="43" t="s">
        <v>489</v>
      </c>
      <c r="H470" s="42">
        <f t="shared" si="17"/>
        <v>347074.09</v>
      </c>
    </row>
    <row r="471" spans="1:8" x14ac:dyDescent="0.25">
      <c r="A471" s="43" t="s">
        <v>1375</v>
      </c>
      <c r="B471" s="45">
        <v>3140308</v>
      </c>
      <c r="C471" s="61">
        <f t="shared" si="16"/>
        <v>3140308</v>
      </c>
      <c r="D471" s="36" t="s">
        <v>1375</v>
      </c>
      <c r="E471" s="112">
        <v>475963.6999999999</v>
      </c>
      <c r="F471" s="45">
        <v>3140308</v>
      </c>
      <c r="G471" s="43" t="s">
        <v>490</v>
      </c>
      <c r="H471" s="42">
        <f t="shared" si="17"/>
        <v>475963.6999999999</v>
      </c>
    </row>
    <row r="472" spans="1:8" x14ac:dyDescent="0.25">
      <c r="A472" s="43" t="s">
        <v>1376</v>
      </c>
      <c r="B472" s="45">
        <v>3140407</v>
      </c>
      <c r="C472" s="61">
        <f t="shared" si="16"/>
        <v>3140407</v>
      </c>
      <c r="D472" s="36" t="s">
        <v>1376</v>
      </c>
      <c r="E472" s="112">
        <v>225020.42000000004</v>
      </c>
      <c r="F472" s="45">
        <v>3140407</v>
      </c>
      <c r="G472" s="43" t="s">
        <v>491</v>
      </c>
      <c r="H472" s="42">
        <f t="shared" si="17"/>
        <v>225020.42000000004</v>
      </c>
    </row>
    <row r="473" spans="1:8" x14ac:dyDescent="0.25">
      <c r="A473" s="43" t="s">
        <v>1377</v>
      </c>
      <c r="B473" s="45">
        <v>3140506</v>
      </c>
      <c r="C473" s="61">
        <f t="shared" si="16"/>
        <v>3140506</v>
      </c>
      <c r="D473" s="36" t="s">
        <v>1377</v>
      </c>
      <c r="E473" s="112">
        <v>831323.64999999979</v>
      </c>
      <c r="F473" s="45">
        <v>3140506</v>
      </c>
      <c r="G473" s="43" t="s">
        <v>492</v>
      </c>
      <c r="H473" s="42">
        <f t="shared" si="17"/>
        <v>831323.64999999979</v>
      </c>
    </row>
    <row r="474" spans="1:8" x14ac:dyDescent="0.25">
      <c r="A474" s="43" t="s">
        <v>1378</v>
      </c>
      <c r="B474" s="45">
        <v>3140530</v>
      </c>
      <c r="C474" s="61">
        <f t="shared" si="16"/>
        <v>3140530</v>
      </c>
      <c r="D474" s="36" t="s">
        <v>1378</v>
      </c>
      <c r="E474" s="112">
        <v>578986.62</v>
      </c>
      <c r="F474" s="45">
        <v>3140530</v>
      </c>
      <c r="G474" s="43" t="s">
        <v>493</v>
      </c>
      <c r="H474" s="42">
        <f t="shared" si="17"/>
        <v>578986.62</v>
      </c>
    </row>
    <row r="475" spans="1:8" x14ac:dyDescent="0.25">
      <c r="A475" s="43" t="s">
        <v>1379</v>
      </c>
      <c r="B475" s="45">
        <v>3140555</v>
      </c>
      <c r="C475" s="61">
        <f t="shared" si="16"/>
        <v>3140555</v>
      </c>
      <c r="D475" s="36" t="s">
        <v>1379</v>
      </c>
      <c r="E475" s="112">
        <v>292066.13000000006</v>
      </c>
      <c r="F475" s="45">
        <v>3140555</v>
      </c>
      <c r="G475" s="43" t="s">
        <v>494</v>
      </c>
      <c r="H475" s="42">
        <f t="shared" si="17"/>
        <v>292066.13000000006</v>
      </c>
    </row>
    <row r="476" spans="1:8" x14ac:dyDescent="0.25">
      <c r="A476" s="43" t="s">
        <v>1380</v>
      </c>
      <c r="B476" s="45">
        <v>3140605</v>
      </c>
      <c r="C476" s="61">
        <f t="shared" si="16"/>
        <v>3140605</v>
      </c>
      <c r="D476" s="36" t="s">
        <v>1380</v>
      </c>
      <c r="E476" s="112">
        <v>245808.54000000004</v>
      </c>
      <c r="F476" s="45">
        <v>3140605</v>
      </c>
      <c r="G476" s="43" t="s">
        <v>495</v>
      </c>
      <c r="H476" s="42">
        <f t="shared" si="17"/>
        <v>245808.54000000004</v>
      </c>
    </row>
    <row r="477" spans="1:8" x14ac:dyDescent="0.25">
      <c r="A477" s="43" t="s">
        <v>1381</v>
      </c>
      <c r="B477" s="45">
        <v>3140704</v>
      </c>
      <c r="C477" s="61">
        <f t="shared" si="16"/>
        <v>3140704</v>
      </c>
      <c r="D477" s="36" t="s">
        <v>1381</v>
      </c>
      <c r="E477" s="112">
        <v>1782706.5200000005</v>
      </c>
      <c r="F477" s="45">
        <v>3140704</v>
      </c>
      <c r="G477" s="43" t="s">
        <v>496</v>
      </c>
      <c r="H477" s="42">
        <f t="shared" si="17"/>
        <v>1782706.5200000005</v>
      </c>
    </row>
    <row r="478" spans="1:8" x14ac:dyDescent="0.25">
      <c r="A478" s="43" t="s">
        <v>1382</v>
      </c>
      <c r="B478" s="45">
        <v>3171501</v>
      </c>
      <c r="C478" s="61">
        <f t="shared" si="16"/>
        <v>3171501</v>
      </c>
      <c r="D478" s="36" t="s">
        <v>1382</v>
      </c>
      <c r="E478" s="112">
        <v>302188.80999999988</v>
      </c>
      <c r="F478" s="45">
        <v>3171501</v>
      </c>
      <c r="G478" s="43" t="s">
        <v>497</v>
      </c>
      <c r="H478" s="42">
        <f t="shared" si="17"/>
        <v>302188.80999999988</v>
      </c>
    </row>
    <row r="479" spans="1:8" x14ac:dyDescent="0.25">
      <c r="A479" s="43" t="s">
        <v>1383</v>
      </c>
      <c r="B479" s="45">
        <v>3140803</v>
      </c>
      <c r="C479" s="61">
        <f t="shared" si="16"/>
        <v>3140803</v>
      </c>
      <c r="D479" s="36" t="s">
        <v>1383</v>
      </c>
      <c r="E479" s="112">
        <v>1259420.3099999998</v>
      </c>
      <c r="F479" s="45">
        <v>3140803</v>
      </c>
      <c r="G479" s="43" t="s">
        <v>498</v>
      </c>
      <c r="H479" s="42">
        <f t="shared" si="17"/>
        <v>1259420.3099999998</v>
      </c>
    </row>
    <row r="480" spans="1:8" x14ac:dyDescent="0.25">
      <c r="A480" s="43" t="s">
        <v>1384</v>
      </c>
      <c r="B480" s="45">
        <v>3140852</v>
      </c>
      <c r="C480" s="61">
        <f t="shared" si="16"/>
        <v>3140852</v>
      </c>
      <c r="D480" s="36" t="s">
        <v>1384</v>
      </c>
      <c r="E480" s="112">
        <v>493970.9</v>
      </c>
      <c r="F480" s="45">
        <v>3140852</v>
      </c>
      <c r="G480" s="43" t="s">
        <v>499</v>
      </c>
      <c r="H480" s="42">
        <f t="shared" si="17"/>
        <v>493970.9</v>
      </c>
    </row>
    <row r="481" spans="1:8" x14ac:dyDescent="0.25">
      <c r="A481" s="43" t="s">
        <v>1385</v>
      </c>
      <c r="B481" s="45">
        <v>3140902</v>
      </c>
      <c r="C481" s="61">
        <f t="shared" si="16"/>
        <v>3140902</v>
      </c>
      <c r="D481" s="36" t="s">
        <v>1385</v>
      </c>
      <c r="E481" s="112">
        <v>562187.45000000019</v>
      </c>
      <c r="F481" s="45">
        <v>3140902</v>
      </c>
      <c r="G481" s="43" t="s">
        <v>500</v>
      </c>
      <c r="H481" s="42">
        <f t="shared" si="17"/>
        <v>562187.45000000019</v>
      </c>
    </row>
    <row r="482" spans="1:8" x14ac:dyDescent="0.25">
      <c r="A482" s="43" t="s">
        <v>1386</v>
      </c>
      <c r="B482" s="45">
        <v>3141009</v>
      </c>
      <c r="C482" s="61">
        <f t="shared" si="16"/>
        <v>3141009</v>
      </c>
      <c r="D482" s="36" t="s">
        <v>1386</v>
      </c>
      <c r="E482" s="112">
        <v>324290.48</v>
      </c>
      <c r="F482" s="45">
        <v>3141009</v>
      </c>
      <c r="G482" s="43" t="s">
        <v>501</v>
      </c>
      <c r="H482" s="42">
        <f t="shared" si="17"/>
        <v>324290.48</v>
      </c>
    </row>
    <row r="483" spans="1:8" x14ac:dyDescent="0.25">
      <c r="A483" s="43" t="s">
        <v>1387</v>
      </c>
      <c r="B483" s="45">
        <v>3141108</v>
      </c>
      <c r="C483" s="61">
        <f t="shared" si="16"/>
        <v>3141108</v>
      </c>
      <c r="D483" s="36" t="s">
        <v>1387</v>
      </c>
      <c r="E483" s="112">
        <v>2134213.5900000003</v>
      </c>
      <c r="F483" s="45">
        <v>3141108</v>
      </c>
      <c r="G483" s="43" t="s">
        <v>502</v>
      </c>
      <c r="H483" s="42">
        <f t="shared" si="17"/>
        <v>2134213.5900000003</v>
      </c>
    </row>
    <row r="484" spans="1:8" x14ac:dyDescent="0.25">
      <c r="A484" s="43" t="s">
        <v>1388</v>
      </c>
      <c r="B484" s="45">
        <v>3141207</v>
      </c>
      <c r="C484" s="61">
        <f t="shared" si="16"/>
        <v>3141207</v>
      </c>
      <c r="D484" s="36" t="s">
        <v>1388</v>
      </c>
      <c r="E484" s="112">
        <v>361314.15</v>
      </c>
      <c r="F484" s="45">
        <v>3141207</v>
      </c>
      <c r="G484" s="43" t="s">
        <v>503</v>
      </c>
      <c r="H484" s="42">
        <f t="shared" si="17"/>
        <v>361314.15</v>
      </c>
    </row>
    <row r="485" spans="1:8" x14ac:dyDescent="0.25">
      <c r="A485" s="43" t="s">
        <v>1389</v>
      </c>
      <c r="B485" s="45">
        <v>3141306</v>
      </c>
      <c r="C485" s="61">
        <f t="shared" si="16"/>
        <v>3141306</v>
      </c>
      <c r="D485" s="36" t="s">
        <v>1389</v>
      </c>
      <c r="E485" s="112">
        <v>667604.46000000008</v>
      </c>
      <c r="F485" s="45">
        <v>3141306</v>
      </c>
      <c r="G485" s="43" t="s">
        <v>504</v>
      </c>
      <c r="H485" s="42">
        <f t="shared" si="17"/>
        <v>667604.46000000008</v>
      </c>
    </row>
    <row r="486" spans="1:8" x14ac:dyDescent="0.25">
      <c r="A486" s="43" t="s">
        <v>1390</v>
      </c>
      <c r="B486" s="45">
        <v>3141405</v>
      </c>
      <c r="C486" s="61">
        <f t="shared" si="16"/>
        <v>3141405</v>
      </c>
      <c r="D486" s="36" t="s">
        <v>1390</v>
      </c>
      <c r="E486" s="112">
        <v>613536.91999999993</v>
      </c>
      <c r="F486" s="45">
        <v>3141405</v>
      </c>
      <c r="G486" s="43" t="s">
        <v>505</v>
      </c>
      <c r="H486" s="42">
        <f t="shared" si="17"/>
        <v>613536.91999999993</v>
      </c>
    </row>
    <row r="487" spans="1:8" x14ac:dyDescent="0.25">
      <c r="A487" s="43" t="s">
        <v>1391</v>
      </c>
      <c r="B487" s="45">
        <v>3141504</v>
      </c>
      <c r="C487" s="61">
        <f t="shared" si="16"/>
        <v>3141504</v>
      </c>
      <c r="D487" s="36" t="s">
        <v>1391</v>
      </c>
      <c r="E487" s="112">
        <v>268892.09999999998</v>
      </c>
      <c r="F487" s="45">
        <v>3141504</v>
      </c>
      <c r="G487" s="43" t="s">
        <v>506</v>
      </c>
      <c r="H487" s="42">
        <f t="shared" si="17"/>
        <v>268892.09999999998</v>
      </c>
    </row>
    <row r="488" spans="1:8" x14ac:dyDescent="0.25">
      <c r="A488" s="43" t="s">
        <v>1392</v>
      </c>
      <c r="B488" s="45">
        <v>3141603</v>
      </c>
      <c r="C488" s="61">
        <f t="shared" si="16"/>
        <v>3141603</v>
      </c>
      <c r="D488" s="36" t="s">
        <v>1392</v>
      </c>
      <c r="E488" s="112">
        <v>549884.54999999981</v>
      </c>
      <c r="F488" s="45">
        <v>3141603</v>
      </c>
      <c r="G488" s="43" t="s">
        <v>507</v>
      </c>
      <c r="H488" s="42">
        <f t="shared" si="17"/>
        <v>549884.54999999981</v>
      </c>
    </row>
    <row r="489" spans="1:8" x14ac:dyDescent="0.25">
      <c r="A489" s="43" t="s">
        <v>1393</v>
      </c>
      <c r="B489" s="45">
        <v>3141702</v>
      </c>
      <c r="C489" s="61">
        <f t="shared" si="16"/>
        <v>3141702</v>
      </c>
      <c r="D489" s="36" t="s">
        <v>1393</v>
      </c>
      <c r="E489" s="112">
        <v>290025.57000000007</v>
      </c>
      <c r="F489" s="45">
        <v>3141702</v>
      </c>
      <c r="G489" s="43" t="s">
        <v>508</v>
      </c>
      <c r="H489" s="42">
        <f t="shared" si="17"/>
        <v>290025.57000000007</v>
      </c>
    </row>
    <row r="490" spans="1:8" x14ac:dyDescent="0.25">
      <c r="A490" s="43" t="s">
        <v>1394</v>
      </c>
      <c r="B490" s="45">
        <v>3141801</v>
      </c>
      <c r="C490" s="61">
        <f t="shared" si="16"/>
        <v>3141801</v>
      </c>
      <c r="D490" s="36" t="s">
        <v>1394</v>
      </c>
      <c r="E490" s="112">
        <v>766872.13</v>
      </c>
      <c r="F490" s="45">
        <v>3141801</v>
      </c>
      <c r="G490" s="43" t="s">
        <v>509</v>
      </c>
      <c r="H490" s="42">
        <f t="shared" si="17"/>
        <v>766872.13</v>
      </c>
    </row>
    <row r="491" spans="1:8" x14ac:dyDescent="0.25">
      <c r="A491" s="43" t="s">
        <v>1395</v>
      </c>
      <c r="B491" s="45">
        <v>3141900</v>
      </c>
      <c r="C491" s="61">
        <f t="shared" si="16"/>
        <v>3141900</v>
      </c>
      <c r="D491" s="36" t="s">
        <v>1395</v>
      </c>
      <c r="E491" s="112">
        <v>326507.10000000003</v>
      </c>
      <c r="F491" s="45">
        <v>3141900</v>
      </c>
      <c r="G491" s="43" t="s">
        <v>510</v>
      </c>
      <c r="H491" s="42">
        <f t="shared" si="17"/>
        <v>326507.10000000003</v>
      </c>
    </row>
    <row r="492" spans="1:8" x14ac:dyDescent="0.25">
      <c r="A492" s="43" t="s">
        <v>1396</v>
      </c>
      <c r="B492" s="45">
        <v>3142007</v>
      </c>
      <c r="C492" s="61">
        <f t="shared" si="16"/>
        <v>3142007</v>
      </c>
      <c r="D492" s="36" t="s">
        <v>1396</v>
      </c>
      <c r="E492" s="112">
        <v>448085.58999999991</v>
      </c>
      <c r="F492" s="45">
        <v>3142007</v>
      </c>
      <c r="G492" s="43" t="s">
        <v>511</v>
      </c>
      <c r="H492" s="42">
        <f t="shared" si="17"/>
        <v>448085.58999999991</v>
      </c>
    </row>
    <row r="493" spans="1:8" x14ac:dyDescent="0.25">
      <c r="A493" s="43" t="s">
        <v>1397</v>
      </c>
      <c r="B493" s="45">
        <v>3142106</v>
      </c>
      <c r="C493" s="61">
        <f t="shared" si="16"/>
        <v>3142106</v>
      </c>
      <c r="D493" s="36" t="s">
        <v>1397</v>
      </c>
      <c r="E493" s="112">
        <v>426599.23</v>
      </c>
      <c r="F493" s="45">
        <v>3142106</v>
      </c>
      <c r="G493" s="43" t="s">
        <v>512</v>
      </c>
      <c r="H493" s="42">
        <f t="shared" si="17"/>
        <v>426599.23</v>
      </c>
    </row>
    <row r="494" spans="1:8" x14ac:dyDescent="0.25">
      <c r="A494" s="43" t="s">
        <v>1398</v>
      </c>
      <c r="B494" s="45">
        <v>3142205</v>
      </c>
      <c r="C494" s="61">
        <f t="shared" si="16"/>
        <v>3142205</v>
      </c>
      <c r="D494" s="36" t="s">
        <v>1398</v>
      </c>
      <c r="E494" s="112">
        <v>688200.91999999993</v>
      </c>
      <c r="F494" s="45">
        <v>3142205</v>
      </c>
      <c r="G494" s="43" t="s">
        <v>513</v>
      </c>
      <c r="H494" s="42">
        <f t="shared" si="17"/>
        <v>688200.91999999993</v>
      </c>
    </row>
    <row r="495" spans="1:8" x14ac:dyDescent="0.25">
      <c r="A495" s="43" t="s">
        <v>1399</v>
      </c>
      <c r="B495" s="45">
        <v>3142254</v>
      </c>
      <c r="C495" s="61">
        <f t="shared" si="16"/>
        <v>3142254</v>
      </c>
      <c r="D495" s="36" t="s">
        <v>1399</v>
      </c>
      <c r="E495" s="112">
        <v>286639.45000000007</v>
      </c>
      <c r="F495" s="45">
        <v>3142254</v>
      </c>
      <c r="G495" s="43" t="s">
        <v>514</v>
      </c>
      <c r="H495" s="42">
        <f t="shared" si="17"/>
        <v>286639.45000000007</v>
      </c>
    </row>
    <row r="496" spans="1:8" x14ac:dyDescent="0.25">
      <c r="A496" s="43" t="s">
        <v>1400</v>
      </c>
      <c r="B496" s="45">
        <v>3142304</v>
      </c>
      <c r="C496" s="61">
        <f t="shared" si="16"/>
        <v>3142304</v>
      </c>
      <c r="D496" s="36" t="s">
        <v>1400</v>
      </c>
      <c r="E496" s="112">
        <v>240296.78000000003</v>
      </c>
      <c r="F496" s="45">
        <v>3142304</v>
      </c>
      <c r="G496" s="43" t="s">
        <v>515</v>
      </c>
      <c r="H496" s="42">
        <f t="shared" si="17"/>
        <v>240296.78000000003</v>
      </c>
    </row>
    <row r="497" spans="1:8" x14ac:dyDescent="0.25">
      <c r="A497" s="43" t="s">
        <v>1401</v>
      </c>
      <c r="B497" s="45">
        <v>3142403</v>
      </c>
      <c r="C497" s="61">
        <f t="shared" si="16"/>
        <v>3142403</v>
      </c>
      <c r="D497" s="36" t="s">
        <v>1401</v>
      </c>
      <c r="E497" s="112">
        <v>281875.38</v>
      </c>
      <c r="F497" s="45">
        <v>3142403</v>
      </c>
      <c r="G497" s="43" t="s">
        <v>516</v>
      </c>
      <c r="H497" s="42">
        <f t="shared" si="17"/>
        <v>281875.38</v>
      </c>
    </row>
    <row r="498" spans="1:8" x14ac:dyDescent="0.25">
      <c r="A498" s="43" t="s">
        <v>1402</v>
      </c>
      <c r="B498" s="45">
        <v>3142502</v>
      </c>
      <c r="C498" s="61">
        <f t="shared" si="16"/>
        <v>3142502</v>
      </c>
      <c r="D498" s="36" t="s">
        <v>1402</v>
      </c>
      <c r="E498" s="112">
        <v>374071.51999999996</v>
      </c>
      <c r="F498" s="45">
        <v>3142502</v>
      </c>
      <c r="G498" s="43" t="s">
        <v>517</v>
      </c>
      <c r="H498" s="42">
        <f t="shared" si="17"/>
        <v>374071.51999999996</v>
      </c>
    </row>
    <row r="499" spans="1:8" x14ac:dyDescent="0.25">
      <c r="A499" s="43" t="s">
        <v>1403</v>
      </c>
      <c r="B499" s="45">
        <v>3142601</v>
      </c>
      <c r="C499" s="61">
        <f t="shared" si="16"/>
        <v>3142601</v>
      </c>
      <c r="D499" s="36" t="s">
        <v>1403</v>
      </c>
      <c r="E499" s="112">
        <v>508889.19000000012</v>
      </c>
      <c r="F499" s="45">
        <v>3142601</v>
      </c>
      <c r="G499" s="43" t="s">
        <v>518</v>
      </c>
      <c r="H499" s="42">
        <f t="shared" si="17"/>
        <v>508889.19000000012</v>
      </c>
    </row>
    <row r="500" spans="1:8" x14ac:dyDescent="0.25">
      <c r="A500" s="43" t="s">
        <v>1404</v>
      </c>
      <c r="B500" s="45">
        <v>3142700</v>
      </c>
      <c r="C500" s="61">
        <f t="shared" si="16"/>
        <v>3142700</v>
      </c>
      <c r="D500" s="36" t="s">
        <v>1404</v>
      </c>
      <c r="E500" s="112">
        <v>378976.81</v>
      </c>
      <c r="F500" s="45">
        <v>3142700</v>
      </c>
      <c r="G500" s="43" t="s">
        <v>519</v>
      </c>
      <c r="H500" s="42">
        <f t="shared" si="17"/>
        <v>378976.81</v>
      </c>
    </row>
    <row r="501" spans="1:8" x14ac:dyDescent="0.25">
      <c r="A501" s="43" t="s">
        <v>1405</v>
      </c>
      <c r="B501" s="45">
        <v>3142809</v>
      </c>
      <c r="C501" s="61">
        <f t="shared" si="16"/>
        <v>3142809</v>
      </c>
      <c r="D501" s="36" t="s">
        <v>1405</v>
      </c>
      <c r="E501" s="112">
        <v>2523897.7699999996</v>
      </c>
      <c r="F501" s="45">
        <v>3142809</v>
      </c>
      <c r="G501" s="43" t="s">
        <v>520</v>
      </c>
      <c r="H501" s="42">
        <f t="shared" si="17"/>
        <v>2523897.7699999996</v>
      </c>
    </row>
    <row r="502" spans="1:8" x14ac:dyDescent="0.25">
      <c r="A502" s="43" t="s">
        <v>1406</v>
      </c>
      <c r="B502" s="45">
        <v>3142908</v>
      </c>
      <c r="C502" s="61">
        <f t="shared" si="16"/>
        <v>3142908</v>
      </c>
      <c r="D502" s="36" t="s">
        <v>1406</v>
      </c>
      <c r="E502" s="112">
        <v>630644.39000000013</v>
      </c>
      <c r="F502" s="45">
        <v>3142908</v>
      </c>
      <c r="G502" s="43" t="s">
        <v>521</v>
      </c>
      <c r="H502" s="42">
        <f t="shared" si="17"/>
        <v>630644.39000000013</v>
      </c>
    </row>
    <row r="503" spans="1:8" x14ac:dyDescent="0.25">
      <c r="A503" s="43" t="s">
        <v>1407</v>
      </c>
      <c r="B503" s="45">
        <v>3143005</v>
      </c>
      <c r="C503" s="61">
        <f t="shared" si="16"/>
        <v>3143005</v>
      </c>
      <c r="D503" s="36" t="s">
        <v>1407</v>
      </c>
      <c r="E503" s="112">
        <v>744804.9</v>
      </c>
      <c r="F503" s="45">
        <v>3143005</v>
      </c>
      <c r="G503" s="43" t="s">
        <v>522</v>
      </c>
      <c r="H503" s="42">
        <f t="shared" si="17"/>
        <v>744804.9</v>
      </c>
    </row>
    <row r="504" spans="1:8" x14ac:dyDescent="0.25">
      <c r="A504" s="43" t="s">
        <v>1408</v>
      </c>
      <c r="B504" s="45">
        <v>3143104</v>
      </c>
      <c r="C504" s="61">
        <f t="shared" si="16"/>
        <v>3143104</v>
      </c>
      <c r="D504" s="36" t="s">
        <v>1408</v>
      </c>
      <c r="E504" s="112">
        <v>2899340.4899999998</v>
      </c>
      <c r="F504" s="45">
        <v>3143104</v>
      </c>
      <c r="G504" s="43" t="s">
        <v>523</v>
      </c>
      <c r="H504" s="42">
        <f t="shared" si="17"/>
        <v>2899340.4899999998</v>
      </c>
    </row>
    <row r="505" spans="1:8" x14ac:dyDescent="0.25">
      <c r="A505" s="43" t="s">
        <v>1409</v>
      </c>
      <c r="B505" s="45">
        <v>3143153</v>
      </c>
      <c r="C505" s="61">
        <f t="shared" si="16"/>
        <v>3143153</v>
      </c>
      <c r="D505" s="36" t="s">
        <v>1409</v>
      </c>
      <c r="E505" s="112">
        <v>194435.52999999997</v>
      </c>
      <c r="F505" s="45">
        <v>3143153</v>
      </c>
      <c r="G505" s="43" t="s">
        <v>524</v>
      </c>
      <c r="H505" s="42">
        <f t="shared" si="17"/>
        <v>194435.52999999997</v>
      </c>
    </row>
    <row r="506" spans="1:8" x14ac:dyDescent="0.25">
      <c r="A506" s="43" t="s">
        <v>1410</v>
      </c>
      <c r="B506" s="45">
        <v>3143203</v>
      </c>
      <c r="C506" s="61">
        <f t="shared" si="16"/>
        <v>3143203</v>
      </c>
      <c r="D506" s="36" t="s">
        <v>1410</v>
      </c>
      <c r="E506" s="112">
        <v>1001374.4200000003</v>
      </c>
      <c r="F506" s="45">
        <v>3143203</v>
      </c>
      <c r="G506" s="43" t="s">
        <v>525</v>
      </c>
      <c r="H506" s="42">
        <f t="shared" si="17"/>
        <v>1001374.4200000003</v>
      </c>
    </row>
    <row r="507" spans="1:8" x14ac:dyDescent="0.25">
      <c r="A507" s="43" t="s">
        <v>1411</v>
      </c>
      <c r="B507" s="45">
        <v>3143401</v>
      </c>
      <c r="C507" s="61">
        <f t="shared" si="16"/>
        <v>3143401</v>
      </c>
      <c r="D507" s="36" t="s">
        <v>1411</v>
      </c>
      <c r="E507" s="112">
        <v>809711.95000000019</v>
      </c>
      <c r="F507" s="45">
        <v>3143401</v>
      </c>
      <c r="G507" s="43" t="s">
        <v>526</v>
      </c>
      <c r="H507" s="42">
        <f t="shared" si="17"/>
        <v>809711.95000000019</v>
      </c>
    </row>
    <row r="508" spans="1:8" x14ac:dyDescent="0.25">
      <c r="A508" s="43" t="s">
        <v>1412</v>
      </c>
      <c r="B508" s="45">
        <v>3143302</v>
      </c>
      <c r="C508" s="61">
        <f t="shared" si="16"/>
        <v>3143302</v>
      </c>
      <c r="D508" s="36" t="s">
        <v>1412</v>
      </c>
      <c r="E508" s="112">
        <v>13567326.500000002</v>
      </c>
      <c r="F508" s="45">
        <v>3143302</v>
      </c>
      <c r="G508" s="43" t="s">
        <v>527</v>
      </c>
      <c r="H508" s="42">
        <f t="shared" si="17"/>
        <v>13567326.500000002</v>
      </c>
    </row>
    <row r="509" spans="1:8" x14ac:dyDescent="0.25">
      <c r="A509" s="43" t="s">
        <v>1413</v>
      </c>
      <c r="B509" s="45">
        <v>3143450</v>
      </c>
      <c r="C509" s="61">
        <f t="shared" si="16"/>
        <v>3143450</v>
      </c>
      <c r="D509" s="36" t="s">
        <v>1413</v>
      </c>
      <c r="E509" s="112">
        <v>310680.57999999996</v>
      </c>
      <c r="F509" s="45">
        <v>3143450</v>
      </c>
      <c r="G509" s="43" t="s">
        <v>528</v>
      </c>
      <c r="H509" s="42">
        <f t="shared" si="17"/>
        <v>310680.57999999996</v>
      </c>
    </row>
    <row r="510" spans="1:8" x14ac:dyDescent="0.25">
      <c r="A510" s="43" t="s">
        <v>1414</v>
      </c>
      <c r="B510" s="45">
        <v>3143500</v>
      </c>
      <c r="C510" s="61">
        <f t="shared" si="16"/>
        <v>3143500</v>
      </c>
      <c r="D510" s="36" t="s">
        <v>1414</v>
      </c>
      <c r="E510" s="112">
        <v>756890.67000000016</v>
      </c>
      <c r="F510" s="45">
        <v>3143500</v>
      </c>
      <c r="G510" s="43" t="s">
        <v>529</v>
      </c>
      <c r="H510" s="42">
        <f t="shared" si="17"/>
        <v>756890.67000000016</v>
      </c>
    </row>
    <row r="511" spans="1:8" x14ac:dyDescent="0.25">
      <c r="A511" s="43" t="s">
        <v>1415</v>
      </c>
      <c r="B511" s="45">
        <v>3143609</v>
      </c>
      <c r="C511" s="61">
        <f t="shared" si="16"/>
        <v>3143609</v>
      </c>
      <c r="D511" s="36" t="s">
        <v>1415</v>
      </c>
      <c r="E511" s="112">
        <v>293371.71000000014</v>
      </c>
      <c r="F511" s="45">
        <v>3143609</v>
      </c>
      <c r="G511" s="43" t="s">
        <v>530</v>
      </c>
      <c r="H511" s="42">
        <f t="shared" si="17"/>
        <v>293371.71000000014</v>
      </c>
    </row>
    <row r="512" spans="1:8" x14ac:dyDescent="0.25">
      <c r="A512" s="43" t="s">
        <v>1416</v>
      </c>
      <c r="B512" s="45">
        <v>3143708</v>
      </c>
      <c r="C512" s="61">
        <f t="shared" si="16"/>
        <v>3143708</v>
      </c>
      <c r="D512" s="36" t="s">
        <v>1416</v>
      </c>
      <c r="E512" s="112">
        <v>225230.16</v>
      </c>
      <c r="F512" s="45">
        <v>3143708</v>
      </c>
      <c r="G512" s="43" t="s">
        <v>531</v>
      </c>
      <c r="H512" s="42">
        <f t="shared" si="17"/>
        <v>225230.16</v>
      </c>
    </row>
    <row r="513" spans="1:8" x14ac:dyDescent="0.25">
      <c r="A513" s="43" t="s">
        <v>1417</v>
      </c>
      <c r="B513" s="45">
        <v>3143807</v>
      </c>
      <c r="C513" s="61">
        <f t="shared" si="16"/>
        <v>3143807</v>
      </c>
      <c r="D513" s="36" t="s">
        <v>1417</v>
      </c>
      <c r="E513" s="112">
        <v>382190.11</v>
      </c>
      <c r="F513" s="45">
        <v>3143807</v>
      </c>
      <c r="G513" s="43" t="s">
        <v>532</v>
      </c>
      <c r="H513" s="42">
        <f t="shared" si="17"/>
        <v>382190.11</v>
      </c>
    </row>
    <row r="514" spans="1:8" x14ac:dyDescent="0.25">
      <c r="A514" s="43" t="s">
        <v>1418</v>
      </c>
      <c r="B514" s="45">
        <v>3143906</v>
      </c>
      <c r="C514" s="61">
        <f t="shared" si="16"/>
        <v>3143906</v>
      </c>
      <c r="D514" s="36" t="s">
        <v>1418</v>
      </c>
      <c r="E514" s="112">
        <v>3217001.0100000002</v>
      </c>
      <c r="F514" s="45">
        <v>3143906</v>
      </c>
      <c r="G514" s="43" t="s">
        <v>533</v>
      </c>
      <c r="H514" s="42">
        <f t="shared" si="17"/>
        <v>3217001.0100000002</v>
      </c>
    </row>
    <row r="515" spans="1:8" x14ac:dyDescent="0.25">
      <c r="A515" s="43" t="s">
        <v>1419</v>
      </c>
      <c r="B515" s="45">
        <v>3144003</v>
      </c>
      <c r="C515" s="61">
        <f t="shared" si="16"/>
        <v>3144003</v>
      </c>
      <c r="D515" s="36" t="s">
        <v>1419</v>
      </c>
      <c r="E515" s="112">
        <v>895625.25999999989</v>
      </c>
      <c r="F515" s="45">
        <v>3144003</v>
      </c>
      <c r="G515" s="43" t="s">
        <v>534</v>
      </c>
      <c r="H515" s="42">
        <f t="shared" si="17"/>
        <v>895625.25999999989</v>
      </c>
    </row>
    <row r="516" spans="1:8" x14ac:dyDescent="0.25">
      <c r="A516" s="43" t="s">
        <v>1420</v>
      </c>
      <c r="B516" s="45">
        <v>3144102</v>
      </c>
      <c r="C516" s="61">
        <f t="shared" si="16"/>
        <v>3144102</v>
      </c>
      <c r="D516" s="36" t="s">
        <v>1420</v>
      </c>
      <c r="E516" s="112">
        <v>744662.37000000011</v>
      </c>
      <c r="F516" s="45">
        <v>3144102</v>
      </c>
      <c r="G516" s="43" t="s">
        <v>535</v>
      </c>
      <c r="H516" s="42">
        <f t="shared" si="17"/>
        <v>744662.37000000011</v>
      </c>
    </row>
    <row r="517" spans="1:8" x14ac:dyDescent="0.25">
      <c r="A517" s="43" t="s">
        <v>1421</v>
      </c>
      <c r="B517" s="45">
        <v>3144201</v>
      </c>
      <c r="C517" s="61">
        <f t="shared" si="16"/>
        <v>3144201</v>
      </c>
      <c r="D517" s="36" t="s">
        <v>1421</v>
      </c>
      <c r="E517" s="112">
        <v>202175.03</v>
      </c>
      <c r="F517" s="45">
        <v>3144201</v>
      </c>
      <c r="G517" s="43" t="s">
        <v>536</v>
      </c>
      <c r="H517" s="42">
        <f t="shared" si="17"/>
        <v>202175.03</v>
      </c>
    </row>
    <row r="518" spans="1:8" x14ac:dyDescent="0.25">
      <c r="A518" s="43" t="s">
        <v>1422</v>
      </c>
      <c r="B518" s="45">
        <v>3144300</v>
      </c>
      <c r="C518" s="61">
        <f t="shared" si="16"/>
        <v>3144300</v>
      </c>
      <c r="D518" s="36" t="s">
        <v>1422</v>
      </c>
      <c r="E518" s="112">
        <v>1358229.2000000002</v>
      </c>
      <c r="F518" s="45">
        <v>3144300</v>
      </c>
      <c r="G518" s="43" t="s">
        <v>537</v>
      </c>
      <c r="H518" s="42">
        <f t="shared" si="17"/>
        <v>1358229.2000000002</v>
      </c>
    </row>
    <row r="519" spans="1:8" x14ac:dyDescent="0.25">
      <c r="A519" s="43" t="s">
        <v>1423</v>
      </c>
      <c r="B519" s="45">
        <v>3144359</v>
      </c>
      <c r="C519" s="61">
        <f t="shared" si="16"/>
        <v>3144359</v>
      </c>
      <c r="D519" s="36" t="s">
        <v>1423</v>
      </c>
      <c r="E519" s="112">
        <v>239782.48999999996</v>
      </c>
      <c r="F519" s="45">
        <v>3144359</v>
      </c>
      <c r="G519" s="43" t="s">
        <v>538</v>
      </c>
      <c r="H519" s="42">
        <f t="shared" si="17"/>
        <v>239782.48999999996</v>
      </c>
    </row>
    <row r="520" spans="1:8" x14ac:dyDescent="0.25">
      <c r="A520" s="43" t="s">
        <v>1424</v>
      </c>
      <c r="B520" s="45">
        <v>3144375</v>
      </c>
      <c r="C520" s="61">
        <f t="shared" ref="C520:C583" si="18">IFERROR(VLOOKUP(D520,$A$8:$B$860,2,FALSE),"ERRO")</f>
        <v>3144375</v>
      </c>
      <c r="D520" s="36" t="s">
        <v>1424</v>
      </c>
      <c r="E520" s="112">
        <v>314492.52</v>
      </c>
      <c r="F520" s="45">
        <v>3144375</v>
      </c>
      <c r="G520" s="43" t="s">
        <v>539</v>
      </c>
      <c r="H520" s="42">
        <f t="shared" ref="H520:H583" si="19">VLOOKUP(F520,$C$8:$E$860,3,FALSE)</f>
        <v>314492.52</v>
      </c>
    </row>
    <row r="521" spans="1:8" x14ac:dyDescent="0.25">
      <c r="A521" s="43" t="s">
        <v>1425</v>
      </c>
      <c r="B521" s="45">
        <v>3144409</v>
      </c>
      <c r="C521" s="61">
        <f t="shared" si="18"/>
        <v>3144409</v>
      </c>
      <c r="D521" s="36" t="s">
        <v>1425</v>
      </c>
      <c r="E521" s="112">
        <v>418815.57000000007</v>
      </c>
      <c r="F521" s="45">
        <v>3144409</v>
      </c>
      <c r="G521" s="43" t="s">
        <v>540</v>
      </c>
      <c r="H521" s="42">
        <f t="shared" si="19"/>
        <v>418815.57000000007</v>
      </c>
    </row>
    <row r="522" spans="1:8" x14ac:dyDescent="0.25">
      <c r="A522" s="43" t="s">
        <v>1426</v>
      </c>
      <c r="B522" s="45">
        <v>3144508</v>
      </c>
      <c r="C522" s="61">
        <f t="shared" si="18"/>
        <v>3144508</v>
      </c>
      <c r="D522" s="36" t="s">
        <v>1426</v>
      </c>
      <c r="E522" s="112">
        <v>2158007.3699999996</v>
      </c>
      <c r="F522" s="45">
        <v>3144508</v>
      </c>
      <c r="G522" s="43" t="s">
        <v>541</v>
      </c>
      <c r="H522" s="42">
        <f t="shared" si="19"/>
        <v>2158007.3699999996</v>
      </c>
    </row>
    <row r="523" spans="1:8" x14ac:dyDescent="0.25">
      <c r="A523" s="43" t="s">
        <v>1427</v>
      </c>
      <c r="B523" s="45">
        <v>3144607</v>
      </c>
      <c r="C523" s="61">
        <f t="shared" si="18"/>
        <v>3144607</v>
      </c>
      <c r="D523" s="36" t="s">
        <v>1427</v>
      </c>
      <c r="E523" s="112">
        <v>1122652.5900000001</v>
      </c>
      <c r="F523" s="45">
        <v>3144607</v>
      </c>
      <c r="G523" s="43" t="s">
        <v>542</v>
      </c>
      <c r="H523" s="42">
        <f t="shared" si="19"/>
        <v>1122652.5900000001</v>
      </c>
    </row>
    <row r="524" spans="1:8" x14ac:dyDescent="0.25">
      <c r="A524" s="43" t="s">
        <v>1428</v>
      </c>
      <c r="B524" s="45">
        <v>3144656</v>
      </c>
      <c r="C524" s="61">
        <f t="shared" si="18"/>
        <v>3144656</v>
      </c>
      <c r="D524" s="36" t="s">
        <v>1428</v>
      </c>
      <c r="E524" s="112">
        <v>388228.51999999996</v>
      </c>
      <c r="F524" s="45">
        <v>3144656</v>
      </c>
      <c r="G524" s="43" t="s">
        <v>543</v>
      </c>
      <c r="H524" s="42">
        <f t="shared" si="19"/>
        <v>388228.51999999996</v>
      </c>
    </row>
    <row r="525" spans="1:8" x14ac:dyDescent="0.25">
      <c r="A525" s="43" t="s">
        <v>1429</v>
      </c>
      <c r="B525" s="45">
        <v>3144672</v>
      </c>
      <c r="C525" s="61">
        <f t="shared" si="18"/>
        <v>3144672</v>
      </c>
      <c r="D525" s="36" t="s">
        <v>1429</v>
      </c>
      <c r="E525" s="112">
        <v>278458.14999999997</v>
      </c>
      <c r="F525" s="45">
        <v>3144672</v>
      </c>
      <c r="G525" s="43" t="s">
        <v>544</v>
      </c>
      <c r="H525" s="42">
        <f t="shared" si="19"/>
        <v>278458.14999999997</v>
      </c>
    </row>
    <row r="526" spans="1:8" x14ac:dyDescent="0.25">
      <c r="A526" s="43" t="s">
        <v>1430</v>
      </c>
      <c r="B526" s="45">
        <v>3144706</v>
      </c>
      <c r="C526" s="61">
        <f t="shared" si="18"/>
        <v>3144706</v>
      </c>
      <c r="D526" s="36" t="s">
        <v>1430</v>
      </c>
      <c r="E526" s="112">
        <v>811608.53</v>
      </c>
      <c r="F526" s="45">
        <v>3144706</v>
      </c>
      <c r="G526" s="43" t="s">
        <v>545</v>
      </c>
      <c r="H526" s="42">
        <f t="shared" si="19"/>
        <v>811608.53</v>
      </c>
    </row>
    <row r="527" spans="1:8" x14ac:dyDescent="0.25">
      <c r="A527" s="43" t="s">
        <v>1431</v>
      </c>
      <c r="B527" s="45">
        <v>3144805</v>
      </c>
      <c r="C527" s="61">
        <f t="shared" si="18"/>
        <v>3144805</v>
      </c>
      <c r="D527" s="36" t="s">
        <v>1431</v>
      </c>
      <c r="E527" s="112">
        <v>12510860.939999996</v>
      </c>
      <c r="F527" s="45">
        <v>3144805</v>
      </c>
      <c r="G527" s="43" t="s">
        <v>546</v>
      </c>
      <c r="H527" s="42">
        <f t="shared" si="19"/>
        <v>12510860.939999996</v>
      </c>
    </row>
    <row r="528" spans="1:8" x14ac:dyDescent="0.25">
      <c r="A528" s="43" t="s">
        <v>1432</v>
      </c>
      <c r="B528" s="45">
        <v>3144904</v>
      </c>
      <c r="C528" s="61">
        <f t="shared" si="18"/>
        <v>3144904</v>
      </c>
      <c r="D528" s="36" t="s">
        <v>1432</v>
      </c>
      <c r="E528" s="112">
        <v>201969.65</v>
      </c>
      <c r="F528" s="45">
        <v>3144904</v>
      </c>
      <c r="G528" s="43" t="s">
        <v>547</v>
      </c>
      <c r="H528" s="42">
        <f t="shared" si="19"/>
        <v>201969.65</v>
      </c>
    </row>
    <row r="529" spans="1:8" x14ac:dyDescent="0.25">
      <c r="A529" s="43" t="s">
        <v>1433</v>
      </c>
      <c r="B529" s="45">
        <v>3145000</v>
      </c>
      <c r="C529" s="61">
        <f t="shared" si="18"/>
        <v>3145000</v>
      </c>
      <c r="D529" s="36" t="s">
        <v>1433</v>
      </c>
      <c r="E529" s="112">
        <v>2617029.9</v>
      </c>
      <c r="F529" s="45">
        <v>3145000</v>
      </c>
      <c r="G529" s="43" t="s">
        <v>548</v>
      </c>
      <c r="H529" s="42">
        <f t="shared" si="19"/>
        <v>2617029.9</v>
      </c>
    </row>
    <row r="530" spans="1:8" x14ac:dyDescent="0.25">
      <c r="A530" s="43" t="s">
        <v>1434</v>
      </c>
      <c r="B530" s="45">
        <v>3145059</v>
      </c>
      <c r="C530" s="61">
        <f t="shared" si="18"/>
        <v>3145059</v>
      </c>
      <c r="D530" s="36" t="s">
        <v>1434</v>
      </c>
      <c r="E530" s="112">
        <v>424691.24999999994</v>
      </c>
      <c r="F530" s="45">
        <v>3145059</v>
      </c>
      <c r="G530" s="43" t="s">
        <v>549</v>
      </c>
      <c r="H530" s="42">
        <f t="shared" si="19"/>
        <v>424691.24999999994</v>
      </c>
    </row>
    <row r="531" spans="1:8" x14ac:dyDescent="0.25">
      <c r="A531" s="43" t="s">
        <v>1435</v>
      </c>
      <c r="B531" s="45">
        <v>3145109</v>
      </c>
      <c r="C531" s="61">
        <f t="shared" si="18"/>
        <v>3145109</v>
      </c>
      <c r="D531" s="36" t="s">
        <v>1435</v>
      </c>
      <c r="E531" s="112">
        <v>847565.99</v>
      </c>
      <c r="F531" s="45">
        <v>3145109</v>
      </c>
      <c r="G531" s="43" t="s">
        <v>550</v>
      </c>
      <c r="H531" s="42">
        <f t="shared" si="19"/>
        <v>847565.99</v>
      </c>
    </row>
    <row r="532" spans="1:8" x14ac:dyDescent="0.25">
      <c r="A532" s="43" t="s">
        <v>1436</v>
      </c>
      <c r="B532" s="45">
        <v>3145208</v>
      </c>
      <c r="C532" s="61">
        <f t="shared" si="18"/>
        <v>3145208</v>
      </c>
      <c r="D532" s="36" t="s">
        <v>1436</v>
      </c>
      <c r="E532" s="112">
        <v>3940664.2800000003</v>
      </c>
      <c r="F532" s="45">
        <v>3145208</v>
      </c>
      <c r="G532" s="43" t="s">
        <v>551</v>
      </c>
      <c r="H532" s="42">
        <f t="shared" si="19"/>
        <v>3940664.2800000003</v>
      </c>
    </row>
    <row r="533" spans="1:8" x14ac:dyDescent="0.25">
      <c r="A533" s="43" t="s">
        <v>1437</v>
      </c>
      <c r="B533" s="45">
        <v>3136603</v>
      </c>
      <c r="C533" s="61">
        <f t="shared" si="18"/>
        <v>3136603</v>
      </c>
      <c r="D533" s="36" t="s">
        <v>1437</v>
      </c>
      <c r="E533" s="112">
        <v>251944.45</v>
      </c>
      <c r="F533" s="45">
        <v>3136603</v>
      </c>
      <c r="G533" s="43" t="s">
        <v>552</v>
      </c>
      <c r="H533" s="42">
        <f t="shared" si="19"/>
        <v>251944.45</v>
      </c>
    </row>
    <row r="534" spans="1:8" x14ac:dyDescent="0.25">
      <c r="A534" s="43" t="s">
        <v>1438</v>
      </c>
      <c r="B534" s="45">
        <v>3145307</v>
      </c>
      <c r="C534" s="61">
        <f t="shared" si="18"/>
        <v>3145307</v>
      </c>
      <c r="D534" s="36" t="s">
        <v>1438</v>
      </c>
      <c r="E534" s="112">
        <v>827538.85000000021</v>
      </c>
      <c r="F534" s="45">
        <v>3145307</v>
      </c>
      <c r="G534" s="43" t="s">
        <v>553</v>
      </c>
      <c r="H534" s="42">
        <f t="shared" si="19"/>
        <v>827538.85000000021</v>
      </c>
    </row>
    <row r="535" spans="1:8" x14ac:dyDescent="0.25">
      <c r="A535" s="43" t="s">
        <v>1439</v>
      </c>
      <c r="B535" s="45">
        <v>3145356</v>
      </c>
      <c r="C535" s="61">
        <f t="shared" si="18"/>
        <v>3145356</v>
      </c>
      <c r="D535" s="36" t="s">
        <v>1439</v>
      </c>
      <c r="E535" s="112">
        <v>358679.58999999997</v>
      </c>
      <c r="F535" s="45">
        <v>3145356</v>
      </c>
      <c r="G535" s="43" t="s">
        <v>554</v>
      </c>
      <c r="H535" s="42">
        <f t="shared" si="19"/>
        <v>358679.58999999997</v>
      </c>
    </row>
    <row r="536" spans="1:8" x14ac:dyDescent="0.25">
      <c r="A536" s="43" t="s">
        <v>1440</v>
      </c>
      <c r="B536" s="45">
        <v>3145372</v>
      </c>
      <c r="C536" s="61">
        <f t="shared" si="18"/>
        <v>3145372</v>
      </c>
      <c r="D536" s="36" t="s">
        <v>1440</v>
      </c>
      <c r="E536" s="112">
        <v>344759.32000000007</v>
      </c>
      <c r="F536" s="45">
        <v>3145372</v>
      </c>
      <c r="G536" s="43" t="s">
        <v>555</v>
      </c>
      <c r="H536" s="42">
        <f t="shared" si="19"/>
        <v>344759.32000000007</v>
      </c>
    </row>
    <row r="537" spans="1:8" x14ac:dyDescent="0.25">
      <c r="A537" s="43" t="s">
        <v>1441</v>
      </c>
      <c r="B537" s="45">
        <v>3145406</v>
      </c>
      <c r="C537" s="61">
        <f t="shared" si="18"/>
        <v>3145406</v>
      </c>
      <c r="D537" s="36" t="s">
        <v>1441</v>
      </c>
      <c r="E537" s="112">
        <v>322333.8</v>
      </c>
      <c r="F537" s="45">
        <v>3145406</v>
      </c>
      <c r="G537" s="43" t="s">
        <v>556</v>
      </c>
      <c r="H537" s="42">
        <f t="shared" si="19"/>
        <v>322333.8</v>
      </c>
    </row>
    <row r="538" spans="1:8" x14ac:dyDescent="0.25">
      <c r="A538" s="43" t="s">
        <v>1442</v>
      </c>
      <c r="B538" s="45">
        <v>3145455</v>
      </c>
      <c r="C538" s="61">
        <f t="shared" si="18"/>
        <v>3145455</v>
      </c>
      <c r="D538" s="36" t="s">
        <v>1442</v>
      </c>
      <c r="E538" s="112">
        <v>419859.91000000003</v>
      </c>
      <c r="F538" s="45">
        <v>3145455</v>
      </c>
      <c r="G538" s="43" t="s">
        <v>557</v>
      </c>
      <c r="H538" s="42">
        <f t="shared" si="19"/>
        <v>419859.91000000003</v>
      </c>
    </row>
    <row r="539" spans="1:8" x14ac:dyDescent="0.25">
      <c r="A539" s="43" t="s">
        <v>1443</v>
      </c>
      <c r="B539" s="45">
        <v>3145505</v>
      </c>
      <c r="C539" s="61">
        <f t="shared" si="18"/>
        <v>3145505</v>
      </c>
      <c r="D539" s="36" t="s">
        <v>1443</v>
      </c>
      <c r="E539" s="112">
        <v>157299.30999999997</v>
      </c>
      <c r="F539" s="45">
        <v>3145505</v>
      </c>
      <c r="G539" s="43" t="s">
        <v>558</v>
      </c>
      <c r="H539" s="42">
        <f t="shared" si="19"/>
        <v>157299.30999999997</v>
      </c>
    </row>
    <row r="540" spans="1:8" x14ac:dyDescent="0.25">
      <c r="A540" s="43" t="s">
        <v>1444</v>
      </c>
      <c r="B540" s="45">
        <v>3145604</v>
      </c>
      <c r="C540" s="61">
        <f t="shared" si="18"/>
        <v>3145604</v>
      </c>
      <c r="D540" s="36" t="s">
        <v>1444</v>
      </c>
      <c r="E540" s="112">
        <v>1339260.8499999999</v>
      </c>
      <c r="F540" s="45">
        <v>3145604</v>
      </c>
      <c r="G540" s="43" t="s">
        <v>559</v>
      </c>
      <c r="H540" s="42">
        <f t="shared" si="19"/>
        <v>1339260.8499999999</v>
      </c>
    </row>
    <row r="541" spans="1:8" x14ac:dyDescent="0.25">
      <c r="A541" s="43" t="s">
        <v>1445</v>
      </c>
      <c r="B541" s="45">
        <v>3145703</v>
      </c>
      <c r="C541" s="61">
        <f t="shared" si="18"/>
        <v>3145703</v>
      </c>
      <c r="D541" s="36" t="s">
        <v>1445</v>
      </c>
      <c r="E541" s="112">
        <v>158419.74000000005</v>
      </c>
      <c r="F541" s="45">
        <v>3145703</v>
      </c>
      <c r="G541" s="43" t="s">
        <v>560</v>
      </c>
      <c r="H541" s="42">
        <f t="shared" si="19"/>
        <v>158419.74000000005</v>
      </c>
    </row>
    <row r="542" spans="1:8" x14ac:dyDescent="0.25">
      <c r="A542" s="43" t="s">
        <v>1446</v>
      </c>
      <c r="B542" s="45">
        <v>3145802</v>
      </c>
      <c r="C542" s="61">
        <f t="shared" si="18"/>
        <v>3145802</v>
      </c>
      <c r="D542" s="36" t="s">
        <v>1446</v>
      </c>
      <c r="E542" s="112">
        <v>327126.46000000014</v>
      </c>
      <c r="F542" s="45">
        <v>3145802</v>
      </c>
      <c r="G542" s="43" t="s">
        <v>561</v>
      </c>
      <c r="H542" s="42">
        <f t="shared" si="19"/>
        <v>327126.46000000014</v>
      </c>
    </row>
    <row r="543" spans="1:8" x14ac:dyDescent="0.25">
      <c r="A543" s="43" t="s">
        <v>1447</v>
      </c>
      <c r="B543" s="45">
        <v>3145851</v>
      </c>
      <c r="C543" s="61">
        <f t="shared" si="18"/>
        <v>3145851</v>
      </c>
      <c r="D543" s="36" t="s">
        <v>1447</v>
      </c>
      <c r="E543" s="112">
        <v>273382.64999999997</v>
      </c>
      <c r="F543" s="45">
        <v>3145851</v>
      </c>
      <c r="G543" s="43" t="s">
        <v>562</v>
      </c>
      <c r="H543" s="42">
        <f t="shared" si="19"/>
        <v>273382.64999999997</v>
      </c>
    </row>
    <row r="544" spans="1:8" x14ac:dyDescent="0.25">
      <c r="A544" s="43" t="s">
        <v>1448</v>
      </c>
      <c r="B544" s="45">
        <v>3145877</v>
      </c>
      <c r="C544" s="61">
        <f t="shared" si="18"/>
        <v>3145877</v>
      </c>
      <c r="D544" s="36" t="s">
        <v>1448</v>
      </c>
      <c r="E544" s="112">
        <v>229402.58999999997</v>
      </c>
      <c r="F544" s="45">
        <v>3145877</v>
      </c>
      <c r="G544" s="43" t="s">
        <v>563</v>
      </c>
      <c r="H544" s="42">
        <f t="shared" si="19"/>
        <v>229402.58999999997</v>
      </c>
    </row>
    <row r="545" spans="1:8" x14ac:dyDescent="0.25">
      <c r="A545" s="43" t="s">
        <v>1449</v>
      </c>
      <c r="B545" s="45">
        <v>3145901</v>
      </c>
      <c r="C545" s="61">
        <f t="shared" si="18"/>
        <v>3145901</v>
      </c>
      <c r="D545" s="36" t="s">
        <v>1449</v>
      </c>
      <c r="E545" s="112">
        <v>4912699.4900000012</v>
      </c>
      <c r="F545" s="45">
        <v>3145901</v>
      </c>
      <c r="G545" s="43" t="s">
        <v>564</v>
      </c>
      <c r="H545" s="42">
        <f t="shared" si="19"/>
        <v>4912699.4900000012</v>
      </c>
    </row>
    <row r="546" spans="1:8" x14ac:dyDescent="0.25">
      <c r="A546" s="43" t="s">
        <v>1450</v>
      </c>
      <c r="B546" s="45">
        <v>3146008</v>
      </c>
      <c r="C546" s="61">
        <f t="shared" si="18"/>
        <v>3146008</v>
      </c>
      <c r="D546" s="36" t="s">
        <v>1450</v>
      </c>
      <c r="E546" s="112">
        <v>1418431.52</v>
      </c>
      <c r="F546" s="45">
        <v>3146008</v>
      </c>
      <c r="G546" s="43" t="s">
        <v>565</v>
      </c>
      <c r="H546" s="42">
        <f t="shared" si="19"/>
        <v>1418431.52</v>
      </c>
    </row>
    <row r="547" spans="1:8" x14ac:dyDescent="0.25">
      <c r="A547" s="43" t="s">
        <v>1451</v>
      </c>
      <c r="B547" s="45">
        <v>3146107</v>
      </c>
      <c r="C547" s="61">
        <f t="shared" si="18"/>
        <v>3146107</v>
      </c>
      <c r="D547" s="36" t="s">
        <v>1451</v>
      </c>
      <c r="E547" s="112">
        <v>13708858.939999998</v>
      </c>
      <c r="F547" s="45">
        <v>3146107</v>
      </c>
      <c r="G547" s="43" t="s">
        <v>566</v>
      </c>
      <c r="H547" s="42">
        <f t="shared" si="19"/>
        <v>13708858.939999998</v>
      </c>
    </row>
    <row r="548" spans="1:8" x14ac:dyDescent="0.25">
      <c r="A548" s="43" t="s">
        <v>1452</v>
      </c>
      <c r="B548" s="45">
        <v>3146206</v>
      </c>
      <c r="C548" s="61">
        <f t="shared" si="18"/>
        <v>3146206</v>
      </c>
      <c r="D548" s="36" t="s">
        <v>1452</v>
      </c>
      <c r="E548" s="112">
        <v>237058.23999999993</v>
      </c>
      <c r="F548" s="45">
        <v>3146206</v>
      </c>
      <c r="G548" s="43" t="s">
        <v>567</v>
      </c>
      <c r="H548" s="42">
        <f t="shared" si="19"/>
        <v>237058.23999999993</v>
      </c>
    </row>
    <row r="549" spans="1:8" x14ac:dyDescent="0.25">
      <c r="A549" s="43" t="s">
        <v>1453</v>
      </c>
      <c r="B549" s="45">
        <v>3146255</v>
      </c>
      <c r="C549" s="61">
        <f t="shared" si="18"/>
        <v>3146255</v>
      </c>
      <c r="D549" s="36" t="s">
        <v>1453</v>
      </c>
      <c r="E549" s="112">
        <v>223730.19</v>
      </c>
      <c r="F549" s="45">
        <v>3146255</v>
      </c>
      <c r="G549" s="43" t="s">
        <v>568</v>
      </c>
      <c r="H549" s="42">
        <f t="shared" si="19"/>
        <v>223730.19</v>
      </c>
    </row>
    <row r="550" spans="1:8" x14ac:dyDescent="0.25">
      <c r="A550" s="43" t="s">
        <v>1454</v>
      </c>
      <c r="B550" s="45">
        <v>3146305</v>
      </c>
      <c r="C550" s="61">
        <f t="shared" si="18"/>
        <v>3146305</v>
      </c>
      <c r="D550" s="36" t="s">
        <v>1454</v>
      </c>
      <c r="E550" s="112">
        <v>534535.90000000014</v>
      </c>
      <c r="F550" s="45">
        <v>3146305</v>
      </c>
      <c r="G550" s="43" t="s">
        <v>569</v>
      </c>
      <c r="H550" s="42">
        <f t="shared" si="19"/>
        <v>534535.90000000014</v>
      </c>
    </row>
    <row r="551" spans="1:8" x14ac:dyDescent="0.25">
      <c r="A551" s="43" t="s">
        <v>1455</v>
      </c>
      <c r="B551" s="45">
        <v>3146552</v>
      </c>
      <c r="C551" s="61">
        <f t="shared" si="18"/>
        <v>3146552</v>
      </c>
      <c r="D551" s="36" t="s">
        <v>1455</v>
      </c>
      <c r="E551" s="112">
        <v>356272.68</v>
      </c>
      <c r="F551" s="45">
        <v>3146552</v>
      </c>
      <c r="G551" s="43" t="s">
        <v>570</v>
      </c>
      <c r="H551" s="42">
        <f t="shared" si="19"/>
        <v>356272.68</v>
      </c>
    </row>
    <row r="552" spans="1:8" x14ac:dyDescent="0.25">
      <c r="A552" s="43" t="s">
        <v>1456</v>
      </c>
      <c r="B552" s="45">
        <v>3146404</v>
      </c>
      <c r="C552" s="61">
        <f t="shared" si="18"/>
        <v>3146404</v>
      </c>
      <c r="D552" s="36" t="s">
        <v>1456</v>
      </c>
      <c r="E552" s="112">
        <v>293007.56999999989</v>
      </c>
      <c r="F552" s="45">
        <v>3146404</v>
      </c>
      <c r="G552" s="43" t="s">
        <v>571</v>
      </c>
      <c r="H552" s="42">
        <f t="shared" si="19"/>
        <v>293007.56999999989</v>
      </c>
    </row>
    <row r="553" spans="1:8" x14ac:dyDescent="0.25">
      <c r="A553" s="43" t="s">
        <v>1457</v>
      </c>
      <c r="B553" s="45">
        <v>3146503</v>
      </c>
      <c r="C553" s="61">
        <f t="shared" si="18"/>
        <v>3146503</v>
      </c>
      <c r="D553" s="36" t="s">
        <v>1457</v>
      </c>
      <c r="E553" s="112">
        <v>1551349.65</v>
      </c>
      <c r="F553" s="45">
        <v>3146503</v>
      </c>
      <c r="G553" s="43" t="s">
        <v>572</v>
      </c>
      <c r="H553" s="42">
        <f t="shared" si="19"/>
        <v>1551349.65</v>
      </c>
    </row>
    <row r="554" spans="1:8" x14ac:dyDescent="0.25">
      <c r="A554" s="43" t="s">
        <v>1458</v>
      </c>
      <c r="B554" s="45">
        <v>3146602</v>
      </c>
      <c r="C554" s="61">
        <f t="shared" si="18"/>
        <v>3146602</v>
      </c>
      <c r="D554" s="36" t="s">
        <v>1458</v>
      </c>
      <c r="E554" s="112">
        <v>177274.97000000003</v>
      </c>
      <c r="F554" s="45">
        <v>3146602</v>
      </c>
      <c r="G554" s="43" t="s">
        <v>573</v>
      </c>
      <c r="H554" s="42">
        <f t="shared" si="19"/>
        <v>177274.97000000003</v>
      </c>
    </row>
    <row r="555" spans="1:8" x14ac:dyDescent="0.25">
      <c r="A555" s="43" t="s">
        <v>1459</v>
      </c>
      <c r="B555" s="45">
        <v>3146701</v>
      </c>
      <c r="C555" s="61">
        <f t="shared" si="18"/>
        <v>3146701</v>
      </c>
      <c r="D555" s="36" t="s">
        <v>1459</v>
      </c>
      <c r="E555" s="112">
        <v>304712.46000000002</v>
      </c>
      <c r="F555" s="45">
        <v>3146701</v>
      </c>
      <c r="G555" s="43" t="s">
        <v>574</v>
      </c>
      <c r="H555" s="42">
        <f t="shared" si="19"/>
        <v>304712.46000000002</v>
      </c>
    </row>
    <row r="556" spans="1:8" x14ac:dyDescent="0.25">
      <c r="A556" s="43" t="s">
        <v>1460</v>
      </c>
      <c r="B556" s="45">
        <v>3146750</v>
      </c>
      <c r="C556" s="61">
        <f t="shared" si="18"/>
        <v>3146750</v>
      </c>
      <c r="D556" s="36" t="s">
        <v>1460</v>
      </c>
      <c r="E556" s="112">
        <v>242159.71000000002</v>
      </c>
      <c r="F556" s="45">
        <v>3146750</v>
      </c>
      <c r="G556" s="43" t="s">
        <v>575</v>
      </c>
      <c r="H556" s="42">
        <f t="shared" si="19"/>
        <v>242159.71000000002</v>
      </c>
    </row>
    <row r="557" spans="1:8" x14ac:dyDescent="0.25">
      <c r="A557" s="43" t="s">
        <v>1461</v>
      </c>
      <c r="B557" s="45">
        <v>3146909</v>
      </c>
      <c r="C557" s="61">
        <f t="shared" si="18"/>
        <v>3146909</v>
      </c>
      <c r="D557" s="36" t="s">
        <v>1461</v>
      </c>
      <c r="E557" s="112">
        <v>696489.91</v>
      </c>
      <c r="F557" s="45">
        <v>3146909</v>
      </c>
      <c r="G557" s="43" t="s">
        <v>576</v>
      </c>
      <c r="H557" s="42">
        <f t="shared" si="19"/>
        <v>696489.91</v>
      </c>
    </row>
    <row r="558" spans="1:8" x14ac:dyDescent="0.25">
      <c r="A558" s="43" t="s">
        <v>1462</v>
      </c>
      <c r="B558" s="45">
        <v>3147105</v>
      </c>
      <c r="C558" s="61">
        <f t="shared" si="18"/>
        <v>3147105</v>
      </c>
      <c r="D558" s="36" t="s">
        <v>1462</v>
      </c>
      <c r="E558" s="112">
        <v>4131273.5800000005</v>
      </c>
      <c r="F558" s="45">
        <v>3147105</v>
      </c>
      <c r="G558" s="43" t="s">
        <v>577</v>
      </c>
      <c r="H558" s="42">
        <f t="shared" si="19"/>
        <v>4131273.5800000005</v>
      </c>
    </row>
    <row r="559" spans="1:8" x14ac:dyDescent="0.25">
      <c r="A559" s="43" t="s">
        <v>1463</v>
      </c>
      <c r="B559" s="45">
        <v>3147006</v>
      </c>
      <c r="C559" s="61">
        <f t="shared" si="18"/>
        <v>3147006</v>
      </c>
      <c r="D559" s="36" t="s">
        <v>1463</v>
      </c>
      <c r="E559" s="112">
        <v>16153837.249999998</v>
      </c>
      <c r="F559" s="45">
        <v>3147006</v>
      </c>
      <c r="G559" s="43" t="s">
        <v>578</v>
      </c>
      <c r="H559" s="42">
        <f t="shared" si="19"/>
        <v>16153837.249999998</v>
      </c>
    </row>
    <row r="560" spans="1:8" x14ac:dyDescent="0.25">
      <c r="A560" s="43" t="s">
        <v>1464</v>
      </c>
      <c r="B560" s="45">
        <v>3147204</v>
      </c>
      <c r="C560" s="61">
        <f t="shared" si="18"/>
        <v>3147204</v>
      </c>
      <c r="D560" s="36" t="s">
        <v>1464</v>
      </c>
      <c r="E560" s="112">
        <v>1070657.3599999999</v>
      </c>
      <c r="F560" s="45">
        <v>3147204</v>
      </c>
      <c r="G560" s="43" t="s">
        <v>579</v>
      </c>
      <c r="H560" s="42">
        <f t="shared" si="19"/>
        <v>1070657.3599999999</v>
      </c>
    </row>
    <row r="561" spans="1:8" x14ac:dyDescent="0.25">
      <c r="A561" s="43" t="s">
        <v>1465</v>
      </c>
      <c r="B561" s="45">
        <v>3147303</v>
      </c>
      <c r="C561" s="61">
        <f t="shared" si="18"/>
        <v>3147303</v>
      </c>
      <c r="D561" s="36" t="s">
        <v>1465</v>
      </c>
      <c r="E561" s="112">
        <v>979682.21999999974</v>
      </c>
      <c r="F561" s="45">
        <v>3147303</v>
      </c>
      <c r="G561" s="43" t="s">
        <v>580</v>
      </c>
      <c r="H561" s="42">
        <f t="shared" si="19"/>
        <v>979682.21999999974</v>
      </c>
    </row>
    <row r="562" spans="1:8" x14ac:dyDescent="0.25">
      <c r="A562" s="43" t="s">
        <v>1466</v>
      </c>
      <c r="B562" s="45">
        <v>3147402</v>
      </c>
      <c r="C562" s="61">
        <f t="shared" si="18"/>
        <v>3147402</v>
      </c>
      <c r="D562" s="36" t="s">
        <v>1466</v>
      </c>
      <c r="E562" s="112">
        <v>962696.80000000016</v>
      </c>
      <c r="F562" s="45">
        <v>3147402</v>
      </c>
      <c r="G562" s="43" t="s">
        <v>581</v>
      </c>
      <c r="H562" s="42">
        <f t="shared" si="19"/>
        <v>962696.80000000016</v>
      </c>
    </row>
    <row r="563" spans="1:8" x14ac:dyDescent="0.25">
      <c r="A563" s="43" t="s">
        <v>1467</v>
      </c>
      <c r="B563" s="45">
        <v>3147600</v>
      </c>
      <c r="C563" s="61">
        <f t="shared" si="18"/>
        <v>3147600</v>
      </c>
      <c r="D563" s="36" t="s">
        <v>1467</v>
      </c>
      <c r="E563" s="112">
        <v>888955.77</v>
      </c>
      <c r="F563" s="45">
        <v>3147600</v>
      </c>
      <c r="G563" s="43" t="s">
        <v>582</v>
      </c>
      <c r="H563" s="42">
        <f t="shared" si="19"/>
        <v>888955.77</v>
      </c>
    </row>
    <row r="564" spans="1:8" x14ac:dyDescent="0.25">
      <c r="A564" s="43" t="s">
        <v>1468</v>
      </c>
      <c r="B564" s="45">
        <v>3147709</v>
      </c>
      <c r="C564" s="61">
        <f t="shared" si="18"/>
        <v>3147709</v>
      </c>
      <c r="D564" s="36" t="s">
        <v>1468</v>
      </c>
      <c r="E564" s="112">
        <v>708412.91</v>
      </c>
      <c r="F564" s="45">
        <v>3147709</v>
      </c>
      <c r="G564" s="43" t="s">
        <v>583</v>
      </c>
      <c r="H564" s="42">
        <f t="shared" si="19"/>
        <v>708412.91</v>
      </c>
    </row>
    <row r="565" spans="1:8" x14ac:dyDescent="0.25">
      <c r="A565" s="43" t="s">
        <v>1469</v>
      </c>
      <c r="B565" s="45">
        <v>3147808</v>
      </c>
      <c r="C565" s="61">
        <f t="shared" si="18"/>
        <v>3147808</v>
      </c>
      <c r="D565" s="36" t="s">
        <v>1469</v>
      </c>
      <c r="E565" s="112">
        <v>166298.87999999998</v>
      </c>
      <c r="F565" s="45">
        <v>3147808</v>
      </c>
      <c r="G565" s="43" t="s">
        <v>584</v>
      </c>
      <c r="H565" s="42">
        <f t="shared" si="19"/>
        <v>166298.87999999998</v>
      </c>
    </row>
    <row r="566" spans="1:8" x14ac:dyDescent="0.25">
      <c r="A566" s="43" t="s">
        <v>1470</v>
      </c>
      <c r="B566" s="45">
        <v>3147501</v>
      </c>
      <c r="C566" s="61">
        <f t="shared" si="18"/>
        <v>3147501</v>
      </c>
      <c r="D566" s="36" t="s">
        <v>1470</v>
      </c>
      <c r="E566" s="112">
        <v>240384.72999999998</v>
      </c>
      <c r="F566" s="45">
        <v>3147501</v>
      </c>
      <c r="G566" s="43" t="s">
        <v>585</v>
      </c>
      <c r="H566" s="42">
        <f t="shared" si="19"/>
        <v>240384.72999999998</v>
      </c>
    </row>
    <row r="567" spans="1:8" x14ac:dyDescent="0.25">
      <c r="A567" s="43" t="s">
        <v>1471</v>
      </c>
      <c r="B567" s="45">
        <v>3147907</v>
      </c>
      <c r="C567" s="61">
        <f t="shared" si="18"/>
        <v>3147907</v>
      </c>
      <c r="D567" s="36" t="s">
        <v>1471</v>
      </c>
      <c r="E567" s="112">
        <v>3981527.9899999993</v>
      </c>
      <c r="F567" s="45">
        <v>3147907</v>
      </c>
      <c r="G567" s="43" t="s">
        <v>586</v>
      </c>
      <c r="H567" s="42">
        <f t="shared" si="19"/>
        <v>3981527.9899999993</v>
      </c>
    </row>
    <row r="568" spans="1:8" x14ac:dyDescent="0.25">
      <c r="A568" s="43" t="s">
        <v>1472</v>
      </c>
      <c r="B568" s="45">
        <v>3147956</v>
      </c>
      <c r="C568" s="61">
        <f t="shared" si="18"/>
        <v>3147956</v>
      </c>
      <c r="D568" s="36" t="s">
        <v>1472</v>
      </c>
      <c r="E568" s="112">
        <v>281667.02000000008</v>
      </c>
      <c r="F568" s="45">
        <v>3147956</v>
      </c>
      <c r="G568" s="43" t="s">
        <v>587</v>
      </c>
      <c r="H568" s="42">
        <f t="shared" si="19"/>
        <v>281667.02000000008</v>
      </c>
    </row>
    <row r="569" spans="1:8" x14ac:dyDescent="0.25">
      <c r="A569" s="43" t="s">
        <v>1473</v>
      </c>
      <c r="B569" s="45">
        <v>3148004</v>
      </c>
      <c r="C569" s="61">
        <f t="shared" si="18"/>
        <v>3148004</v>
      </c>
      <c r="D569" s="36" t="s">
        <v>1473</v>
      </c>
      <c r="E569" s="112">
        <v>8882876.9199999962</v>
      </c>
      <c r="F569" s="45">
        <v>3148004</v>
      </c>
      <c r="G569" s="43" t="s">
        <v>588</v>
      </c>
      <c r="H569" s="42">
        <f t="shared" si="19"/>
        <v>8882876.9199999962</v>
      </c>
    </row>
    <row r="570" spans="1:8" x14ac:dyDescent="0.25">
      <c r="A570" s="43" t="s">
        <v>1474</v>
      </c>
      <c r="B570" s="45">
        <v>3148103</v>
      </c>
      <c r="C570" s="61">
        <f t="shared" si="18"/>
        <v>3148103</v>
      </c>
      <c r="D570" s="36" t="s">
        <v>1474</v>
      </c>
      <c r="E570" s="112">
        <v>6725998.7999999989</v>
      </c>
      <c r="F570" s="45">
        <v>3148103</v>
      </c>
      <c r="G570" s="43" t="s">
        <v>589</v>
      </c>
      <c r="H570" s="42">
        <f t="shared" si="19"/>
        <v>6725998.7999999989</v>
      </c>
    </row>
    <row r="571" spans="1:8" x14ac:dyDescent="0.25">
      <c r="A571" s="43" t="s">
        <v>1475</v>
      </c>
      <c r="B571" s="45">
        <v>3148202</v>
      </c>
      <c r="C571" s="61">
        <f t="shared" si="18"/>
        <v>3148202</v>
      </c>
      <c r="D571" s="36" t="s">
        <v>1475</v>
      </c>
      <c r="E571" s="112">
        <v>254124.37</v>
      </c>
      <c r="F571" s="45">
        <v>3148202</v>
      </c>
      <c r="G571" s="43" t="s">
        <v>590</v>
      </c>
      <c r="H571" s="42">
        <f t="shared" si="19"/>
        <v>254124.37</v>
      </c>
    </row>
    <row r="572" spans="1:8" x14ac:dyDescent="0.25">
      <c r="A572" s="43" t="s">
        <v>1476</v>
      </c>
      <c r="B572" s="45">
        <v>3148301</v>
      </c>
      <c r="C572" s="61">
        <f t="shared" si="18"/>
        <v>3148301</v>
      </c>
      <c r="D572" s="36" t="s">
        <v>1476</v>
      </c>
      <c r="E572" s="112">
        <v>335607.74000000005</v>
      </c>
      <c r="F572" s="45">
        <v>3148301</v>
      </c>
      <c r="G572" s="43" t="s">
        <v>591</v>
      </c>
      <c r="H572" s="42">
        <f t="shared" si="19"/>
        <v>335607.74000000005</v>
      </c>
    </row>
    <row r="573" spans="1:8" x14ac:dyDescent="0.25">
      <c r="A573" s="43" t="s">
        <v>1477</v>
      </c>
      <c r="B573" s="45">
        <v>3148400</v>
      </c>
      <c r="C573" s="61">
        <f t="shared" si="18"/>
        <v>3148400</v>
      </c>
      <c r="D573" s="36" t="s">
        <v>1477</v>
      </c>
      <c r="E573" s="112">
        <v>206556.37000000002</v>
      </c>
      <c r="F573" s="45">
        <v>3148400</v>
      </c>
      <c r="G573" s="43" t="s">
        <v>592</v>
      </c>
      <c r="H573" s="42">
        <f t="shared" si="19"/>
        <v>206556.37000000002</v>
      </c>
    </row>
    <row r="574" spans="1:8" x14ac:dyDescent="0.25">
      <c r="A574" s="43" t="s">
        <v>1478</v>
      </c>
      <c r="B574" s="45">
        <v>3148509</v>
      </c>
      <c r="C574" s="61">
        <f t="shared" si="18"/>
        <v>3148509</v>
      </c>
      <c r="D574" s="36" t="s">
        <v>1478</v>
      </c>
      <c r="E574" s="112">
        <v>329203.24000000005</v>
      </c>
      <c r="F574" s="45">
        <v>3148509</v>
      </c>
      <c r="G574" s="43" t="s">
        <v>593</v>
      </c>
      <c r="H574" s="42">
        <f t="shared" si="19"/>
        <v>329203.24000000005</v>
      </c>
    </row>
    <row r="575" spans="1:8" x14ac:dyDescent="0.25">
      <c r="A575" s="43" t="s">
        <v>1479</v>
      </c>
      <c r="B575" s="45">
        <v>3148608</v>
      </c>
      <c r="C575" s="61">
        <f t="shared" si="18"/>
        <v>3148608</v>
      </c>
      <c r="D575" s="36" t="s">
        <v>1479</v>
      </c>
      <c r="E575" s="112">
        <v>475381.85000000003</v>
      </c>
      <c r="F575" s="45">
        <v>3148608</v>
      </c>
      <c r="G575" s="43" t="s">
        <v>594</v>
      </c>
      <c r="H575" s="42">
        <f t="shared" si="19"/>
        <v>475381.85000000003</v>
      </c>
    </row>
    <row r="576" spans="1:8" x14ac:dyDescent="0.25">
      <c r="A576" s="43" t="s">
        <v>1480</v>
      </c>
      <c r="B576" s="45">
        <v>3148707</v>
      </c>
      <c r="C576" s="61">
        <f t="shared" si="18"/>
        <v>3148707</v>
      </c>
      <c r="D576" s="36" t="s">
        <v>1480</v>
      </c>
      <c r="E576" s="112">
        <v>800986.34000000008</v>
      </c>
      <c r="F576" s="45">
        <v>3148707</v>
      </c>
      <c r="G576" s="43" t="s">
        <v>595</v>
      </c>
      <c r="H576" s="42">
        <f t="shared" si="19"/>
        <v>800986.34000000008</v>
      </c>
    </row>
    <row r="577" spans="1:8" x14ac:dyDescent="0.25">
      <c r="A577" s="43" t="s">
        <v>1481</v>
      </c>
      <c r="B577" s="45">
        <v>3148756</v>
      </c>
      <c r="C577" s="61">
        <f t="shared" si="18"/>
        <v>3148756</v>
      </c>
      <c r="D577" s="36" t="s">
        <v>1481</v>
      </c>
      <c r="E577" s="112">
        <v>227586.85</v>
      </c>
      <c r="F577" s="45">
        <v>3148756</v>
      </c>
      <c r="G577" s="43" t="s">
        <v>596</v>
      </c>
      <c r="H577" s="42">
        <f t="shared" si="19"/>
        <v>227586.85</v>
      </c>
    </row>
    <row r="578" spans="1:8" x14ac:dyDescent="0.25">
      <c r="A578" s="43" t="s">
        <v>1482</v>
      </c>
      <c r="B578" s="45">
        <v>3148806</v>
      </c>
      <c r="C578" s="61">
        <f t="shared" si="18"/>
        <v>3148806</v>
      </c>
      <c r="D578" s="36" t="s">
        <v>1482</v>
      </c>
      <c r="E578" s="112">
        <v>201963.75000000003</v>
      </c>
      <c r="F578" s="45">
        <v>3148806</v>
      </c>
      <c r="G578" s="43" t="s">
        <v>597</v>
      </c>
      <c r="H578" s="42">
        <f t="shared" si="19"/>
        <v>201963.75000000003</v>
      </c>
    </row>
    <row r="579" spans="1:8" x14ac:dyDescent="0.25">
      <c r="A579" s="43" t="s">
        <v>1483</v>
      </c>
      <c r="B579" s="45">
        <v>3148905</v>
      </c>
      <c r="C579" s="61">
        <f t="shared" si="18"/>
        <v>3148905</v>
      </c>
      <c r="D579" s="36" t="s">
        <v>1483</v>
      </c>
      <c r="E579" s="112">
        <v>305465.85999999993</v>
      </c>
      <c r="F579" s="45">
        <v>3148905</v>
      </c>
      <c r="G579" s="43" t="s">
        <v>598</v>
      </c>
      <c r="H579" s="42">
        <f t="shared" si="19"/>
        <v>305465.85999999993</v>
      </c>
    </row>
    <row r="580" spans="1:8" x14ac:dyDescent="0.25">
      <c r="A580" s="43" t="s">
        <v>1484</v>
      </c>
      <c r="B580" s="45">
        <v>3149002</v>
      </c>
      <c r="C580" s="61">
        <f t="shared" si="18"/>
        <v>3149002</v>
      </c>
      <c r="D580" s="36" t="s">
        <v>1484</v>
      </c>
      <c r="E580" s="112">
        <v>244878.64999999994</v>
      </c>
      <c r="F580" s="45">
        <v>3149002</v>
      </c>
      <c r="G580" s="43" t="s">
        <v>599</v>
      </c>
      <c r="H580" s="42">
        <f t="shared" si="19"/>
        <v>244878.64999999994</v>
      </c>
    </row>
    <row r="581" spans="1:8" x14ac:dyDescent="0.25">
      <c r="A581" s="43" t="s">
        <v>1485</v>
      </c>
      <c r="B581" s="45">
        <v>3149101</v>
      </c>
      <c r="C581" s="61">
        <f t="shared" si="18"/>
        <v>3149101</v>
      </c>
      <c r="D581" s="36" t="s">
        <v>1485</v>
      </c>
      <c r="E581" s="112">
        <v>401512.17000000004</v>
      </c>
      <c r="F581" s="45">
        <v>3149101</v>
      </c>
      <c r="G581" s="43" t="s">
        <v>600</v>
      </c>
      <c r="H581" s="42">
        <f t="shared" si="19"/>
        <v>401512.17000000004</v>
      </c>
    </row>
    <row r="582" spans="1:8" x14ac:dyDescent="0.25">
      <c r="A582" s="43" t="s">
        <v>1486</v>
      </c>
      <c r="B582" s="45">
        <v>3149150</v>
      </c>
      <c r="C582" s="61">
        <f t="shared" si="18"/>
        <v>3149150</v>
      </c>
      <c r="D582" s="36" t="s">
        <v>1486</v>
      </c>
      <c r="E582" s="112">
        <v>341064.46</v>
      </c>
      <c r="F582" s="45">
        <v>3149150</v>
      </c>
      <c r="G582" s="43" t="s">
        <v>601</v>
      </c>
      <c r="H582" s="42">
        <f t="shared" si="19"/>
        <v>341064.46</v>
      </c>
    </row>
    <row r="583" spans="1:8" x14ac:dyDescent="0.25">
      <c r="A583" s="43" t="s">
        <v>1487</v>
      </c>
      <c r="B583" s="45">
        <v>3149200</v>
      </c>
      <c r="C583" s="61">
        <f t="shared" si="18"/>
        <v>3149200</v>
      </c>
      <c r="D583" s="36" t="s">
        <v>1487</v>
      </c>
      <c r="E583" s="112">
        <v>846433.69000000006</v>
      </c>
      <c r="F583" s="45">
        <v>3149200</v>
      </c>
      <c r="G583" s="43" t="s">
        <v>602</v>
      </c>
      <c r="H583" s="42">
        <f t="shared" si="19"/>
        <v>846433.69000000006</v>
      </c>
    </row>
    <row r="584" spans="1:8" x14ac:dyDescent="0.25">
      <c r="A584" s="43" t="s">
        <v>1488</v>
      </c>
      <c r="B584" s="45">
        <v>3149309</v>
      </c>
      <c r="C584" s="61">
        <f t="shared" ref="C584:C647" si="20">IFERROR(VLOOKUP(D584,$A$8:$B$860,2,FALSE),"ERRO")</f>
        <v>3149309</v>
      </c>
      <c r="D584" s="36" t="s">
        <v>1488</v>
      </c>
      <c r="E584" s="112">
        <v>2459868.6799999997</v>
      </c>
      <c r="F584" s="45">
        <v>3149309</v>
      </c>
      <c r="G584" s="43" t="s">
        <v>603</v>
      </c>
      <c r="H584" s="42">
        <f t="shared" ref="H584:H647" si="21">VLOOKUP(F584,$C$8:$E$860,3,FALSE)</f>
        <v>2459868.6799999997</v>
      </c>
    </row>
    <row r="585" spans="1:8" x14ac:dyDescent="0.25">
      <c r="A585" s="43" t="s">
        <v>1489</v>
      </c>
      <c r="B585" s="45">
        <v>3149408</v>
      </c>
      <c r="C585" s="61">
        <f t="shared" si="20"/>
        <v>3149408</v>
      </c>
      <c r="D585" s="36" t="s">
        <v>1489</v>
      </c>
      <c r="E585" s="112">
        <v>153359.15</v>
      </c>
      <c r="F585" s="45">
        <v>3149408</v>
      </c>
      <c r="G585" s="43" t="s">
        <v>604</v>
      </c>
      <c r="H585" s="42">
        <f t="shared" si="21"/>
        <v>153359.15</v>
      </c>
    </row>
    <row r="586" spans="1:8" x14ac:dyDescent="0.25">
      <c r="A586" s="43" t="s">
        <v>1490</v>
      </c>
      <c r="B586" s="45">
        <v>3149507</v>
      </c>
      <c r="C586" s="61">
        <f t="shared" si="20"/>
        <v>3149507</v>
      </c>
      <c r="D586" s="36" t="s">
        <v>1490</v>
      </c>
      <c r="E586" s="112">
        <v>173922.39999999994</v>
      </c>
      <c r="F586" s="45">
        <v>3149507</v>
      </c>
      <c r="G586" s="43" t="s">
        <v>605</v>
      </c>
      <c r="H586" s="42">
        <f t="shared" si="21"/>
        <v>173922.39999999994</v>
      </c>
    </row>
    <row r="587" spans="1:8" x14ac:dyDescent="0.25">
      <c r="A587" s="43" t="s">
        <v>1491</v>
      </c>
      <c r="B587" s="45">
        <v>3149606</v>
      </c>
      <c r="C587" s="61">
        <f t="shared" si="20"/>
        <v>3149606</v>
      </c>
      <c r="D587" s="36" t="s">
        <v>1491</v>
      </c>
      <c r="E587" s="112">
        <v>441577.37999999995</v>
      </c>
      <c r="F587" s="45">
        <v>3149606</v>
      </c>
      <c r="G587" s="43" t="s">
        <v>606</v>
      </c>
      <c r="H587" s="42">
        <f t="shared" si="21"/>
        <v>441577.37999999995</v>
      </c>
    </row>
    <row r="588" spans="1:8" x14ac:dyDescent="0.25">
      <c r="A588" s="43" t="s">
        <v>1492</v>
      </c>
      <c r="B588" s="45">
        <v>3149705</v>
      </c>
      <c r="C588" s="61">
        <f t="shared" si="20"/>
        <v>3149705</v>
      </c>
      <c r="D588" s="36" t="s">
        <v>1492</v>
      </c>
      <c r="E588" s="112">
        <v>449962.42000000004</v>
      </c>
      <c r="F588" s="45">
        <v>3149705</v>
      </c>
      <c r="G588" s="43" t="s">
        <v>607</v>
      </c>
      <c r="H588" s="42">
        <f t="shared" si="21"/>
        <v>449962.42000000004</v>
      </c>
    </row>
    <row r="589" spans="1:8" x14ac:dyDescent="0.25">
      <c r="A589" s="43" t="s">
        <v>1493</v>
      </c>
      <c r="B589" s="45">
        <v>3149804</v>
      </c>
      <c r="C589" s="61">
        <f t="shared" si="20"/>
        <v>3149804</v>
      </c>
      <c r="D589" s="36" t="s">
        <v>1493</v>
      </c>
      <c r="E589" s="112">
        <v>6030802.8900000006</v>
      </c>
      <c r="F589" s="45">
        <v>3149804</v>
      </c>
      <c r="G589" s="43" t="s">
        <v>608</v>
      </c>
      <c r="H589" s="42">
        <f t="shared" si="21"/>
        <v>6030802.8900000006</v>
      </c>
    </row>
    <row r="590" spans="1:8" x14ac:dyDescent="0.25">
      <c r="A590" s="43" t="s">
        <v>1494</v>
      </c>
      <c r="B590" s="45">
        <v>3149903</v>
      </c>
      <c r="C590" s="61">
        <f t="shared" si="20"/>
        <v>3149903</v>
      </c>
      <c r="D590" s="36" t="s">
        <v>1494</v>
      </c>
      <c r="E590" s="112">
        <v>994839.89999999979</v>
      </c>
      <c r="F590" s="45">
        <v>3149903</v>
      </c>
      <c r="G590" s="43" t="s">
        <v>609</v>
      </c>
      <c r="H590" s="42">
        <f t="shared" si="21"/>
        <v>994839.89999999979</v>
      </c>
    </row>
    <row r="591" spans="1:8" x14ac:dyDescent="0.25">
      <c r="A591" s="43" t="s">
        <v>1495</v>
      </c>
      <c r="B591" s="45">
        <v>3149952</v>
      </c>
      <c r="C591" s="61">
        <f t="shared" si="20"/>
        <v>3149952</v>
      </c>
      <c r="D591" s="36" t="s">
        <v>1495</v>
      </c>
      <c r="E591" s="112">
        <v>325689.48000000004</v>
      </c>
      <c r="F591" s="45">
        <v>3149952</v>
      </c>
      <c r="G591" s="43" t="s">
        <v>610</v>
      </c>
      <c r="H591" s="42">
        <f t="shared" si="21"/>
        <v>325689.48000000004</v>
      </c>
    </row>
    <row r="592" spans="1:8" x14ac:dyDescent="0.25">
      <c r="A592" s="43" t="s">
        <v>1496</v>
      </c>
      <c r="B592" s="45">
        <v>3150000</v>
      </c>
      <c r="C592" s="61">
        <f t="shared" si="20"/>
        <v>3150000</v>
      </c>
      <c r="D592" s="36" t="s">
        <v>1496</v>
      </c>
      <c r="E592" s="112">
        <v>232340.72</v>
      </c>
      <c r="F592" s="45">
        <v>3150000</v>
      </c>
      <c r="G592" s="43" t="s">
        <v>611</v>
      </c>
      <c r="H592" s="42">
        <f t="shared" si="21"/>
        <v>232340.72</v>
      </c>
    </row>
    <row r="593" spans="1:8" x14ac:dyDescent="0.25">
      <c r="A593" s="43" t="s">
        <v>1497</v>
      </c>
      <c r="B593" s="45">
        <v>3150109</v>
      </c>
      <c r="C593" s="61">
        <f t="shared" si="20"/>
        <v>3150109</v>
      </c>
      <c r="D593" s="36" t="s">
        <v>1497</v>
      </c>
      <c r="E593" s="112">
        <v>282374.64999999997</v>
      </c>
      <c r="F593" s="45">
        <v>3150109</v>
      </c>
      <c r="G593" s="43" t="s">
        <v>612</v>
      </c>
      <c r="H593" s="42">
        <f t="shared" si="21"/>
        <v>282374.64999999997</v>
      </c>
    </row>
    <row r="594" spans="1:8" x14ac:dyDescent="0.25">
      <c r="A594" s="43" t="s">
        <v>1498</v>
      </c>
      <c r="B594" s="45">
        <v>3150158</v>
      </c>
      <c r="C594" s="61">
        <f t="shared" si="20"/>
        <v>3150158</v>
      </c>
      <c r="D594" s="36" t="s">
        <v>1498</v>
      </c>
      <c r="E594" s="112">
        <v>308383.21000000002</v>
      </c>
      <c r="F594" s="45">
        <v>3150158</v>
      </c>
      <c r="G594" s="43" t="s">
        <v>613</v>
      </c>
      <c r="H594" s="42">
        <f t="shared" si="21"/>
        <v>308383.21000000002</v>
      </c>
    </row>
    <row r="595" spans="1:8" x14ac:dyDescent="0.25">
      <c r="A595" s="43" t="s">
        <v>1499</v>
      </c>
      <c r="B595" s="45">
        <v>3150208</v>
      </c>
      <c r="C595" s="61">
        <f t="shared" si="20"/>
        <v>3150208</v>
      </c>
      <c r="D595" s="36" t="s">
        <v>1499</v>
      </c>
      <c r="E595" s="112">
        <v>272353.72000000003</v>
      </c>
      <c r="F595" s="45">
        <v>3150208</v>
      </c>
      <c r="G595" s="43" t="s">
        <v>614</v>
      </c>
      <c r="H595" s="42">
        <f t="shared" si="21"/>
        <v>272353.72000000003</v>
      </c>
    </row>
    <row r="596" spans="1:8" x14ac:dyDescent="0.25">
      <c r="A596" s="43" t="s">
        <v>1500</v>
      </c>
      <c r="B596" s="45">
        <v>3150307</v>
      </c>
      <c r="C596" s="61">
        <f t="shared" si="20"/>
        <v>3150307</v>
      </c>
      <c r="D596" s="36" t="s">
        <v>1500</v>
      </c>
      <c r="E596" s="112">
        <v>368080.56999999995</v>
      </c>
      <c r="F596" s="45">
        <v>3150307</v>
      </c>
      <c r="G596" s="43" t="s">
        <v>615</v>
      </c>
      <c r="H596" s="42">
        <f t="shared" si="21"/>
        <v>368080.56999999995</v>
      </c>
    </row>
    <row r="597" spans="1:8" x14ac:dyDescent="0.25">
      <c r="A597" s="43" t="s">
        <v>1501</v>
      </c>
      <c r="B597" s="45">
        <v>3150406</v>
      </c>
      <c r="C597" s="61">
        <f t="shared" si="20"/>
        <v>3150406</v>
      </c>
      <c r="D597" s="36" t="s">
        <v>1501</v>
      </c>
      <c r="E597" s="112">
        <v>274782.08000000002</v>
      </c>
      <c r="F597" s="45">
        <v>3150406</v>
      </c>
      <c r="G597" s="43" t="s">
        <v>616</v>
      </c>
      <c r="H597" s="42">
        <f t="shared" si="21"/>
        <v>274782.08000000002</v>
      </c>
    </row>
    <row r="598" spans="1:8" x14ac:dyDescent="0.25">
      <c r="A598" s="43" t="s">
        <v>1502</v>
      </c>
      <c r="B598" s="45">
        <v>3150505</v>
      </c>
      <c r="C598" s="61">
        <f t="shared" si="20"/>
        <v>3150505</v>
      </c>
      <c r="D598" s="36" t="s">
        <v>1502</v>
      </c>
      <c r="E598" s="112">
        <v>697976.34</v>
      </c>
      <c r="F598" s="45">
        <v>3150505</v>
      </c>
      <c r="G598" s="43" t="s">
        <v>617</v>
      </c>
      <c r="H598" s="42">
        <f t="shared" si="21"/>
        <v>697976.34</v>
      </c>
    </row>
    <row r="599" spans="1:8" x14ac:dyDescent="0.25">
      <c r="A599" s="43" t="s">
        <v>1503</v>
      </c>
      <c r="B599" s="45">
        <v>3150539</v>
      </c>
      <c r="C599" s="61">
        <f t="shared" si="20"/>
        <v>3150539</v>
      </c>
      <c r="D599" s="36" t="s">
        <v>1503</v>
      </c>
      <c r="E599" s="112">
        <v>283662.81</v>
      </c>
      <c r="F599" s="45">
        <v>3150539</v>
      </c>
      <c r="G599" s="43" t="s">
        <v>618</v>
      </c>
      <c r="H599" s="42">
        <f t="shared" si="21"/>
        <v>283662.81</v>
      </c>
    </row>
    <row r="600" spans="1:8" x14ac:dyDescent="0.25">
      <c r="A600" s="43" t="s">
        <v>1504</v>
      </c>
      <c r="B600" s="45">
        <v>3150570</v>
      </c>
      <c r="C600" s="61">
        <f t="shared" si="20"/>
        <v>3150570</v>
      </c>
      <c r="D600" s="36" t="s">
        <v>1504</v>
      </c>
      <c r="E600" s="112">
        <v>317162.68999999994</v>
      </c>
      <c r="F600" s="45">
        <v>3150570</v>
      </c>
      <c r="G600" s="43" t="s">
        <v>619</v>
      </c>
      <c r="H600" s="42">
        <f t="shared" si="21"/>
        <v>317162.68999999994</v>
      </c>
    </row>
    <row r="601" spans="1:8" x14ac:dyDescent="0.25">
      <c r="A601" s="43" t="s">
        <v>1505</v>
      </c>
      <c r="B601" s="45">
        <v>3150604</v>
      </c>
      <c r="C601" s="61">
        <f t="shared" si="20"/>
        <v>3150604</v>
      </c>
      <c r="D601" s="36" t="s">
        <v>1505</v>
      </c>
      <c r="E601" s="112">
        <v>534298.30000000005</v>
      </c>
      <c r="F601" s="45">
        <v>3150604</v>
      </c>
      <c r="G601" s="43" t="s">
        <v>620</v>
      </c>
      <c r="H601" s="42">
        <f t="shared" si="21"/>
        <v>534298.30000000005</v>
      </c>
    </row>
    <row r="602" spans="1:8" x14ac:dyDescent="0.25">
      <c r="A602" s="43" t="s">
        <v>1506</v>
      </c>
      <c r="B602" s="45">
        <v>3150703</v>
      </c>
      <c r="C602" s="61">
        <f t="shared" si="20"/>
        <v>3150703</v>
      </c>
      <c r="D602" s="36" t="s">
        <v>1506</v>
      </c>
      <c r="E602" s="112">
        <v>972932.05</v>
      </c>
      <c r="F602" s="45">
        <v>3150703</v>
      </c>
      <c r="G602" s="43" t="s">
        <v>621</v>
      </c>
      <c r="H602" s="42">
        <f t="shared" si="21"/>
        <v>972932.05</v>
      </c>
    </row>
    <row r="603" spans="1:8" x14ac:dyDescent="0.25">
      <c r="A603" s="43" t="s">
        <v>1507</v>
      </c>
      <c r="B603" s="45">
        <v>3150802</v>
      </c>
      <c r="C603" s="61">
        <f t="shared" si="20"/>
        <v>3150802</v>
      </c>
      <c r="D603" s="36" t="s">
        <v>1507</v>
      </c>
      <c r="E603" s="112">
        <v>610912.02</v>
      </c>
      <c r="F603" s="45">
        <v>3150802</v>
      </c>
      <c r="G603" s="43" t="s">
        <v>622</v>
      </c>
      <c r="H603" s="42">
        <f t="shared" si="21"/>
        <v>610912.02</v>
      </c>
    </row>
    <row r="604" spans="1:8" x14ac:dyDescent="0.25">
      <c r="A604" s="43" t="s">
        <v>1508</v>
      </c>
      <c r="B604" s="45">
        <v>3150901</v>
      </c>
      <c r="C604" s="61">
        <f t="shared" si="20"/>
        <v>3150901</v>
      </c>
      <c r="D604" s="36" t="s">
        <v>1508</v>
      </c>
      <c r="E604" s="112">
        <v>294583.25999999995</v>
      </c>
      <c r="F604" s="45">
        <v>3150901</v>
      </c>
      <c r="G604" s="43" t="s">
        <v>623</v>
      </c>
      <c r="H604" s="42">
        <f t="shared" si="21"/>
        <v>294583.25999999995</v>
      </c>
    </row>
    <row r="605" spans="1:8" x14ac:dyDescent="0.25">
      <c r="A605" s="43" t="s">
        <v>1509</v>
      </c>
      <c r="B605" s="45">
        <v>3151008</v>
      </c>
      <c r="C605" s="61">
        <f t="shared" si="20"/>
        <v>3151008</v>
      </c>
      <c r="D605" s="36" t="s">
        <v>1509</v>
      </c>
      <c r="E605" s="112">
        <v>304377.26</v>
      </c>
      <c r="F605" s="45">
        <v>3151008</v>
      </c>
      <c r="G605" s="43" t="s">
        <v>624</v>
      </c>
      <c r="H605" s="42">
        <f t="shared" si="21"/>
        <v>304377.26</v>
      </c>
    </row>
    <row r="606" spans="1:8" x14ac:dyDescent="0.25">
      <c r="A606" s="43" t="s">
        <v>1510</v>
      </c>
      <c r="B606" s="45">
        <v>3151107</v>
      </c>
      <c r="C606" s="61">
        <f t="shared" si="20"/>
        <v>3151107</v>
      </c>
      <c r="D606" s="36" t="s">
        <v>1510</v>
      </c>
      <c r="E606" s="112">
        <v>733739.4</v>
      </c>
      <c r="F606" s="45">
        <v>3151107</v>
      </c>
      <c r="G606" s="43" t="s">
        <v>625</v>
      </c>
      <c r="H606" s="42">
        <f t="shared" si="21"/>
        <v>733739.4</v>
      </c>
    </row>
    <row r="607" spans="1:8" x14ac:dyDescent="0.25">
      <c r="A607" s="43" t="s">
        <v>1511</v>
      </c>
      <c r="B607" s="45">
        <v>3151206</v>
      </c>
      <c r="C607" s="61">
        <f t="shared" si="20"/>
        <v>3151206</v>
      </c>
      <c r="D607" s="36" t="s">
        <v>1511</v>
      </c>
      <c r="E607" s="112">
        <v>4214759.87</v>
      </c>
      <c r="F607" s="45">
        <v>3151206</v>
      </c>
      <c r="G607" s="43" t="s">
        <v>626</v>
      </c>
      <c r="H607" s="42">
        <f t="shared" si="21"/>
        <v>4214759.87</v>
      </c>
    </row>
    <row r="608" spans="1:8" x14ac:dyDescent="0.25">
      <c r="A608" s="43" t="s">
        <v>1512</v>
      </c>
      <c r="B608" s="45">
        <v>3151305</v>
      </c>
      <c r="C608" s="61">
        <f t="shared" si="20"/>
        <v>3151305</v>
      </c>
      <c r="D608" s="36" t="s">
        <v>1512</v>
      </c>
      <c r="E608" s="112">
        <v>385735.36999999994</v>
      </c>
      <c r="F608" s="45">
        <v>3151305</v>
      </c>
      <c r="G608" s="43" t="s">
        <v>627</v>
      </c>
      <c r="H608" s="42">
        <f t="shared" si="21"/>
        <v>385735.36999999994</v>
      </c>
    </row>
    <row r="609" spans="1:8" x14ac:dyDescent="0.25">
      <c r="A609" s="43" t="s">
        <v>1513</v>
      </c>
      <c r="B609" s="45">
        <v>3151404</v>
      </c>
      <c r="C609" s="61">
        <f t="shared" si="20"/>
        <v>3151404</v>
      </c>
      <c r="D609" s="36" t="s">
        <v>1513</v>
      </c>
      <c r="E609" s="112">
        <v>1259551.9800000002</v>
      </c>
      <c r="F609" s="45">
        <v>3151404</v>
      </c>
      <c r="G609" s="43" t="s">
        <v>628</v>
      </c>
      <c r="H609" s="42">
        <f t="shared" si="21"/>
        <v>1259551.9800000002</v>
      </c>
    </row>
    <row r="610" spans="1:8" x14ac:dyDescent="0.25">
      <c r="A610" s="43" t="s">
        <v>1514</v>
      </c>
      <c r="B610" s="45">
        <v>3151503</v>
      </c>
      <c r="C610" s="61">
        <f t="shared" si="20"/>
        <v>3151503</v>
      </c>
      <c r="D610" s="36" t="s">
        <v>1514</v>
      </c>
      <c r="E610" s="112">
        <v>1849721.0499999998</v>
      </c>
      <c r="F610" s="45">
        <v>3151503</v>
      </c>
      <c r="G610" s="43" t="s">
        <v>629</v>
      </c>
      <c r="H610" s="42">
        <f t="shared" si="21"/>
        <v>1849721.0499999998</v>
      </c>
    </row>
    <row r="611" spans="1:8" x14ac:dyDescent="0.25">
      <c r="A611" s="43" t="s">
        <v>1515</v>
      </c>
      <c r="B611" s="45">
        <v>3151602</v>
      </c>
      <c r="C611" s="61">
        <f t="shared" si="20"/>
        <v>3151602</v>
      </c>
      <c r="D611" s="36" t="s">
        <v>1515</v>
      </c>
      <c r="E611" s="112">
        <v>1589527.71</v>
      </c>
      <c r="F611" s="45">
        <v>3151602</v>
      </c>
      <c r="G611" s="43" t="s">
        <v>630</v>
      </c>
      <c r="H611" s="42">
        <f t="shared" si="21"/>
        <v>1589527.71</v>
      </c>
    </row>
    <row r="612" spans="1:8" x14ac:dyDescent="0.25">
      <c r="A612" s="43" t="s">
        <v>1516</v>
      </c>
      <c r="B612" s="45">
        <v>3151701</v>
      </c>
      <c r="C612" s="61">
        <f t="shared" si="20"/>
        <v>3151701</v>
      </c>
      <c r="D612" s="36" t="s">
        <v>1516</v>
      </c>
      <c r="E612" s="112">
        <v>642608.93999999994</v>
      </c>
      <c r="F612" s="45">
        <v>3151701</v>
      </c>
      <c r="G612" s="43" t="s">
        <v>631</v>
      </c>
      <c r="H612" s="42">
        <f t="shared" si="21"/>
        <v>642608.93999999994</v>
      </c>
    </row>
    <row r="613" spans="1:8" x14ac:dyDescent="0.25">
      <c r="A613" s="43" t="s">
        <v>1517</v>
      </c>
      <c r="B613" s="45">
        <v>3151800</v>
      </c>
      <c r="C613" s="61">
        <f t="shared" si="20"/>
        <v>3151800</v>
      </c>
      <c r="D613" s="36" t="s">
        <v>1517</v>
      </c>
      <c r="E613" s="112">
        <v>8333676.7300000023</v>
      </c>
      <c r="F613" s="45">
        <v>3151800</v>
      </c>
      <c r="G613" s="43" t="s">
        <v>632</v>
      </c>
      <c r="H613" s="42">
        <f t="shared" si="21"/>
        <v>8333676.7300000023</v>
      </c>
    </row>
    <row r="614" spans="1:8" x14ac:dyDescent="0.25">
      <c r="A614" s="43" t="s">
        <v>1518</v>
      </c>
      <c r="B614" s="45">
        <v>3151909</v>
      </c>
      <c r="C614" s="61">
        <f t="shared" si="20"/>
        <v>3151909</v>
      </c>
      <c r="D614" s="36" t="s">
        <v>1518</v>
      </c>
      <c r="E614" s="112">
        <v>394468.92999999993</v>
      </c>
      <c r="F614" s="45">
        <v>3151909</v>
      </c>
      <c r="G614" s="43" t="s">
        <v>633</v>
      </c>
      <c r="H614" s="42">
        <f t="shared" si="21"/>
        <v>394468.92999999993</v>
      </c>
    </row>
    <row r="615" spans="1:8" x14ac:dyDescent="0.25">
      <c r="A615" s="43" t="s">
        <v>1519</v>
      </c>
      <c r="B615" s="45">
        <v>3152006</v>
      </c>
      <c r="C615" s="61">
        <f t="shared" si="20"/>
        <v>3152006</v>
      </c>
      <c r="D615" s="36" t="s">
        <v>1519</v>
      </c>
      <c r="E615" s="112">
        <v>1470675.7100000004</v>
      </c>
      <c r="F615" s="45">
        <v>3152006</v>
      </c>
      <c r="G615" s="43" t="s">
        <v>634</v>
      </c>
      <c r="H615" s="42">
        <f t="shared" si="21"/>
        <v>1470675.7100000004</v>
      </c>
    </row>
    <row r="616" spans="1:8" x14ac:dyDescent="0.25">
      <c r="A616" s="43" t="s">
        <v>1520</v>
      </c>
      <c r="B616" s="45">
        <v>3152105</v>
      </c>
      <c r="C616" s="61">
        <f t="shared" si="20"/>
        <v>3152105</v>
      </c>
      <c r="D616" s="36" t="s">
        <v>1520</v>
      </c>
      <c r="E616" s="112">
        <v>2211582.1499999994</v>
      </c>
      <c r="F616" s="45">
        <v>3152105</v>
      </c>
      <c r="G616" s="43" t="s">
        <v>635</v>
      </c>
      <c r="H616" s="42">
        <f t="shared" si="21"/>
        <v>2211582.1499999994</v>
      </c>
    </row>
    <row r="617" spans="1:8" x14ac:dyDescent="0.25">
      <c r="A617" s="43" t="s">
        <v>1521</v>
      </c>
      <c r="B617" s="45">
        <v>3152131</v>
      </c>
      <c r="C617" s="61">
        <f t="shared" si="20"/>
        <v>3152131</v>
      </c>
      <c r="D617" s="36" t="s">
        <v>1521</v>
      </c>
      <c r="E617" s="112">
        <v>264053.35000000003</v>
      </c>
      <c r="F617" s="45">
        <v>3152131</v>
      </c>
      <c r="G617" s="43" t="s">
        <v>636</v>
      </c>
      <c r="H617" s="42">
        <f t="shared" si="21"/>
        <v>264053.35000000003</v>
      </c>
    </row>
    <row r="618" spans="1:8" x14ac:dyDescent="0.25">
      <c r="A618" s="43" t="s">
        <v>1522</v>
      </c>
      <c r="B618" s="45">
        <v>3152170</v>
      </c>
      <c r="C618" s="61">
        <f t="shared" si="20"/>
        <v>3152170</v>
      </c>
      <c r="D618" s="36" t="s">
        <v>1522</v>
      </c>
      <c r="E618" s="112">
        <v>289824.94</v>
      </c>
      <c r="F618" s="45">
        <v>3152170</v>
      </c>
      <c r="G618" s="43" t="s">
        <v>637</v>
      </c>
      <c r="H618" s="42">
        <f t="shared" si="21"/>
        <v>289824.94</v>
      </c>
    </row>
    <row r="619" spans="1:8" x14ac:dyDescent="0.25">
      <c r="A619" s="43" t="s">
        <v>1523</v>
      </c>
      <c r="B619" s="45">
        <v>3152204</v>
      </c>
      <c r="C619" s="61">
        <f t="shared" si="20"/>
        <v>3152204</v>
      </c>
      <c r="D619" s="36" t="s">
        <v>1523</v>
      </c>
      <c r="E619" s="112">
        <v>1185451.51</v>
      </c>
      <c r="F619" s="45">
        <v>3152204</v>
      </c>
      <c r="G619" s="43" t="s">
        <v>638</v>
      </c>
      <c r="H619" s="42">
        <f t="shared" si="21"/>
        <v>1185451.51</v>
      </c>
    </row>
    <row r="620" spans="1:8" x14ac:dyDescent="0.25">
      <c r="A620" s="43" t="s">
        <v>1524</v>
      </c>
      <c r="B620" s="45">
        <v>3152303</v>
      </c>
      <c r="C620" s="61">
        <f t="shared" si="20"/>
        <v>3152303</v>
      </c>
      <c r="D620" s="36" t="s">
        <v>1524</v>
      </c>
      <c r="E620" s="112">
        <v>335438.5500000001</v>
      </c>
      <c r="F620" s="45">
        <v>3152303</v>
      </c>
      <c r="G620" s="43" t="s">
        <v>639</v>
      </c>
      <c r="H620" s="42">
        <f t="shared" si="21"/>
        <v>335438.5500000001</v>
      </c>
    </row>
    <row r="621" spans="1:8" x14ac:dyDescent="0.25">
      <c r="A621" s="43" t="s">
        <v>1525</v>
      </c>
      <c r="B621" s="45">
        <v>3152402</v>
      </c>
      <c r="C621" s="61">
        <f t="shared" si="20"/>
        <v>3152402</v>
      </c>
      <c r="D621" s="36" t="s">
        <v>1525</v>
      </c>
      <c r="E621" s="112">
        <v>359254.00000000006</v>
      </c>
      <c r="F621" s="45">
        <v>3152402</v>
      </c>
      <c r="G621" s="43" t="s">
        <v>640</v>
      </c>
      <c r="H621" s="42">
        <f t="shared" si="21"/>
        <v>359254.00000000006</v>
      </c>
    </row>
    <row r="622" spans="1:8" x14ac:dyDescent="0.25">
      <c r="A622" s="43" t="s">
        <v>1526</v>
      </c>
      <c r="B622" s="45">
        <v>3152501</v>
      </c>
      <c r="C622" s="61">
        <f t="shared" si="20"/>
        <v>3152501</v>
      </c>
      <c r="D622" s="36" t="s">
        <v>1526</v>
      </c>
      <c r="E622" s="112">
        <v>22798199.75</v>
      </c>
      <c r="F622" s="45">
        <v>3152501</v>
      </c>
      <c r="G622" s="43" t="s">
        <v>641</v>
      </c>
      <c r="H622" s="42">
        <f t="shared" si="21"/>
        <v>22798199.75</v>
      </c>
    </row>
    <row r="623" spans="1:8" x14ac:dyDescent="0.25">
      <c r="A623" s="43" t="s">
        <v>1527</v>
      </c>
      <c r="B623" s="45">
        <v>3152600</v>
      </c>
      <c r="C623" s="61">
        <f t="shared" si="20"/>
        <v>3152600</v>
      </c>
      <c r="D623" s="36" t="s">
        <v>1527</v>
      </c>
      <c r="E623" s="112">
        <v>617356.58000000007</v>
      </c>
      <c r="F623" s="45">
        <v>3152600</v>
      </c>
      <c r="G623" s="43" t="s">
        <v>642</v>
      </c>
      <c r="H623" s="42">
        <f t="shared" si="21"/>
        <v>617356.58000000007</v>
      </c>
    </row>
    <row r="624" spans="1:8" x14ac:dyDescent="0.25">
      <c r="A624" s="43" t="s">
        <v>1528</v>
      </c>
      <c r="B624" s="45">
        <v>3152709</v>
      </c>
      <c r="C624" s="61">
        <f t="shared" si="20"/>
        <v>3152709</v>
      </c>
      <c r="D624" s="36" t="s">
        <v>1528</v>
      </c>
      <c r="E624" s="112">
        <v>552351.77</v>
      </c>
      <c r="F624" s="45">
        <v>3152709</v>
      </c>
      <c r="G624" s="43" t="s">
        <v>643</v>
      </c>
      <c r="H624" s="42">
        <f t="shared" si="21"/>
        <v>552351.77</v>
      </c>
    </row>
    <row r="625" spans="1:8" x14ac:dyDescent="0.25">
      <c r="A625" s="43" t="s">
        <v>1529</v>
      </c>
      <c r="B625" s="45">
        <v>3152808</v>
      </c>
      <c r="C625" s="61">
        <f t="shared" si="20"/>
        <v>3152808</v>
      </c>
      <c r="D625" s="36" t="s">
        <v>1529</v>
      </c>
      <c r="E625" s="112">
        <v>2756873.79</v>
      </c>
      <c r="F625" s="45">
        <v>3152808</v>
      </c>
      <c r="G625" s="43" t="s">
        <v>644</v>
      </c>
      <c r="H625" s="42">
        <f t="shared" si="21"/>
        <v>2756873.79</v>
      </c>
    </row>
    <row r="626" spans="1:8" x14ac:dyDescent="0.25">
      <c r="A626" s="43" t="s">
        <v>1530</v>
      </c>
      <c r="B626" s="45">
        <v>3152907</v>
      </c>
      <c r="C626" s="61">
        <f t="shared" si="20"/>
        <v>3152907</v>
      </c>
      <c r="D626" s="36" t="s">
        <v>1530</v>
      </c>
      <c r="E626" s="112">
        <v>590206.4800000001</v>
      </c>
      <c r="F626" s="45">
        <v>3152907</v>
      </c>
      <c r="G626" s="43" t="s">
        <v>645</v>
      </c>
      <c r="H626" s="42">
        <f t="shared" si="21"/>
        <v>590206.4800000001</v>
      </c>
    </row>
    <row r="627" spans="1:8" x14ac:dyDescent="0.25">
      <c r="A627" s="43" t="s">
        <v>1531</v>
      </c>
      <c r="B627" s="45">
        <v>3153004</v>
      </c>
      <c r="C627" s="61">
        <f t="shared" si="20"/>
        <v>3153004</v>
      </c>
      <c r="D627" s="36" t="s">
        <v>1531</v>
      </c>
      <c r="E627" s="112">
        <v>450807.31999999983</v>
      </c>
      <c r="F627" s="45">
        <v>3153004</v>
      </c>
      <c r="G627" s="43" t="s">
        <v>646</v>
      </c>
      <c r="H627" s="42">
        <f t="shared" si="21"/>
        <v>450807.31999999983</v>
      </c>
    </row>
    <row r="628" spans="1:8" x14ac:dyDescent="0.25">
      <c r="A628" s="43" t="s">
        <v>1532</v>
      </c>
      <c r="B628" s="45">
        <v>3153103</v>
      </c>
      <c r="C628" s="61">
        <f t="shared" si="20"/>
        <v>3153103</v>
      </c>
      <c r="D628" s="36" t="s">
        <v>1532</v>
      </c>
      <c r="E628" s="112">
        <v>319664.32999999996</v>
      </c>
      <c r="F628" s="45">
        <v>3153103</v>
      </c>
      <c r="G628" s="43" t="s">
        <v>647</v>
      </c>
      <c r="H628" s="42">
        <f t="shared" si="21"/>
        <v>319664.32999999996</v>
      </c>
    </row>
    <row r="629" spans="1:8" x14ac:dyDescent="0.25">
      <c r="A629" s="43" t="s">
        <v>1533</v>
      </c>
      <c r="B629" s="45">
        <v>3153202</v>
      </c>
      <c r="C629" s="61">
        <f t="shared" si="20"/>
        <v>3153202</v>
      </c>
      <c r="D629" s="36" t="s">
        <v>1533</v>
      </c>
      <c r="E629" s="112">
        <v>343890.36</v>
      </c>
      <c r="F629" s="45">
        <v>3153202</v>
      </c>
      <c r="G629" s="43" t="s">
        <v>648</v>
      </c>
      <c r="H629" s="42">
        <f t="shared" si="21"/>
        <v>343890.36</v>
      </c>
    </row>
    <row r="630" spans="1:8" x14ac:dyDescent="0.25">
      <c r="A630" s="43" t="s">
        <v>1534</v>
      </c>
      <c r="B630" s="45">
        <v>3153301</v>
      </c>
      <c r="C630" s="61">
        <f t="shared" si="20"/>
        <v>3153301</v>
      </c>
      <c r="D630" s="36" t="s">
        <v>1534</v>
      </c>
      <c r="E630" s="112">
        <v>279624.73000000004</v>
      </c>
      <c r="F630" s="45">
        <v>3153301</v>
      </c>
      <c r="G630" s="43" t="s">
        <v>649</v>
      </c>
      <c r="H630" s="42">
        <f t="shared" si="21"/>
        <v>279624.73000000004</v>
      </c>
    </row>
    <row r="631" spans="1:8" x14ac:dyDescent="0.25">
      <c r="A631" s="43" t="s">
        <v>1535</v>
      </c>
      <c r="B631" s="45">
        <v>3153400</v>
      </c>
      <c r="C631" s="61">
        <f t="shared" si="20"/>
        <v>3153400</v>
      </c>
      <c r="D631" s="36" t="s">
        <v>1535</v>
      </c>
      <c r="E631" s="112">
        <v>2157551.5600000005</v>
      </c>
      <c r="F631" s="45">
        <v>3153400</v>
      </c>
      <c r="G631" s="43" t="s">
        <v>650</v>
      </c>
      <c r="H631" s="42">
        <f t="shared" si="21"/>
        <v>2157551.5600000005</v>
      </c>
    </row>
    <row r="632" spans="1:8" x14ac:dyDescent="0.25">
      <c r="A632" s="43" t="s">
        <v>1536</v>
      </c>
      <c r="B632" s="45">
        <v>3153608</v>
      </c>
      <c r="C632" s="61">
        <f t="shared" si="20"/>
        <v>3153608</v>
      </c>
      <c r="D632" s="36" t="s">
        <v>1536</v>
      </c>
      <c r="E632" s="112">
        <v>666481.64</v>
      </c>
      <c r="F632" s="45">
        <v>3153608</v>
      </c>
      <c r="G632" s="43" t="s">
        <v>651</v>
      </c>
      <c r="H632" s="42">
        <f t="shared" si="21"/>
        <v>666481.64</v>
      </c>
    </row>
    <row r="633" spans="1:8" x14ac:dyDescent="0.25">
      <c r="A633" s="43" t="s">
        <v>1537</v>
      </c>
      <c r="B633" s="45">
        <v>3153707</v>
      </c>
      <c r="C633" s="61">
        <f t="shared" si="20"/>
        <v>3153707</v>
      </c>
      <c r="D633" s="36" t="s">
        <v>1537</v>
      </c>
      <c r="E633" s="112">
        <v>333726.03999999992</v>
      </c>
      <c r="F633" s="45">
        <v>3153707</v>
      </c>
      <c r="G633" s="43" t="s">
        <v>652</v>
      </c>
      <c r="H633" s="42">
        <f t="shared" si="21"/>
        <v>333726.03999999992</v>
      </c>
    </row>
    <row r="634" spans="1:8" x14ac:dyDescent="0.25">
      <c r="A634" s="43" t="s">
        <v>1538</v>
      </c>
      <c r="B634" s="45">
        <v>3153806</v>
      </c>
      <c r="C634" s="61">
        <f t="shared" si="20"/>
        <v>3153806</v>
      </c>
      <c r="D634" s="36" t="s">
        <v>1538</v>
      </c>
      <c r="E634" s="112">
        <v>216396.40999999997</v>
      </c>
      <c r="F634" s="45">
        <v>3153806</v>
      </c>
      <c r="G634" s="43" t="s">
        <v>653</v>
      </c>
      <c r="H634" s="42">
        <f t="shared" si="21"/>
        <v>216396.40999999997</v>
      </c>
    </row>
    <row r="635" spans="1:8" x14ac:dyDescent="0.25">
      <c r="A635" s="43" t="s">
        <v>1539</v>
      </c>
      <c r="B635" s="45">
        <v>3153905</v>
      </c>
      <c r="C635" s="61">
        <f t="shared" si="20"/>
        <v>3153905</v>
      </c>
      <c r="D635" s="36" t="s">
        <v>1539</v>
      </c>
      <c r="E635" s="112">
        <v>500738.16000000009</v>
      </c>
      <c r="F635" s="45">
        <v>3153905</v>
      </c>
      <c r="G635" s="43" t="s">
        <v>654</v>
      </c>
      <c r="H635" s="42">
        <f t="shared" si="21"/>
        <v>500738.16000000009</v>
      </c>
    </row>
    <row r="636" spans="1:8" x14ac:dyDescent="0.25">
      <c r="A636" s="43" t="s">
        <v>1540</v>
      </c>
      <c r="B636" s="45">
        <v>3154002</v>
      </c>
      <c r="C636" s="61">
        <f t="shared" si="20"/>
        <v>3154002</v>
      </c>
      <c r="D636" s="36" t="s">
        <v>1540</v>
      </c>
      <c r="E636" s="112">
        <v>618807.76</v>
      </c>
      <c r="F636" s="45">
        <v>3154002</v>
      </c>
      <c r="G636" s="43" t="s">
        <v>655</v>
      </c>
      <c r="H636" s="42">
        <f t="shared" si="21"/>
        <v>618807.76</v>
      </c>
    </row>
    <row r="637" spans="1:8" x14ac:dyDescent="0.25">
      <c r="A637" s="43" t="s">
        <v>1541</v>
      </c>
      <c r="B637" s="45">
        <v>3154101</v>
      </c>
      <c r="C637" s="61">
        <f t="shared" si="20"/>
        <v>3154101</v>
      </c>
      <c r="D637" s="36" t="s">
        <v>1541</v>
      </c>
      <c r="E637" s="112">
        <v>381563.54000000004</v>
      </c>
      <c r="F637" s="45">
        <v>3154101</v>
      </c>
      <c r="G637" s="43" t="s">
        <v>656</v>
      </c>
      <c r="H637" s="42">
        <f t="shared" si="21"/>
        <v>381563.54000000004</v>
      </c>
    </row>
    <row r="638" spans="1:8" x14ac:dyDescent="0.25">
      <c r="A638" s="43" t="s">
        <v>1542</v>
      </c>
      <c r="B638" s="45">
        <v>3154150</v>
      </c>
      <c r="C638" s="61">
        <f t="shared" si="20"/>
        <v>3154150</v>
      </c>
      <c r="D638" s="36" t="s">
        <v>1542</v>
      </c>
      <c r="E638" s="112">
        <v>269233.51999999996</v>
      </c>
      <c r="F638" s="45">
        <v>3154150</v>
      </c>
      <c r="G638" s="43" t="s">
        <v>657</v>
      </c>
      <c r="H638" s="42">
        <f t="shared" si="21"/>
        <v>269233.51999999996</v>
      </c>
    </row>
    <row r="639" spans="1:8" x14ac:dyDescent="0.25">
      <c r="A639" s="43" t="s">
        <v>1543</v>
      </c>
      <c r="B639" s="45">
        <v>3154200</v>
      </c>
      <c r="C639" s="61">
        <f t="shared" si="20"/>
        <v>3154200</v>
      </c>
      <c r="D639" s="36" t="s">
        <v>1543</v>
      </c>
      <c r="E639" s="112">
        <v>542532.59999999986</v>
      </c>
      <c r="F639" s="45">
        <v>3154200</v>
      </c>
      <c r="G639" s="43" t="s">
        <v>658</v>
      </c>
      <c r="H639" s="42">
        <f t="shared" si="21"/>
        <v>542532.59999999986</v>
      </c>
    </row>
    <row r="640" spans="1:8" x14ac:dyDescent="0.25">
      <c r="A640" s="43" t="s">
        <v>1544</v>
      </c>
      <c r="B640" s="45">
        <v>3154309</v>
      </c>
      <c r="C640" s="61">
        <f t="shared" si="20"/>
        <v>3154309</v>
      </c>
      <c r="D640" s="36" t="s">
        <v>1544</v>
      </c>
      <c r="E640" s="112">
        <v>519865.64999999991</v>
      </c>
      <c r="F640" s="45">
        <v>3154309</v>
      </c>
      <c r="G640" s="43" t="s">
        <v>659</v>
      </c>
      <c r="H640" s="42">
        <f t="shared" si="21"/>
        <v>519865.64999999991</v>
      </c>
    </row>
    <row r="641" spans="1:8" x14ac:dyDescent="0.25">
      <c r="A641" s="43" t="s">
        <v>1545</v>
      </c>
      <c r="B641" s="45">
        <v>3154408</v>
      </c>
      <c r="C641" s="61">
        <f t="shared" si="20"/>
        <v>3154408</v>
      </c>
      <c r="D641" s="36" t="s">
        <v>1545</v>
      </c>
      <c r="E641" s="112">
        <v>396141.1700000001</v>
      </c>
      <c r="F641" s="45">
        <v>3154408</v>
      </c>
      <c r="G641" s="43" t="s">
        <v>660</v>
      </c>
      <c r="H641" s="42">
        <f t="shared" si="21"/>
        <v>396141.1700000001</v>
      </c>
    </row>
    <row r="642" spans="1:8" x14ac:dyDescent="0.25">
      <c r="A642" s="43" t="s">
        <v>1546</v>
      </c>
      <c r="B642" s="45">
        <v>3154457</v>
      </c>
      <c r="C642" s="61">
        <f t="shared" si="20"/>
        <v>3154457</v>
      </c>
      <c r="D642" s="36" t="s">
        <v>1546</v>
      </c>
      <c r="E642" s="112">
        <v>544341.71000000008</v>
      </c>
      <c r="F642" s="45">
        <v>3154457</v>
      </c>
      <c r="G642" s="43" t="s">
        <v>661</v>
      </c>
      <c r="H642" s="42">
        <f t="shared" si="21"/>
        <v>544341.71000000008</v>
      </c>
    </row>
    <row r="643" spans="1:8" x14ac:dyDescent="0.25">
      <c r="A643" s="43" t="s">
        <v>1547</v>
      </c>
      <c r="B643" s="45">
        <v>3154507</v>
      </c>
      <c r="C643" s="61">
        <f t="shared" si="20"/>
        <v>3154507</v>
      </c>
      <c r="D643" s="36" t="s">
        <v>1547</v>
      </c>
      <c r="E643" s="112">
        <v>311664.75999999995</v>
      </c>
      <c r="F643" s="45">
        <v>3154507</v>
      </c>
      <c r="G643" s="43" t="s">
        <v>662</v>
      </c>
      <c r="H643" s="42">
        <f t="shared" si="21"/>
        <v>311664.75999999995</v>
      </c>
    </row>
    <row r="644" spans="1:8" x14ac:dyDescent="0.25">
      <c r="A644" s="43" t="s">
        <v>1548</v>
      </c>
      <c r="B644" s="45">
        <v>3154606</v>
      </c>
      <c r="C644" s="61">
        <f t="shared" si="20"/>
        <v>3154606</v>
      </c>
      <c r="D644" s="36" t="s">
        <v>1548</v>
      </c>
      <c r="E644" s="112">
        <v>10193710.4</v>
      </c>
      <c r="F644" s="45">
        <v>3154606</v>
      </c>
      <c r="G644" s="43" t="s">
        <v>663</v>
      </c>
      <c r="H644" s="42">
        <f t="shared" si="21"/>
        <v>10193710.4</v>
      </c>
    </row>
    <row r="645" spans="1:8" x14ac:dyDescent="0.25">
      <c r="A645" s="43" t="s">
        <v>1549</v>
      </c>
      <c r="B645" s="45">
        <v>3154705</v>
      </c>
      <c r="C645" s="61">
        <f t="shared" si="20"/>
        <v>3154705</v>
      </c>
      <c r="D645" s="36" t="s">
        <v>1549</v>
      </c>
      <c r="E645" s="112">
        <v>222317.35000000003</v>
      </c>
      <c r="F645" s="45">
        <v>3154705</v>
      </c>
      <c r="G645" s="43" t="s">
        <v>664</v>
      </c>
      <c r="H645" s="42">
        <f t="shared" si="21"/>
        <v>222317.35000000003</v>
      </c>
    </row>
    <row r="646" spans="1:8" x14ac:dyDescent="0.25">
      <c r="A646" s="43" t="s">
        <v>1550</v>
      </c>
      <c r="B646" s="45">
        <v>3154804</v>
      </c>
      <c r="C646" s="61">
        <f t="shared" si="20"/>
        <v>3154804</v>
      </c>
      <c r="D646" s="36" t="s">
        <v>1550</v>
      </c>
      <c r="E646" s="112">
        <v>2362316.8800000004</v>
      </c>
      <c r="F646" s="45">
        <v>3154804</v>
      </c>
      <c r="G646" s="43" t="s">
        <v>665</v>
      </c>
      <c r="H646" s="42">
        <f t="shared" si="21"/>
        <v>2362316.8800000004</v>
      </c>
    </row>
    <row r="647" spans="1:8" x14ac:dyDescent="0.25">
      <c r="A647" s="43" t="s">
        <v>1551</v>
      </c>
      <c r="B647" s="45">
        <v>3154903</v>
      </c>
      <c r="C647" s="61">
        <f t="shared" si="20"/>
        <v>3154903</v>
      </c>
      <c r="D647" s="36" t="s">
        <v>1551</v>
      </c>
      <c r="E647" s="112">
        <v>348146.72999999986</v>
      </c>
      <c r="F647" s="45">
        <v>3154903</v>
      </c>
      <c r="G647" s="43" t="s">
        <v>666</v>
      </c>
      <c r="H647" s="42">
        <f t="shared" si="21"/>
        <v>348146.72999999986</v>
      </c>
    </row>
    <row r="648" spans="1:8" x14ac:dyDescent="0.25">
      <c r="A648" s="43" t="s">
        <v>1552</v>
      </c>
      <c r="B648" s="45">
        <v>3155108</v>
      </c>
      <c r="C648" s="61">
        <f t="shared" ref="C648:C711" si="22">IFERROR(VLOOKUP(D648,$A$8:$B$860,2,FALSE),"ERRO")</f>
        <v>3155108</v>
      </c>
      <c r="D648" s="36" t="s">
        <v>1552</v>
      </c>
      <c r="E648" s="112">
        <v>302418.90000000008</v>
      </c>
      <c r="F648" s="45">
        <v>3155108</v>
      </c>
      <c r="G648" s="43" t="s">
        <v>667</v>
      </c>
      <c r="H648" s="42">
        <f t="shared" ref="H648:H711" si="23">VLOOKUP(F648,$C$8:$E$860,3,FALSE)</f>
        <v>302418.90000000008</v>
      </c>
    </row>
    <row r="649" spans="1:8" x14ac:dyDescent="0.25">
      <c r="A649" s="43" t="s">
        <v>1553</v>
      </c>
      <c r="B649" s="45">
        <v>3155009</v>
      </c>
      <c r="C649" s="61">
        <f t="shared" si="22"/>
        <v>3155009</v>
      </c>
      <c r="D649" s="36" t="s">
        <v>1553</v>
      </c>
      <c r="E649" s="112">
        <v>258057.88000000006</v>
      </c>
      <c r="F649" s="45">
        <v>3155009</v>
      </c>
      <c r="G649" s="43" t="s">
        <v>668</v>
      </c>
      <c r="H649" s="42">
        <f t="shared" si="23"/>
        <v>258057.88000000006</v>
      </c>
    </row>
    <row r="650" spans="1:8" x14ac:dyDescent="0.25">
      <c r="A650" s="43" t="s">
        <v>1554</v>
      </c>
      <c r="B650" s="45">
        <v>3155207</v>
      </c>
      <c r="C650" s="61">
        <f t="shared" si="22"/>
        <v>3155207</v>
      </c>
      <c r="D650" s="36" t="s">
        <v>1554</v>
      </c>
      <c r="E650" s="112">
        <v>276973.95</v>
      </c>
      <c r="F650" s="45">
        <v>3155207</v>
      </c>
      <c r="G650" s="43" t="s">
        <v>669</v>
      </c>
      <c r="H650" s="42">
        <f t="shared" si="23"/>
        <v>276973.95</v>
      </c>
    </row>
    <row r="651" spans="1:8" x14ac:dyDescent="0.25">
      <c r="A651" s="43" t="s">
        <v>1555</v>
      </c>
      <c r="B651" s="45">
        <v>3155306</v>
      </c>
      <c r="C651" s="61">
        <f t="shared" si="22"/>
        <v>3155306</v>
      </c>
      <c r="D651" s="36" t="s">
        <v>1555</v>
      </c>
      <c r="E651" s="112">
        <v>301564.58</v>
      </c>
      <c r="F651" s="45">
        <v>3155306</v>
      </c>
      <c r="G651" s="43" t="s">
        <v>670</v>
      </c>
      <c r="H651" s="42">
        <f t="shared" si="23"/>
        <v>301564.58</v>
      </c>
    </row>
    <row r="652" spans="1:8" x14ac:dyDescent="0.25">
      <c r="A652" s="43" t="s">
        <v>1556</v>
      </c>
      <c r="B652" s="45">
        <v>3155405</v>
      </c>
      <c r="C652" s="61">
        <f t="shared" si="22"/>
        <v>3155405</v>
      </c>
      <c r="D652" s="36" t="s">
        <v>1556</v>
      </c>
      <c r="E652" s="112">
        <v>377527.89999999997</v>
      </c>
      <c r="F652" s="45">
        <v>3155405</v>
      </c>
      <c r="G652" s="43" t="s">
        <v>671</v>
      </c>
      <c r="H652" s="42">
        <f t="shared" si="23"/>
        <v>377527.89999999997</v>
      </c>
    </row>
    <row r="653" spans="1:8" x14ac:dyDescent="0.25">
      <c r="A653" s="43" t="s">
        <v>1557</v>
      </c>
      <c r="B653" s="45">
        <v>3155504</v>
      </c>
      <c r="C653" s="61">
        <f t="shared" si="22"/>
        <v>3155504</v>
      </c>
      <c r="D653" s="36" t="s">
        <v>1557</v>
      </c>
      <c r="E653" s="112">
        <v>3000606.4400000004</v>
      </c>
      <c r="F653" s="45">
        <v>3155504</v>
      </c>
      <c r="G653" s="43" t="s">
        <v>672</v>
      </c>
      <c r="H653" s="42">
        <f t="shared" si="23"/>
        <v>3000606.4400000004</v>
      </c>
    </row>
    <row r="654" spans="1:8" x14ac:dyDescent="0.25">
      <c r="A654" s="43" t="s">
        <v>1558</v>
      </c>
      <c r="B654" s="45">
        <v>3155603</v>
      </c>
      <c r="C654" s="61">
        <f t="shared" si="22"/>
        <v>3155603</v>
      </c>
      <c r="D654" s="36" t="s">
        <v>1558</v>
      </c>
      <c r="E654" s="112">
        <v>906663.89999999991</v>
      </c>
      <c r="F654" s="45">
        <v>3155603</v>
      </c>
      <c r="G654" s="43" t="s">
        <v>673</v>
      </c>
      <c r="H654" s="42">
        <f t="shared" si="23"/>
        <v>906663.89999999991</v>
      </c>
    </row>
    <row r="655" spans="1:8" x14ac:dyDescent="0.25">
      <c r="A655" s="43" t="s">
        <v>1559</v>
      </c>
      <c r="B655" s="45">
        <v>3155702</v>
      </c>
      <c r="C655" s="61">
        <f t="shared" si="22"/>
        <v>3155702</v>
      </c>
      <c r="D655" s="36" t="s">
        <v>1559</v>
      </c>
      <c r="E655" s="112">
        <v>432388.68000000011</v>
      </c>
      <c r="F655" s="45">
        <v>3155702</v>
      </c>
      <c r="G655" s="43" t="s">
        <v>674</v>
      </c>
      <c r="H655" s="42">
        <f t="shared" si="23"/>
        <v>432388.68000000011</v>
      </c>
    </row>
    <row r="656" spans="1:8" x14ac:dyDescent="0.25">
      <c r="A656" s="43" t="s">
        <v>1560</v>
      </c>
      <c r="B656" s="45">
        <v>3155801</v>
      </c>
      <c r="C656" s="61">
        <f t="shared" si="22"/>
        <v>3155801</v>
      </c>
      <c r="D656" s="36" t="s">
        <v>1560</v>
      </c>
      <c r="E656" s="112">
        <v>592927.86999999988</v>
      </c>
      <c r="F656" s="45">
        <v>3155801</v>
      </c>
      <c r="G656" s="43" t="s">
        <v>675</v>
      </c>
      <c r="H656" s="42">
        <f t="shared" si="23"/>
        <v>592927.86999999988</v>
      </c>
    </row>
    <row r="657" spans="1:8" x14ac:dyDescent="0.25">
      <c r="A657" s="43" t="s">
        <v>1561</v>
      </c>
      <c r="B657" s="45">
        <v>3155900</v>
      </c>
      <c r="C657" s="61">
        <f t="shared" si="22"/>
        <v>3155900</v>
      </c>
      <c r="D657" s="36" t="s">
        <v>1561</v>
      </c>
      <c r="E657" s="112">
        <v>148508.68999999997</v>
      </c>
      <c r="F657" s="45">
        <v>3155900</v>
      </c>
      <c r="G657" s="43" t="s">
        <v>676</v>
      </c>
      <c r="H657" s="42">
        <f t="shared" si="23"/>
        <v>148508.68999999997</v>
      </c>
    </row>
    <row r="658" spans="1:8" x14ac:dyDescent="0.25">
      <c r="A658" s="43" t="s">
        <v>1562</v>
      </c>
      <c r="B658" s="45">
        <v>3156007</v>
      </c>
      <c r="C658" s="61">
        <f t="shared" si="22"/>
        <v>3156007</v>
      </c>
      <c r="D658" s="36" t="s">
        <v>1562</v>
      </c>
      <c r="E658" s="112">
        <v>406499.13999999996</v>
      </c>
      <c r="F658" s="45">
        <v>3156007</v>
      </c>
      <c r="G658" s="43" t="s">
        <v>677</v>
      </c>
      <c r="H658" s="42">
        <f t="shared" si="23"/>
        <v>406499.13999999996</v>
      </c>
    </row>
    <row r="659" spans="1:8" x14ac:dyDescent="0.25">
      <c r="A659" s="43" t="s">
        <v>1563</v>
      </c>
      <c r="B659" s="45">
        <v>3156106</v>
      </c>
      <c r="C659" s="61">
        <f t="shared" si="22"/>
        <v>3156106</v>
      </c>
      <c r="D659" s="36" t="s">
        <v>1563</v>
      </c>
      <c r="E659" s="112">
        <v>346812.89</v>
      </c>
      <c r="F659" s="45">
        <v>3156106</v>
      </c>
      <c r="G659" s="43" t="s">
        <v>678</v>
      </c>
      <c r="H659" s="42">
        <f t="shared" si="23"/>
        <v>346812.89</v>
      </c>
    </row>
    <row r="660" spans="1:8" x14ac:dyDescent="0.25">
      <c r="A660" s="43" t="s">
        <v>1564</v>
      </c>
      <c r="B660" s="45">
        <v>3156205</v>
      </c>
      <c r="C660" s="61">
        <f t="shared" si="22"/>
        <v>3156205</v>
      </c>
      <c r="D660" s="36" t="s">
        <v>1564</v>
      </c>
      <c r="E660" s="112">
        <v>286815.55</v>
      </c>
      <c r="F660" s="45">
        <v>3156205</v>
      </c>
      <c r="G660" s="43" t="s">
        <v>679</v>
      </c>
      <c r="H660" s="42">
        <f t="shared" si="23"/>
        <v>286815.55</v>
      </c>
    </row>
    <row r="661" spans="1:8" x14ac:dyDescent="0.25">
      <c r="A661" s="43" t="s">
        <v>1565</v>
      </c>
      <c r="B661" s="45">
        <v>3156304</v>
      </c>
      <c r="C661" s="61">
        <f t="shared" si="22"/>
        <v>3156304</v>
      </c>
      <c r="D661" s="36" t="s">
        <v>1565</v>
      </c>
      <c r="E661" s="112">
        <v>628777.12</v>
      </c>
      <c r="F661" s="45">
        <v>3156304</v>
      </c>
      <c r="G661" s="43" t="s">
        <v>680</v>
      </c>
      <c r="H661" s="42">
        <f t="shared" si="23"/>
        <v>628777.12</v>
      </c>
    </row>
    <row r="662" spans="1:8" x14ac:dyDescent="0.25">
      <c r="A662" s="43" t="s">
        <v>1566</v>
      </c>
      <c r="B662" s="45">
        <v>3156403</v>
      </c>
      <c r="C662" s="61">
        <f t="shared" si="22"/>
        <v>3156403</v>
      </c>
      <c r="D662" s="36" t="s">
        <v>1566</v>
      </c>
      <c r="E662" s="112">
        <v>942821.63000000012</v>
      </c>
      <c r="F662" s="45">
        <v>3156403</v>
      </c>
      <c r="G662" s="43" t="s">
        <v>681</v>
      </c>
      <c r="H662" s="42">
        <f t="shared" si="23"/>
        <v>942821.63000000012</v>
      </c>
    </row>
    <row r="663" spans="1:8" x14ac:dyDescent="0.25">
      <c r="A663" s="43" t="s">
        <v>1567</v>
      </c>
      <c r="B663" s="45">
        <v>3156452</v>
      </c>
      <c r="C663" s="61">
        <f t="shared" si="22"/>
        <v>3156452</v>
      </c>
      <c r="D663" s="36" t="s">
        <v>1567</v>
      </c>
      <c r="E663" s="112">
        <v>330890.26000000007</v>
      </c>
      <c r="F663" s="45">
        <v>3156452</v>
      </c>
      <c r="G663" s="43" t="s">
        <v>682</v>
      </c>
      <c r="H663" s="42">
        <f t="shared" si="23"/>
        <v>330890.26000000007</v>
      </c>
    </row>
    <row r="664" spans="1:8" x14ac:dyDescent="0.25">
      <c r="A664" s="43" t="s">
        <v>1568</v>
      </c>
      <c r="B664" s="45">
        <v>3156502</v>
      </c>
      <c r="C664" s="61">
        <f t="shared" si="22"/>
        <v>3156502</v>
      </c>
      <c r="D664" s="36" t="s">
        <v>1568</v>
      </c>
      <c r="E664" s="112">
        <v>334234.92</v>
      </c>
      <c r="F664" s="45">
        <v>3156502</v>
      </c>
      <c r="G664" s="43" t="s">
        <v>683</v>
      </c>
      <c r="H664" s="42">
        <f t="shared" si="23"/>
        <v>334234.92</v>
      </c>
    </row>
    <row r="665" spans="1:8" x14ac:dyDescent="0.25">
      <c r="A665" s="43" t="s">
        <v>1569</v>
      </c>
      <c r="B665" s="45">
        <v>3156601</v>
      </c>
      <c r="C665" s="61">
        <f t="shared" si="22"/>
        <v>3156601</v>
      </c>
      <c r="D665" s="36" t="s">
        <v>1569</v>
      </c>
      <c r="E665" s="112">
        <v>286698.14999999997</v>
      </c>
      <c r="F665" s="45">
        <v>3156601</v>
      </c>
      <c r="G665" s="43" t="s">
        <v>684</v>
      </c>
      <c r="H665" s="42">
        <f t="shared" si="23"/>
        <v>286698.14999999997</v>
      </c>
    </row>
    <row r="666" spans="1:8" x14ac:dyDescent="0.25">
      <c r="A666" s="43" t="s">
        <v>1570</v>
      </c>
      <c r="B666" s="45">
        <v>3156700</v>
      </c>
      <c r="C666" s="61">
        <f t="shared" si="22"/>
        <v>3156700</v>
      </c>
      <c r="D666" s="36" t="s">
        <v>1570</v>
      </c>
      <c r="E666" s="112">
        <v>4204703.97</v>
      </c>
      <c r="F666" s="45">
        <v>3156700</v>
      </c>
      <c r="G666" s="43" t="s">
        <v>685</v>
      </c>
      <c r="H666" s="42">
        <f t="shared" si="23"/>
        <v>4204703.97</v>
      </c>
    </row>
    <row r="667" spans="1:8" x14ac:dyDescent="0.25">
      <c r="A667" s="43" t="s">
        <v>1571</v>
      </c>
      <c r="B667" s="45">
        <v>3156809</v>
      </c>
      <c r="C667" s="61">
        <f t="shared" si="22"/>
        <v>3156809</v>
      </c>
      <c r="D667" s="36" t="s">
        <v>1571</v>
      </c>
      <c r="E667" s="112">
        <v>509758.51</v>
      </c>
      <c r="F667" s="45">
        <v>3156809</v>
      </c>
      <c r="G667" s="43" t="s">
        <v>686</v>
      </c>
      <c r="H667" s="42">
        <f t="shared" si="23"/>
        <v>509758.51</v>
      </c>
    </row>
    <row r="668" spans="1:8" x14ac:dyDescent="0.25">
      <c r="A668" s="43" t="s">
        <v>1572</v>
      </c>
      <c r="B668" s="45">
        <v>3156908</v>
      </c>
      <c r="C668" s="61">
        <f t="shared" si="22"/>
        <v>3156908</v>
      </c>
      <c r="D668" s="36" t="s">
        <v>1572</v>
      </c>
      <c r="E668" s="112">
        <v>5703180.6600000011</v>
      </c>
      <c r="F668" s="45">
        <v>3156908</v>
      </c>
      <c r="G668" s="43" t="s">
        <v>687</v>
      </c>
      <c r="H668" s="42">
        <f t="shared" si="23"/>
        <v>5703180.6600000011</v>
      </c>
    </row>
    <row r="669" spans="1:8" x14ac:dyDescent="0.25">
      <c r="A669" s="43" t="s">
        <v>1573</v>
      </c>
      <c r="B669" s="45">
        <v>3157005</v>
      </c>
      <c r="C669" s="61">
        <f t="shared" si="22"/>
        <v>3157005</v>
      </c>
      <c r="D669" s="36" t="s">
        <v>1573</v>
      </c>
      <c r="E669" s="112">
        <v>1243048.4200000002</v>
      </c>
      <c r="F669" s="45">
        <v>3157005</v>
      </c>
      <c r="G669" s="43" t="s">
        <v>688</v>
      </c>
      <c r="H669" s="42">
        <f t="shared" si="23"/>
        <v>1243048.4200000002</v>
      </c>
    </row>
    <row r="670" spans="1:8" x14ac:dyDescent="0.25">
      <c r="A670" s="43" t="s">
        <v>1574</v>
      </c>
      <c r="B670" s="45">
        <v>3157104</v>
      </c>
      <c r="C670" s="61">
        <f t="shared" si="22"/>
        <v>3157104</v>
      </c>
      <c r="D670" s="36" t="s">
        <v>1574</v>
      </c>
      <c r="E670" s="112">
        <v>595080.95000000007</v>
      </c>
      <c r="F670" s="45">
        <v>3157104</v>
      </c>
      <c r="G670" s="43" t="s">
        <v>689</v>
      </c>
      <c r="H670" s="42">
        <f t="shared" si="23"/>
        <v>595080.95000000007</v>
      </c>
    </row>
    <row r="671" spans="1:8" x14ac:dyDescent="0.25">
      <c r="A671" s="43" t="s">
        <v>1575</v>
      </c>
      <c r="B671" s="45">
        <v>3157203</v>
      </c>
      <c r="C671" s="61">
        <f t="shared" si="22"/>
        <v>3158300</v>
      </c>
      <c r="D671" s="36" t="s">
        <v>1576</v>
      </c>
      <c r="E671" s="112">
        <v>528981.90999999992</v>
      </c>
      <c r="F671" s="45">
        <v>3157203</v>
      </c>
      <c r="G671" s="43" t="s">
        <v>690</v>
      </c>
      <c r="H671" s="42">
        <f t="shared" si="23"/>
        <v>2147859.3999999994</v>
      </c>
    </row>
    <row r="672" spans="1:8" x14ac:dyDescent="0.25">
      <c r="A672" s="43" t="s">
        <v>1577</v>
      </c>
      <c r="B672" s="45">
        <v>3157252</v>
      </c>
      <c r="C672" s="61">
        <f t="shared" si="22"/>
        <v>3158409</v>
      </c>
      <c r="D672" s="36" t="s">
        <v>1578</v>
      </c>
      <c r="E672" s="112">
        <v>355779.71000000008</v>
      </c>
      <c r="F672" s="45">
        <v>3157252</v>
      </c>
      <c r="G672" s="43" t="s">
        <v>691</v>
      </c>
      <c r="H672" s="42">
        <f t="shared" si="23"/>
        <v>324506.27</v>
      </c>
    </row>
    <row r="673" spans="1:8" x14ac:dyDescent="0.25">
      <c r="A673" s="43" t="s">
        <v>1579</v>
      </c>
      <c r="B673" s="45">
        <v>3157278</v>
      </c>
      <c r="C673" s="61">
        <f t="shared" si="22"/>
        <v>3158508</v>
      </c>
      <c r="D673" s="36" t="s">
        <v>1580</v>
      </c>
      <c r="E673" s="112">
        <v>359243.64000000007</v>
      </c>
      <c r="F673" s="45">
        <v>3157278</v>
      </c>
      <c r="G673" s="43" t="s">
        <v>692</v>
      </c>
      <c r="H673" s="42">
        <f t="shared" si="23"/>
        <v>149591.47000000006</v>
      </c>
    </row>
    <row r="674" spans="1:8" x14ac:dyDescent="0.25">
      <c r="A674" s="43" t="s">
        <v>1581</v>
      </c>
      <c r="B674" s="45">
        <v>3157302</v>
      </c>
      <c r="C674" s="61">
        <f t="shared" si="22"/>
        <v>3158607</v>
      </c>
      <c r="D674" s="36" t="s">
        <v>1582</v>
      </c>
      <c r="E674" s="112">
        <v>164018.99</v>
      </c>
      <c r="F674" s="45">
        <v>3157302</v>
      </c>
      <c r="G674" s="43" t="s">
        <v>693</v>
      </c>
      <c r="H674" s="42">
        <f t="shared" si="23"/>
        <v>200854.17999999996</v>
      </c>
    </row>
    <row r="675" spans="1:8" x14ac:dyDescent="0.25">
      <c r="A675" s="43" t="s">
        <v>1583</v>
      </c>
      <c r="B675" s="45">
        <v>3157336</v>
      </c>
      <c r="C675" s="61">
        <f t="shared" si="22"/>
        <v>3158706</v>
      </c>
      <c r="D675" s="36" t="s">
        <v>1584</v>
      </c>
      <c r="E675" s="112">
        <v>196218.63000000003</v>
      </c>
      <c r="F675" s="45">
        <v>3157336</v>
      </c>
      <c r="G675" s="43" t="s">
        <v>694</v>
      </c>
      <c r="H675" s="42">
        <f t="shared" si="23"/>
        <v>299173.88999999996</v>
      </c>
    </row>
    <row r="676" spans="1:8" x14ac:dyDescent="0.25">
      <c r="A676" s="43" t="s">
        <v>1585</v>
      </c>
      <c r="B676" s="45">
        <v>3157377</v>
      </c>
      <c r="C676" s="61">
        <f t="shared" si="22"/>
        <v>3158805</v>
      </c>
      <c r="D676" s="36" t="s">
        <v>1586</v>
      </c>
      <c r="E676" s="112">
        <v>347832.31999999995</v>
      </c>
      <c r="F676" s="45">
        <v>3157377</v>
      </c>
      <c r="G676" s="43" t="s">
        <v>695</v>
      </c>
      <c r="H676" s="42">
        <f t="shared" si="23"/>
        <v>258320.21000000002</v>
      </c>
    </row>
    <row r="677" spans="1:8" x14ac:dyDescent="0.25">
      <c r="A677" s="43" t="s">
        <v>1587</v>
      </c>
      <c r="B677" s="45">
        <v>3157401</v>
      </c>
      <c r="C677" s="61">
        <f t="shared" si="22"/>
        <v>3158904</v>
      </c>
      <c r="D677" s="36" t="s">
        <v>1588</v>
      </c>
      <c r="E677" s="112">
        <v>382246.09</v>
      </c>
      <c r="F677" s="45">
        <v>3157401</v>
      </c>
      <c r="G677" s="43" t="s">
        <v>696</v>
      </c>
      <c r="H677" s="42">
        <f t="shared" si="23"/>
        <v>245599.87000000005</v>
      </c>
    </row>
    <row r="678" spans="1:8" x14ac:dyDescent="0.25">
      <c r="A678" s="43" t="s">
        <v>1589</v>
      </c>
      <c r="B678" s="45">
        <v>3157500</v>
      </c>
      <c r="C678" s="61">
        <f t="shared" si="22"/>
        <v>3158953</v>
      </c>
      <c r="D678" s="36" t="s">
        <v>1590</v>
      </c>
      <c r="E678" s="112">
        <v>1531272.9299999997</v>
      </c>
      <c r="F678" s="45">
        <v>3157500</v>
      </c>
      <c r="G678" s="43" t="s">
        <v>697</v>
      </c>
      <c r="H678" s="42">
        <f t="shared" si="23"/>
        <v>193876.90000000002</v>
      </c>
    </row>
    <row r="679" spans="1:8" x14ac:dyDescent="0.25">
      <c r="A679" s="43" t="s">
        <v>1591</v>
      </c>
      <c r="B679" s="45">
        <v>3157609</v>
      </c>
      <c r="C679" s="61">
        <f t="shared" si="22"/>
        <v>3159001</v>
      </c>
      <c r="D679" s="36" t="s">
        <v>1592</v>
      </c>
      <c r="E679" s="112">
        <v>338997.35000000003</v>
      </c>
      <c r="F679" s="45">
        <v>3157609</v>
      </c>
      <c r="G679" s="43" t="s">
        <v>698</v>
      </c>
      <c r="H679" s="42">
        <f t="shared" si="23"/>
        <v>379867.6</v>
      </c>
    </row>
    <row r="680" spans="1:8" x14ac:dyDescent="0.25">
      <c r="A680" s="43" t="s">
        <v>1593</v>
      </c>
      <c r="B680" s="45">
        <v>3157658</v>
      </c>
      <c r="C680" s="61">
        <f t="shared" si="22"/>
        <v>3159100</v>
      </c>
      <c r="D680" s="36" t="s">
        <v>1594</v>
      </c>
      <c r="E680" s="112">
        <v>252106.83</v>
      </c>
      <c r="F680" s="45">
        <v>3157658</v>
      </c>
      <c r="G680" s="43" t="s">
        <v>699</v>
      </c>
      <c r="H680" s="42">
        <f t="shared" si="23"/>
        <v>337465.57999999996</v>
      </c>
    </row>
    <row r="681" spans="1:8" x14ac:dyDescent="0.25">
      <c r="A681" s="43" t="s">
        <v>1595</v>
      </c>
      <c r="B681" s="45">
        <v>3157708</v>
      </c>
      <c r="C681" s="61">
        <f t="shared" si="22"/>
        <v>3160702</v>
      </c>
      <c r="D681" s="36" t="s">
        <v>1596</v>
      </c>
      <c r="E681" s="112">
        <v>1396733.7699999998</v>
      </c>
      <c r="F681" s="45">
        <v>3157708</v>
      </c>
      <c r="G681" s="43" t="s">
        <v>700</v>
      </c>
      <c r="H681" s="42">
        <f t="shared" si="23"/>
        <v>2077483.69</v>
      </c>
    </row>
    <row r="682" spans="1:8" x14ac:dyDescent="0.25">
      <c r="A682" s="43" t="s">
        <v>1597</v>
      </c>
      <c r="B682" s="45">
        <v>3157807</v>
      </c>
      <c r="C682" s="61">
        <f t="shared" si="22"/>
        <v>3160801</v>
      </c>
      <c r="D682" s="36" t="s">
        <v>1598</v>
      </c>
      <c r="E682" s="112">
        <v>355055.25</v>
      </c>
      <c r="F682" s="45">
        <v>3157807</v>
      </c>
      <c r="G682" s="43" t="s">
        <v>701</v>
      </c>
      <c r="H682" s="42">
        <f t="shared" si="23"/>
        <v>7110582.4099999992</v>
      </c>
    </row>
    <row r="683" spans="1:8" x14ac:dyDescent="0.25">
      <c r="A683" s="43" t="s">
        <v>1599</v>
      </c>
      <c r="B683" s="45">
        <v>3157906</v>
      </c>
      <c r="C683" s="61">
        <f t="shared" si="22"/>
        <v>3160900</v>
      </c>
      <c r="D683" s="36" t="s">
        <v>1600</v>
      </c>
      <c r="E683" s="112">
        <v>224217.15999999997</v>
      </c>
      <c r="F683" s="45">
        <v>3157906</v>
      </c>
      <c r="G683" s="43" t="s">
        <v>702</v>
      </c>
      <c r="H683" s="42">
        <f t="shared" si="23"/>
        <v>509734.90999999992</v>
      </c>
    </row>
    <row r="684" spans="1:8" x14ac:dyDescent="0.25">
      <c r="A684" s="43" t="s">
        <v>1601</v>
      </c>
      <c r="B684" s="45">
        <v>3158003</v>
      </c>
      <c r="C684" s="61">
        <f t="shared" si="22"/>
        <v>3160959</v>
      </c>
      <c r="D684" s="36" t="s">
        <v>1602</v>
      </c>
      <c r="E684" s="112">
        <v>343989.16000000003</v>
      </c>
      <c r="F684" s="45">
        <v>3158003</v>
      </c>
      <c r="G684" s="43" t="s">
        <v>703</v>
      </c>
      <c r="H684" s="42">
        <f t="shared" si="23"/>
        <v>497445.34999999992</v>
      </c>
    </row>
    <row r="685" spans="1:8" x14ac:dyDescent="0.25">
      <c r="A685" s="43" t="s">
        <v>1603</v>
      </c>
      <c r="B685" s="45">
        <v>3158102</v>
      </c>
      <c r="C685" s="61">
        <f t="shared" si="22"/>
        <v>3161007</v>
      </c>
      <c r="D685" s="36" t="s">
        <v>1604</v>
      </c>
      <c r="E685" s="112">
        <v>581166.60000000009</v>
      </c>
      <c r="F685" s="45">
        <v>3158102</v>
      </c>
      <c r="G685" s="43" t="s">
        <v>704</v>
      </c>
      <c r="H685" s="42">
        <f t="shared" si="23"/>
        <v>269672.78999999998</v>
      </c>
    </row>
    <row r="686" spans="1:8" x14ac:dyDescent="0.25">
      <c r="A686" s="43" t="s">
        <v>1605</v>
      </c>
      <c r="B686" s="45">
        <v>3158201</v>
      </c>
      <c r="C686" s="61">
        <f t="shared" si="22"/>
        <v>3161056</v>
      </c>
      <c r="D686" s="36" t="s">
        <v>1606</v>
      </c>
      <c r="E686" s="112">
        <v>256932.43999999997</v>
      </c>
      <c r="F686" s="45">
        <v>3158201</v>
      </c>
      <c r="G686" s="43" t="s">
        <v>705</v>
      </c>
      <c r="H686" s="42">
        <f t="shared" si="23"/>
        <v>390307.43000000005</v>
      </c>
    </row>
    <row r="687" spans="1:8" x14ac:dyDescent="0.25">
      <c r="A687" s="43" t="s">
        <v>1607</v>
      </c>
      <c r="B687" s="45">
        <v>3159209</v>
      </c>
      <c r="C687" s="61">
        <f t="shared" si="22"/>
        <v>3161106</v>
      </c>
      <c r="D687" s="36" t="s">
        <v>1608</v>
      </c>
      <c r="E687" s="112">
        <v>1531579.12</v>
      </c>
      <c r="F687" s="45">
        <v>3159209</v>
      </c>
      <c r="G687" s="43" t="s">
        <v>706</v>
      </c>
      <c r="H687" s="42">
        <f t="shared" si="23"/>
        <v>578678.32000000007</v>
      </c>
    </row>
    <row r="688" spans="1:8" x14ac:dyDescent="0.25">
      <c r="A688" s="43" t="s">
        <v>1609</v>
      </c>
      <c r="B688" s="45">
        <v>3159407</v>
      </c>
      <c r="C688" s="61">
        <f t="shared" si="22"/>
        <v>3161205</v>
      </c>
      <c r="D688" s="36" t="s">
        <v>1610</v>
      </c>
      <c r="E688" s="112">
        <v>398833.40999999986</v>
      </c>
      <c r="F688" s="45">
        <v>3159407</v>
      </c>
      <c r="G688" s="43" t="s">
        <v>707</v>
      </c>
      <c r="H688" s="42">
        <f t="shared" si="23"/>
        <v>266692.95999999996</v>
      </c>
    </row>
    <row r="689" spans="1:10" x14ac:dyDescent="0.25">
      <c r="A689" s="43" t="s">
        <v>1611</v>
      </c>
      <c r="B689" s="45">
        <v>3159308</v>
      </c>
      <c r="C689" s="61">
        <f t="shared" si="22"/>
        <v>3161304</v>
      </c>
      <c r="D689" s="36" t="s">
        <v>1612</v>
      </c>
      <c r="E689" s="112">
        <v>838335.72999999986</v>
      </c>
      <c r="F689" s="45">
        <v>3159308</v>
      </c>
      <c r="G689" s="43" t="s">
        <v>708</v>
      </c>
      <c r="H689" s="42">
        <f t="shared" si="23"/>
        <v>226972.84000000005</v>
      </c>
    </row>
    <row r="690" spans="1:10" x14ac:dyDescent="0.25">
      <c r="A690" s="43" t="s">
        <v>1613</v>
      </c>
      <c r="B690" s="45">
        <v>3159357</v>
      </c>
      <c r="C690" s="61">
        <f t="shared" si="22"/>
        <v>3161403</v>
      </c>
      <c r="D690" s="36" t="s">
        <v>1614</v>
      </c>
      <c r="E690" s="112">
        <v>319304.82999999996</v>
      </c>
      <c r="F690" s="45">
        <v>3159357</v>
      </c>
      <c r="G690" s="43" t="s">
        <v>709</v>
      </c>
      <c r="H690" s="42">
        <f t="shared" si="23"/>
        <v>334731.3</v>
      </c>
    </row>
    <row r="691" spans="1:10" x14ac:dyDescent="0.25">
      <c r="A691" s="43" t="s">
        <v>1615</v>
      </c>
      <c r="B691" s="45">
        <v>3159506</v>
      </c>
      <c r="C691" s="61">
        <f t="shared" si="22"/>
        <v>3161502</v>
      </c>
      <c r="D691" s="36" t="s">
        <v>1616</v>
      </c>
      <c r="E691" s="112">
        <v>531076.90999999992</v>
      </c>
      <c r="F691" s="45">
        <v>3159506</v>
      </c>
      <c r="G691" s="43" t="s">
        <v>710</v>
      </c>
      <c r="H691" s="42">
        <f t="shared" si="23"/>
        <v>413180.25999999995</v>
      </c>
    </row>
    <row r="692" spans="1:10" x14ac:dyDescent="0.25">
      <c r="A692" s="43" t="s">
        <v>1617</v>
      </c>
      <c r="B692" s="45">
        <v>3159605</v>
      </c>
      <c r="C692" s="61">
        <f t="shared" si="22"/>
        <v>3161601</v>
      </c>
      <c r="D692" s="36" t="s">
        <v>1618</v>
      </c>
      <c r="E692" s="112">
        <v>270456.16999999993</v>
      </c>
      <c r="F692" s="45">
        <v>3159605</v>
      </c>
      <c r="G692" s="43" t="s">
        <v>711</v>
      </c>
      <c r="H692" s="42">
        <f t="shared" si="23"/>
        <v>2288227.5099999998</v>
      </c>
    </row>
    <row r="693" spans="1:10" x14ac:dyDescent="0.25">
      <c r="A693" s="43" t="s">
        <v>1619</v>
      </c>
      <c r="B693" s="45">
        <v>3159704</v>
      </c>
      <c r="C693" s="61">
        <f t="shared" si="22"/>
        <v>3161650</v>
      </c>
      <c r="D693" s="36" t="s">
        <v>1620</v>
      </c>
      <c r="E693" s="112">
        <v>254098.75</v>
      </c>
      <c r="F693" s="45">
        <v>3159704</v>
      </c>
      <c r="G693" s="43" t="s">
        <v>712</v>
      </c>
      <c r="H693" s="42">
        <f t="shared" si="23"/>
        <v>348585.07</v>
      </c>
    </row>
    <row r="694" spans="1:10" x14ac:dyDescent="0.25">
      <c r="A694" s="43" t="s">
        <v>1621</v>
      </c>
      <c r="B694" s="45">
        <v>3159803</v>
      </c>
      <c r="C694" s="61">
        <f t="shared" si="22"/>
        <v>3161700</v>
      </c>
      <c r="D694" s="36" t="s">
        <v>1622</v>
      </c>
      <c r="E694" s="112">
        <v>1080283.6299999999</v>
      </c>
      <c r="F694" s="45">
        <v>3159803</v>
      </c>
      <c r="G694" s="43" t="s">
        <v>713</v>
      </c>
      <c r="H694" s="42">
        <f t="shared" si="23"/>
        <v>4676804.07</v>
      </c>
    </row>
    <row r="695" spans="1:10" x14ac:dyDescent="0.25">
      <c r="A695" s="43" t="s">
        <v>1576</v>
      </c>
      <c r="B695" s="45">
        <v>3158300</v>
      </c>
      <c r="C695" s="61">
        <f t="shared" si="22"/>
        <v>3161809</v>
      </c>
      <c r="D695" s="36" t="s">
        <v>1623</v>
      </c>
      <c r="E695" s="112">
        <v>651712.4099999998</v>
      </c>
      <c r="F695" s="45">
        <v>3158300</v>
      </c>
      <c r="G695" s="43" t="s">
        <v>714</v>
      </c>
      <c r="H695" s="42">
        <f t="shared" si="23"/>
        <v>528981.90999999992</v>
      </c>
    </row>
    <row r="696" spans="1:10" x14ac:dyDescent="0.25">
      <c r="A696" s="43" t="s">
        <v>1578</v>
      </c>
      <c r="B696" s="45">
        <v>3158409</v>
      </c>
      <c r="C696" s="61">
        <f t="shared" si="22"/>
        <v>3161908</v>
      </c>
      <c r="D696" s="36" t="s">
        <v>1624</v>
      </c>
      <c r="E696" s="112">
        <v>9726359.0599999987</v>
      </c>
      <c r="F696" s="45">
        <v>3158409</v>
      </c>
      <c r="G696" s="43" t="s">
        <v>715</v>
      </c>
      <c r="H696" s="42">
        <f t="shared" si="23"/>
        <v>355779.71000000008</v>
      </c>
    </row>
    <row r="697" spans="1:10" x14ac:dyDescent="0.25">
      <c r="A697" s="43" t="s">
        <v>1580</v>
      </c>
      <c r="B697" s="45">
        <v>3158508</v>
      </c>
      <c r="C697" s="61">
        <f t="shared" si="22"/>
        <v>3125507</v>
      </c>
      <c r="D697" s="36" t="s">
        <v>1625</v>
      </c>
      <c r="E697" s="112">
        <v>364532.23999999993</v>
      </c>
      <c r="F697" s="45">
        <v>3158508</v>
      </c>
      <c r="G697" s="43" t="s">
        <v>716</v>
      </c>
      <c r="H697" s="42">
        <f t="shared" si="23"/>
        <v>359243.64000000007</v>
      </c>
      <c r="J697" s="36"/>
    </row>
    <row r="698" spans="1:10" x14ac:dyDescent="0.25">
      <c r="A698" s="43" t="s">
        <v>1582</v>
      </c>
      <c r="B698" s="45">
        <v>3158607</v>
      </c>
      <c r="C698" s="61">
        <f t="shared" si="22"/>
        <v>3162005</v>
      </c>
      <c r="D698" s="36" t="s">
        <v>1626</v>
      </c>
      <c r="E698" s="112">
        <v>1436395.1600000001</v>
      </c>
      <c r="F698" s="45">
        <v>3158607</v>
      </c>
      <c r="G698" s="43" t="s">
        <v>717</v>
      </c>
      <c r="H698" s="42">
        <f t="shared" si="23"/>
        <v>164018.99</v>
      </c>
      <c r="J698" s="36"/>
    </row>
    <row r="699" spans="1:10" x14ac:dyDescent="0.25">
      <c r="A699" s="43" t="s">
        <v>1584</v>
      </c>
      <c r="B699" s="45">
        <v>3158706</v>
      </c>
      <c r="C699" s="61">
        <f t="shared" si="22"/>
        <v>3162104</v>
      </c>
      <c r="D699" s="36" t="s">
        <v>1627</v>
      </c>
      <c r="E699" s="112">
        <v>2566872.0499999998</v>
      </c>
      <c r="F699" s="45">
        <v>3158706</v>
      </c>
      <c r="G699" s="43" t="s">
        <v>718</v>
      </c>
      <c r="H699" s="42">
        <f t="shared" si="23"/>
        <v>196218.63000000003</v>
      </c>
      <c r="J699" s="36"/>
    </row>
    <row r="700" spans="1:10" x14ac:dyDescent="0.25">
      <c r="A700" s="43" t="s">
        <v>1586</v>
      </c>
      <c r="B700" s="45">
        <v>3158805</v>
      </c>
      <c r="C700" s="61">
        <f t="shared" si="22"/>
        <v>3162203</v>
      </c>
      <c r="D700" s="36" t="s">
        <v>1628</v>
      </c>
      <c r="E700" s="112">
        <v>1515761.8</v>
      </c>
      <c r="F700" s="45">
        <v>3158805</v>
      </c>
      <c r="G700" s="43" t="s">
        <v>719</v>
      </c>
      <c r="H700" s="42">
        <f t="shared" si="23"/>
        <v>347832.31999999995</v>
      </c>
      <c r="J700" s="36"/>
    </row>
    <row r="701" spans="1:10" x14ac:dyDescent="0.25">
      <c r="A701" s="43" t="s">
        <v>1588</v>
      </c>
      <c r="B701" s="45">
        <v>3158904</v>
      </c>
      <c r="C701" s="61">
        <f t="shared" si="22"/>
        <v>3162252</v>
      </c>
      <c r="D701" s="36" t="s">
        <v>1629</v>
      </c>
      <c r="E701" s="112">
        <v>266705.80000000005</v>
      </c>
      <c r="F701" s="45">
        <v>3158904</v>
      </c>
      <c r="G701" s="43" t="s">
        <v>720</v>
      </c>
      <c r="H701" s="42">
        <f t="shared" si="23"/>
        <v>382246.09</v>
      </c>
      <c r="J701" s="36"/>
    </row>
    <row r="702" spans="1:10" x14ac:dyDescent="0.25">
      <c r="A702" s="43" t="s">
        <v>1590</v>
      </c>
      <c r="B702" s="45">
        <v>3158953</v>
      </c>
      <c r="C702" s="61">
        <f t="shared" si="22"/>
        <v>3162302</v>
      </c>
      <c r="D702" s="36" t="s">
        <v>1630</v>
      </c>
      <c r="E702" s="112">
        <v>262212.96999999997</v>
      </c>
      <c r="F702" s="45">
        <v>3158953</v>
      </c>
      <c r="G702" s="43" t="s">
        <v>721</v>
      </c>
      <c r="H702" s="42">
        <f t="shared" si="23"/>
        <v>1531272.9299999997</v>
      </c>
      <c r="J702" s="36"/>
    </row>
    <row r="703" spans="1:10" x14ac:dyDescent="0.25">
      <c r="A703" s="43" t="s">
        <v>1592</v>
      </c>
      <c r="B703" s="45">
        <v>3159001</v>
      </c>
      <c r="C703" s="61">
        <f t="shared" si="22"/>
        <v>3162401</v>
      </c>
      <c r="D703" s="36" t="s">
        <v>1631</v>
      </c>
      <c r="E703" s="112">
        <v>731679.1399999999</v>
      </c>
      <c r="F703" s="45">
        <v>3159001</v>
      </c>
      <c r="G703" s="43" t="s">
        <v>722</v>
      </c>
      <c r="H703" s="42">
        <f t="shared" si="23"/>
        <v>338997.35000000003</v>
      </c>
      <c r="J703" s="36"/>
    </row>
    <row r="704" spans="1:10" x14ac:dyDescent="0.25">
      <c r="A704" s="43" t="s">
        <v>1594</v>
      </c>
      <c r="B704" s="45">
        <v>3159100</v>
      </c>
      <c r="C704" s="61">
        <f t="shared" si="22"/>
        <v>3162450</v>
      </c>
      <c r="D704" s="36" t="s">
        <v>1632</v>
      </c>
      <c r="E704" s="112">
        <v>494761.28000000009</v>
      </c>
      <c r="F704" s="45">
        <v>3159100</v>
      </c>
      <c r="G704" s="43" t="s">
        <v>723</v>
      </c>
      <c r="H704" s="42">
        <f t="shared" si="23"/>
        <v>252106.83</v>
      </c>
      <c r="J704" s="36"/>
    </row>
    <row r="705" spans="1:10" x14ac:dyDescent="0.25">
      <c r="A705" s="43" t="s">
        <v>1633</v>
      </c>
      <c r="B705" s="45">
        <v>3159902</v>
      </c>
      <c r="C705" s="61">
        <f t="shared" si="22"/>
        <v>3162500</v>
      </c>
      <c r="D705" s="36" t="s">
        <v>1634</v>
      </c>
      <c r="E705" s="112">
        <v>3246952.3200000003</v>
      </c>
      <c r="F705" s="45">
        <v>3159902</v>
      </c>
      <c r="G705" s="43" t="s">
        <v>724</v>
      </c>
      <c r="H705" s="42">
        <f t="shared" si="23"/>
        <v>682259.38</v>
      </c>
      <c r="J705" s="36"/>
    </row>
    <row r="706" spans="1:10" x14ac:dyDescent="0.25">
      <c r="A706" s="43" t="s">
        <v>1635</v>
      </c>
      <c r="B706" s="45">
        <v>3160009</v>
      </c>
      <c r="C706" s="61">
        <f t="shared" si="22"/>
        <v>3162559</v>
      </c>
      <c r="D706" s="36" t="s">
        <v>1636</v>
      </c>
      <c r="E706" s="112">
        <v>372155.29</v>
      </c>
      <c r="F706" s="45">
        <v>3160009</v>
      </c>
      <c r="G706" s="43" t="s">
        <v>725</v>
      </c>
      <c r="H706" s="42">
        <f t="shared" si="23"/>
        <v>329460.93999999994</v>
      </c>
      <c r="J706" s="36"/>
    </row>
    <row r="707" spans="1:10" x14ac:dyDescent="0.25">
      <c r="A707" s="43" t="s">
        <v>1637</v>
      </c>
      <c r="B707" s="45">
        <v>3160108</v>
      </c>
      <c r="C707" s="61">
        <f t="shared" si="22"/>
        <v>3162575</v>
      </c>
      <c r="D707" s="36" t="s">
        <v>1638</v>
      </c>
      <c r="E707" s="112">
        <v>253097.48000000004</v>
      </c>
      <c r="F707" s="45">
        <v>3160108</v>
      </c>
      <c r="G707" s="43" t="s">
        <v>726</v>
      </c>
      <c r="H707" s="42">
        <f t="shared" si="23"/>
        <v>264270.42</v>
      </c>
      <c r="J707" s="36"/>
    </row>
    <row r="708" spans="1:10" x14ac:dyDescent="0.25">
      <c r="A708" s="43" t="s">
        <v>1639</v>
      </c>
      <c r="B708" s="45">
        <v>3160207</v>
      </c>
      <c r="C708" s="61">
        <f t="shared" si="22"/>
        <v>3162609</v>
      </c>
      <c r="D708" s="36" t="s">
        <v>1640</v>
      </c>
      <c r="E708" s="112">
        <v>267000.01999999996</v>
      </c>
      <c r="F708" s="45">
        <v>3160207</v>
      </c>
      <c r="G708" s="43" t="s">
        <v>727</v>
      </c>
      <c r="H708" s="42">
        <f t="shared" si="23"/>
        <v>236930.37000000002</v>
      </c>
      <c r="J708" s="36"/>
    </row>
    <row r="709" spans="1:10" x14ac:dyDescent="0.25">
      <c r="A709" s="43" t="s">
        <v>1641</v>
      </c>
      <c r="B709" s="45">
        <v>3160306</v>
      </c>
      <c r="C709" s="61">
        <f t="shared" si="22"/>
        <v>3162658</v>
      </c>
      <c r="D709" s="36" t="s">
        <v>1642</v>
      </c>
      <c r="E709" s="112">
        <v>199825.73</v>
      </c>
      <c r="F709" s="45">
        <v>3160306</v>
      </c>
      <c r="G709" s="43" t="s">
        <v>728</v>
      </c>
      <c r="H709" s="42">
        <f t="shared" si="23"/>
        <v>313281.23000000004</v>
      </c>
      <c r="J709" s="36"/>
    </row>
    <row r="710" spans="1:10" x14ac:dyDescent="0.25">
      <c r="A710" s="43" t="s">
        <v>1643</v>
      </c>
      <c r="B710" s="45">
        <v>3160405</v>
      </c>
      <c r="C710" s="61">
        <f t="shared" si="22"/>
        <v>3162708</v>
      </c>
      <c r="D710" s="36" t="s">
        <v>1644</v>
      </c>
      <c r="E710" s="112">
        <v>759509.71</v>
      </c>
      <c r="F710" s="45">
        <v>3160405</v>
      </c>
      <c r="G710" s="43" t="s">
        <v>729</v>
      </c>
      <c r="H710" s="42">
        <f t="shared" si="23"/>
        <v>1238214.03</v>
      </c>
      <c r="J710" s="36"/>
    </row>
    <row r="711" spans="1:10" x14ac:dyDescent="0.25">
      <c r="A711" s="43" t="s">
        <v>1645</v>
      </c>
      <c r="B711" s="45">
        <v>3160454</v>
      </c>
      <c r="C711" s="61">
        <f t="shared" si="22"/>
        <v>3162807</v>
      </c>
      <c r="D711" s="36" t="s">
        <v>1646</v>
      </c>
      <c r="E711" s="112">
        <v>493695.10999999993</v>
      </c>
      <c r="F711" s="45">
        <v>3160454</v>
      </c>
      <c r="G711" s="43" t="s">
        <v>730</v>
      </c>
      <c r="H711" s="42">
        <f t="shared" si="23"/>
        <v>295084.03000000003</v>
      </c>
      <c r="J711" s="36"/>
    </row>
    <row r="712" spans="1:10" x14ac:dyDescent="0.25">
      <c r="A712" s="43" t="s">
        <v>1647</v>
      </c>
      <c r="B712" s="45">
        <v>3160504</v>
      </c>
      <c r="C712" s="61">
        <f t="shared" ref="C712:C775" si="24">IFERROR(VLOOKUP(D712,$A$8:$B$860,2,FALSE),"ERRO")</f>
        <v>3162906</v>
      </c>
      <c r="D712" s="36" t="s">
        <v>1648</v>
      </c>
      <c r="E712" s="112">
        <v>854461.43999999994</v>
      </c>
      <c r="F712" s="45">
        <v>3160504</v>
      </c>
      <c r="G712" s="43" t="s">
        <v>731</v>
      </c>
      <c r="H712" s="42">
        <f t="shared" ref="H712:H775" si="25">VLOOKUP(F712,$C$8:$E$860,3,FALSE)</f>
        <v>150567.62999999998</v>
      </c>
      <c r="J712" s="36"/>
    </row>
    <row r="713" spans="1:10" x14ac:dyDescent="0.25">
      <c r="A713" s="43" t="s">
        <v>1649</v>
      </c>
      <c r="B713" s="45">
        <v>3160603</v>
      </c>
      <c r="C713" s="61">
        <f t="shared" si="24"/>
        <v>3162922</v>
      </c>
      <c r="D713" s="36" t="s">
        <v>1650</v>
      </c>
      <c r="E713" s="112">
        <v>1563067.24</v>
      </c>
      <c r="F713" s="45">
        <v>3160603</v>
      </c>
      <c r="G713" s="43" t="s">
        <v>732</v>
      </c>
      <c r="H713" s="42">
        <f t="shared" si="25"/>
        <v>232405.72000000003</v>
      </c>
      <c r="J713" s="36"/>
    </row>
    <row r="714" spans="1:10" x14ac:dyDescent="0.25">
      <c r="A714" s="43" t="s">
        <v>1596</v>
      </c>
      <c r="B714" s="45">
        <v>3160702</v>
      </c>
      <c r="C714" s="61">
        <f t="shared" si="24"/>
        <v>3162948</v>
      </c>
      <c r="D714" s="36" t="s">
        <v>1651</v>
      </c>
      <c r="E714" s="112">
        <v>1424801.7000000002</v>
      </c>
      <c r="F714" s="45">
        <v>3160702</v>
      </c>
      <c r="G714" s="43" t="s">
        <v>733</v>
      </c>
      <c r="H714" s="42">
        <f t="shared" si="25"/>
        <v>1396733.7699999998</v>
      </c>
      <c r="J714" s="36"/>
    </row>
    <row r="715" spans="1:10" x14ac:dyDescent="0.25">
      <c r="A715" s="43" t="s">
        <v>1598</v>
      </c>
      <c r="B715" s="45">
        <v>3160801</v>
      </c>
      <c r="C715" s="61">
        <f t="shared" si="24"/>
        <v>3162955</v>
      </c>
      <c r="D715" s="36" t="s">
        <v>1652</v>
      </c>
      <c r="E715" s="112">
        <v>1185447.3899999999</v>
      </c>
      <c r="F715" s="45">
        <v>3160801</v>
      </c>
      <c r="G715" s="43" t="s">
        <v>734</v>
      </c>
      <c r="H715" s="42">
        <f t="shared" si="25"/>
        <v>355055.25</v>
      </c>
      <c r="J715" s="36"/>
    </row>
    <row r="716" spans="1:10" x14ac:dyDescent="0.25">
      <c r="A716" s="43" t="s">
        <v>1600</v>
      </c>
      <c r="B716" s="45">
        <v>3160900</v>
      </c>
      <c r="C716" s="61">
        <f t="shared" si="24"/>
        <v>3163003</v>
      </c>
      <c r="D716" s="36" t="s">
        <v>1653</v>
      </c>
      <c r="E716" s="112">
        <v>192765.26000000004</v>
      </c>
      <c r="F716" s="45">
        <v>3160900</v>
      </c>
      <c r="G716" s="43" t="s">
        <v>735</v>
      </c>
      <c r="H716" s="42">
        <f t="shared" si="25"/>
        <v>224217.15999999997</v>
      </c>
      <c r="J716" s="36"/>
    </row>
    <row r="717" spans="1:10" x14ac:dyDescent="0.25">
      <c r="A717" s="43" t="s">
        <v>1602</v>
      </c>
      <c r="B717" s="45">
        <v>3160959</v>
      </c>
      <c r="C717" s="61">
        <f t="shared" si="24"/>
        <v>3163102</v>
      </c>
      <c r="D717" s="36" t="s">
        <v>1654</v>
      </c>
      <c r="E717" s="112">
        <v>734736.95</v>
      </c>
      <c r="F717" s="45">
        <v>3160959</v>
      </c>
      <c r="G717" s="43" t="s">
        <v>736</v>
      </c>
      <c r="H717" s="42">
        <f t="shared" si="25"/>
        <v>343989.16000000003</v>
      </c>
      <c r="J717" s="36"/>
    </row>
    <row r="718" spans="1:10" x14ac:dyDescent="0.25">
      <c r="A718" s="43" t="s">
        <v>1604</v>
      </c>
      <c r="B718" s="45">
        <v>3161007</v>
      </c>
      <c r="C718" s="61">
        <f t="shared" si="24"/>
        <v>3163201</v>
      </c>
      <c r="D718" s="36" t="s">
        <v>1655</v>
      </c>
      <c r="E718" s="112">
        <v>213264.12999999998</v>
      </c>
      <c r="F718" s="45">
        <v>3161007</v>
      </c>
      <c r="G718" s="43" t="s">
        <v>737</v>
      </c>
      <c r="H718" s="42">
        <f t="shared" si="25"/>
        <v>581166.60000000009</v>
      </c>
      <c r="J718" s="36"/>
    </row>
    <row r="719" spans="1:10" x14ac:dyDescent="0.25">
      <c r="A719" s="43" t="s">
        <v>1606</v>
      </c>
      <c r="B719" s="45">
        <v>3161056</v>
      </c>
      <c r="C719" s="61">
        <f t="shared" si="24"/>
        <v>3163300</v>
      </c>
      <c r="D719" s="36" t="s">
        <v>1656</v>
      </c>
      <c r="E719" s="112">
        <v>238188.94000000006</v>
      </c>
      <c r="F719" s="45">
        <v>3161056</v>
      </c>
      <c r="G719" s="43" t="s">
        <v>738</v>
      </c>
      <c r="H719" s="42">
        <f t="shared" si="25"/>
        <v>256932.43999999997</v>
      </c>
      <c r="J719" s="36"/>
    </row>
    <row r="720" spans="1:10" x14ac:dyDescent="0.25">
      <c r="A720" s="43" t="s">
        <v>1608</v>
      </c>
      <c r="B720" s="45">
        <v>3161106</v>
      </c>
      <c r="C720" s="61">
        <f t="shared" si="24"/>
        <v>3163409</v>
      </c>
      <c r="D720" s="36" t="s">
        <v>1657</v>
      </c>
      <c r="E720" s="112">
        <v>189313.84999999998</v>
      </c>
      <c r="F720" s="45">
        <v>3161106</v>
      </c>
      <c r="G720" s="43" t="s">
        <v>739</v>
      </c>
      <c r="H720" s="42">
        <f t="shared" si="25"/>
        <v>1531579.12</v>
      </c>
      <c r="J720" s="36"/>
    </row>
    <row r="721" spans="1:10" x14ac:dyDescent="0.25">
      <c r="A721" s="43" t="s">
        <v>1610</v>
      </c>
      <c r="B721" s="45">
        <v>3161205</v>
      </c>
      <c r="C721" s="61">
        <f t="shared" si="24"/>
        <v>3163508</v>
      </c>
      <c r="D721" s="36" t="s">
        <v>1658</v>
      </c>
      <c r="E721" s="112">
        <v>250416.15000000002</v>
      </c>
      <c r="F721" s="45">
        <v>3161205</v>
      </c>
      <c r="G721" s="43" t="s">
        <v>740</v>
      </c>
      <c r="H721" s="42">
        <f t="shared" si="25"/>
        <v>398833.40999999986</v>
      </c>
      <c r="J721" s="36"/>
    </row>
    <row r="722" spans="1:10" x14ac:dyDescent="0.25">
      <c r="A722" s="43" t="s">
        <v>1612</v>
      </c>
      <c r="B722" s="45">
        <v>3161304</v>
      </c>
      <c r="C722" s="61">
        <f t="shared" si="24"/>
        <v>3163607</v>
      </c>
      <c r="D722" s="36" t="s">
        <v>1659</v>
      </c>
      <c r="E722" s="112">
        <v>242424.14999999997</v>
      </c>
      <c r="F722" s="45">
        <v>3161304</v>
      </c>
      <c r="G722" s="43" t="s">
        <v>741</v>
      </c>
      <c r="H722" s="42">
        <f t="shared" si="25"/>
        <v>838335.72999999986</v>
      </c>
      <c r="J722" s="36"/>
    </row>
    <row r="723" spans="1:10" x14ac:dyDescent="0.25">
      <c r="A723" s="43" t="s">
        <v>1614</v>
      </c>
      <c r="B723" s="45">
        <v>3161403</v>
      </c>
      <c r="C723" s="61">
        <f t="shared" si="24"/>
        <v>3163706</v>
      </c>
      <c r="D723" s="36" t="s">
        <v>1660</v>
      </c>
      <c r="E723" s="112">
        <v>1397656.4200000002</v>
      </c>
      <c r="F723" s="45">
        <v>3161403</v>
      </c>
      <c r="G723" s="43" t="s">
        <v>742</v>
      </c>
      <c r="H723" s="42">
        <f t="shared" si="25"/>
        <v>319304.82999999996</v>
      </c>
      <c r="J723" s="36"/>
    </row>
    <row r="724" spans="1:10" x14ac:dyDescent="0.25">
      <c r="A724" s="43" t="s">
        <v>1616</v>
      </c>
      <c r="B724" s="45">
        <v>3161502</v>
      </c>
      <c r="C724" s="61">
        <f t="shared" si="24"/>
        <v>3163805</v>
      </c>
      <c r="D724" s="36" t="s">
        <v>1661</v>
      </c>
      <c r="E724" s="112">
        <v>307932.60000000003</v>
      </c>
      <c r="F724" s="45">
        <v>3161502</v>
      </c>
      <c r="G724" s="43" t="s">
        <v>743</v>
      </c>
      <c r="H724" s="42">
        <f t="shared" si="25"/>
        <v>531076.90999999992</v>
      </c>
      <c r="J724" s="36"/>
    </row>
    <row r="725" spans="1:10" x14ac:dyDescent="0.25">
      <c r="A725" s="43" t="s">
        <v>1618</v>
      </c>
      <c r="B725" s="45">
        <v>3161601</v>
      </c>
      <c r="C725" s="61">
        <f t="shared" si="24"/>
        <v>3163904</v>
      </c>
      <c r="D725" s="36" t="s">
        <v>1662</v>
      </c>
      <c r="E725" s="112">
        <v>515245.4599999999</v>
      </c>
      <c r="F725" s="45">
        <v>3161601</v>
      </c>
      <c r="G725" s="43" t="s">
        <v>744</v>
      </c>
      <c r="H725" s="42">
        <f t="shared" si="25"/>
        <v>270456.16999999993</v>
      </c>
      <c r="J725" s="36"/>
    </row>
    <row r="726" spans="1:10" x14ac:dyDescent="0.25">
      <c r="A726" s="43" t="s">
        <v>1620</v>
      </c>
      <c r="B726" s="45">
        <v>3161650</v>
      </c>
      <c r="C726" s="61">
        <f t="shared" si="24"/>
        <v>3164100</v>
      </c>
      <c r="D726" s="36" t="s">
        <v>1663</v>
      </c>
      <c r="E726" s="112">
        <v>182942.93</v>
      </c>
      <c r="F726" s="45">
        <v>3161650</v>
      </c>
      <c r="G726" s="43" t="s">
        <v>745</v>
      </c>
      <c r="H726" s="42">
        <f t="shared" si="25"/>
        <v>254098.75</v>
      </c>
      <c r="J726" s="36"/>
    </row>
    <row r="727" spans="1:10" x14ac:dyDescent="0.25">
      <c r="A727" s="43" t="s">
        <v>1622</v>
      </c>
      <c r="B727" s="45">
        <v>3161700</v>
      </c>
      <c r="C727" s="61">
        <f t="shared" si="24"/>
        <v>3164001</v>
      </c>
      <c r="D727" s="36" t="s">
        <v>1664</v>
      </c>
      <c r="E727" s="112">
        <v>316921.71000000002</v>
      </c>
      <c r="F727" s="45">
        <v>3161700</v>
      </c>
      <c r="G727" s="43" t="s">
        <v>746</v>
      </c>
      <c r="H727" s="42">
        <f t="shared" si="25"/>
        <v>1080283.6299999999</v>
      </c>
      <c r="J727" s="36"/>
    </row>
    <row r="728" spans="1:10" x14ac:dyDescent="0.25">
      <c r="A728" s="43" t="s">
        <v>1623</v>
      </c>
      <c r="B728" s="45">
        <v>3161809</v>
      </c>
      <c r="C728" s="61">
        <f t="shared" si="24"/>
        <v>3164209</v>
      </c>
      <c r="D728" s="36" t="s">
        <v>1665</v>
      </c>
      <c r="E728" s="112">
        <v>471036.81000000011</v>
      </c>
      <c r="F728" s="45">
        <v>3161809</v>
      </c>
      <c r="G728" s="43" t="s">
        <v>747</v>
      </c>
      <c r="H728" s="42">
        <f t="shared" si="25"/>
        <v>651712.4099999998</v>
      </c>
      <c r="J728" s="36"/>
    </row>
    <row r="729" spans="1:10" x14ac:dyDescent="0.25">
      <c r="A729" s="43" t="s">
        <v>1624</v>
      </c>
      <c r="B729" s="45">
        <v>3161908</v>
      </c>
      <c r="C729" s="61">
        <f t="shared" si="24"/>
        <v>3164308</v>
      </c>
      <c r="D729" s="36" t="s">
        <v>1666</v>
      </c>
      <c r="E729" s="112">
        <v>988089.34000000008</v>
      </c>
      <c r="F729" s="45">
        <v>3161908</v>
      </c>
      <c r="G729" s="43" t="s">
        <v>748</v>
      </c>
      <c r="H729" s="42">
        <f t="shared" si="25"/>
        <v>9726359.0599999987</v>
      </c>
      <c r="J729" s="36"/>
    </row>
    <row r="730" spans="1:10" x14ac:dyDescent="0.25">
      <c r="A730" s="43" t="s">
        <v>1625</v>
      </c>
      <c r="B730" s="45">
        <v>3125507</v>
      </c>
      <c r="C730" s="61">
        <f t="shared" si="24"/>
        <v>3164407</v>
      </c>
      <c r="D730" s="36" t="s">
        <v>1667</v>
      </c>
      <c r="E730" s="112">
        <v>720685.35</v>
      </c>
      <c r="F730" s="45">
        <v>3125507</v>
      </c>
      <c r="G730" s="43" t="s">
        <v>749</v>
      </c>
      <c r="H730" s="42">
        <f t="shared" si="25"/>
        <v>364532.23999999993</v>
      </c>
      <c r="J730" s="36"/>
    </row>
    <row r="731" spans="1:10" x14ac:dyDescent="0.25">
      <c r="A731" s="43" t="s">
        <v>1626</v>
      </c>
      <c r="B731" s="45">
        <v>3162005</v>
      </c>
      <c r="C731" s="61">
        <f t="shared" si="24"/>
        <v>3164506</v>
      </c>
      <c r="D731" s="36" t="s">
        <v>1668</v>
      </c>
      <c r="E731" s="112">
        <v>325995.52999999991</v>
      </c>
      <c r="F731" s="45">
        <v>3162005</v>
      </c>
      <c r="G731" s="43" t="s">
        <v>750</v>
      </c>
      <c r="H731" s="42">
        <f t="shared" si="25"/>
        <v>1436395.1600000001</v>
      </c>
      <c r="J731" s="36"/>
    </row>
    <row r="732" spans="1:10" x14ac:dyDescent="0.25">
      <c r="A732" s="43" t="s">
        <v>1627</v>
      </c>
      <c r="B732" s="45">
        <v>3162104</v>
      </c>
      <c r="C732" s="61">
        <f t="shared" si="24"/>
        <v>3164605</v>
      </c>
      <c r="D732" s="36" t="s">
        <v>1669</v>
      </c>
      <c r="E732" s="112">
        <v>1021726.37</v>
      </c>
      <c r="F732" s="45">
        <v>3162104</v>
      </c>
      <c r="G732" s="43" t="s">
        <v>751</v>
      </c>
      <c r="H732" s="42">
        <f t="shared" si="25"/>
        <v>2566872.0499999998</v>
      </c>
      <c r="J732" s="36"/>
    </row>
    <row r="733" spans="1:10" x14ac:dyDescent="0.25">
      <c r="A733" s="43" t="s">
        <v>1628</v>
      </c>
      <c r="B733" s="45">
        <v>3162203</v>
      </c>
      <c r="C733" s="61">
        <f t="shared" si="24"/>
        <v>3164704</v>
      </c>
      <c r="D733" s="36" t="s">
        <v>1670</v>
      </c>
      <c r="E733" s="112">
        <v>2936416.4400000004</v>
      </c>
      <c r="F733" s="45">
        <v>3162203</v>
      </c>
      <c r="G733" s="43" t="s">
        <v>752</v>
      </c>
      <c r="H733" s="42">
        <f t="shared" si="25"/>
        <v>1515761.8</v>
      </c>
      <c r="J733" s="36"/>
    </row>
    <row r="734" spans="1:10" x14ac:dyDescent="0.25">
      <c r="A734" s="43" t="s">
        <v>1629</v>
      </c>
      <c r="B734" s="45">
        <v>3162252</v>
      </c>
      <c r="C734" s="61">
        <f t="shared" si="24"/>
        <v>3164803</v>
      </c>
      <c r="D734" s="36" t="s">
        <v>1671</v>
      </c>
      <c r="E734" s="112">
        <v>304382.33</v>
      </c>
      <c r="F734" s="45">
        <v>3162252</v>
      </c>
      <c r="G734" s="43" t="s">
        <v>753</v>
      </c>
      <c r="H734" s="42">
        <f t="shared" si="25"/>
        <v>266705.80000000005</v>
      </c>
      <c r="J734" s="36"/>
    </row>
    <row r="735" spans="1:10" x14ac:dyDescent="0.25">
      <c r="A735" s="43" t="s">
        <v>1630</v>
      </c>
      <c r="B735" s="45">
        <v>3162302</v>
      </c>
      <c r="C735" s="61">
        <f t="shared" si="24"/>
        <v>3164902</v>
      </c>
      <c r="D735" s="36" t="s">
        <v>1672</v>
      </c>
      <c r="E735" s="112">
        <v>159268.26000000007</v>
      </c>
      <c r="F735" s="45">
        <v>3162302</v>
      </c>
      <c r="G735" s="43" t="s">
        <v>754</v>
      </c>
      <c r="H735" s="42">
        <f t="shared" si="25"/>
        <v>262212.96999999997</v>
      </c>
      <c r="J735" s="36"/>
    </row>
    <row r="736" spans="1:10" x14ac:dyDescent="0.25">
      <c r="A736" s="43" t="s">
        <v>1631</v>
      </c>
      <c r="B736" s="45">
        <v>3162401</v>
      </c>
      <c r="C736" s="61">
        <f t="shared" si="24"/>
        <v>3164472</v>
      </c>
      <c r="D736" s="36" t="s">
        <v>1673</v>
      </c>
      <c r="E736" s="112">
        <v>222328.36000000002</v>
      </c>
      <c r="F736" s="45">
        <v>3162401</v>
      </c>
      <c r="G736" s="43" t="s">
        <v>755</v>
      </c>
      <c r="H736" s="42">
        <f t="shared" si="25"/>
        <v>731679.1399999999</v>
      </c>
      <c r="J736" s="36"/>
    </row>
    <row r="737" spans="1:10" x14ac:dyDescent="0.25">
      <c r="A737" s="43" t="s">
        <v>1632</v>
      </c>
      <c r="B737" s="45">
        <v>3162450</v>
      </c>
      <c r="C737" s="61">
        <f t="shared" si="24"/>
        <v>3164431</v>
      </c>
      <c r="D737" s="36" t="s">
        <v>1674</v>
      </c>
      <c r="E737" s="112">
        <v>245632.02</v>
      </c>
      <c r="F737" s="45">
        <v>3162450</v>
      </c>
      <c r="G737" s="43" t="s">
        <v>756</v>
      </c>
      <c r="H737" s="42">
        <f t="shared" si="25"/>
        <v>494761.28000000009</v>
      </c>
      <c r="J737" s="36"/>
    </row>
    <row r="738" spans="1:10" x14ac:dyDescent="0.25">
      <c r="A738" s="43" t="s">
        <v>1634</v>
      </c>
      <c r="B738" s="45">
        <v>3162500</v>
      </c>
      <c r="C738" s="61">
        <f t="shared" si="24"/>
        <v>3165008</v>
      </c>
      <c r="D738" s="36" t="s">
        <v>1675</v>
      </c>
      <c r="E738" s="112">
        <v>437180.23000000004</v>
      </c>
      <c r="F738" s="45">
        <v>3162500</v>
      </c>
      <c r="G738" s="43" t="s">
        <v>757</v>
      </c>
      <c r="H738" s="42">
        <f t="shared" si="25"/>
        <v>3246952.3200000003</v>
      </c>
      <c r="J738" s="36"/>
    </row>
    <row r="739" spans="1:10" x14ac:dyDescent="0.25">
      <c r="A739" s="43" t="s">
        <v>1636</v>
      </c>
      <c r="B739" s="45">
        <v>3162559</v>
      </c>
      <c r="C739" s="61">
        <f t="shared" si="24"/>
        <v>3165107</v>
      </c>
      <c r="D739" s="36" t="s">
        <v>1676</v>
      </c>
      <c r="E739" s="112">
        <v>617202.84999999986</v>
      </c>
      <c r="F739" s="45">
        <v>3162559</v>
      </c>
      <c r="G739" s="43" t="s">
        <v>758</v>
      </c>
      <c r="H739" s="42">
        <f t="shared" si="25"/>
        <v>372155.29</v>
      </c>
      <c r="J739" s="36"/>
    </row>
    <row r="740" spans="1:10" x14ac:dyDescent="0.25">
      <c r="A740" s="43" t="s">
        <v>1638</v>
      </c>
      <c r="B740" s="45">
        <v>3162575</v>
      </c>
      <c r="C740" s="61">
        <f t="shared" si="24"/>
        <v>3165206</v>
      </c>
      <c r="D740" s="36" t="s">
        <v>1677</v>
      </c>
      <c r="E740" s="112">
        <v>402964.80999999994</v>
      </c>
      <c r="F740" s="45">
        <v>3162575</v>
      </c>
      <c r="G740" s="43" t="s">
        <v>759</v>
      </c>
      <c r="H740" s="42">
        <f t="shared" si="25"/>
        <v>253097.48000000004</v>
      </c>
      <c r="J740" s="36"/>
    </row>
    <row r="741" spans="1:10" x14ac:dyDescent="0.25">
      <c r="A741" s="43" t="s">
        <v>1640</v>
      </c>
      <c r="B741" s="45">
        <v>3162609</v>
      </c>
      <c r="C741" s="61">
        <f t="shared" si="24"/>
        <v>3165305</v>
      </c>
      <c r="D741" s="36" t="s">
        <v>1678</v>
      </c>
      <c r="E741" s="112">
        <v>523734.50999999989</v>
      </c>
      <c r="F741" s="45">
        <v>3162609</v>
      </c>
      <c r="G741" s="43" t="s">
        <v>760</v>
      </c>
      <c r="H741" s="42">
        <f t="shared" si="25"/>
        <v>267000.01999999996</v>
      </c>
      <c r="J741" s="36"/>
    </row>
    <row r="742" spans="1:10" x14ac:dyDescent="0.25">
      <c r="A742" s="43" t="s">
        <v>1642</v>
      </c>
      <c r="B742" s="45">
        <v>3162658</v>
      </c>
      <c r="C742" s="61">
        <f t="shared" si="24"/>
        <v>3165404</v>
      </c>
      <c r="D742" s="36" t="s">
        <v>1679</v>
      </c>
      <c r="E742" s="112">
        <v>359066.24999999994</v>
      </c>
      <c r="F742" s="45">
        <v>3162658</v>
      </c>
      <c r="G742" s="43" t="s">
        <v>761</v>
      </c>
      <c r="H742" s="42">
        <f t="shared" si="25"/>
        <v>199825.73</v>
      </c>
      <c r="J742" s="36"/>
    </row>
    <row r="743" spans="1:10" x14ac:dyDescent="0.25">
      <c r="A743" s="43" t="s">
        <v>1644</v>
      </c>
      <c r="B743" s="45">
        <v>3162708</v>
      </c>
      <c r="C743" s="61">
        <f t="shared" si="24"/>
        <v>3165503</v>
      </c>
      <c r="D743" s="36" t="s">
        <v>1680</v>
      </c>
      <c r="E743" s="112">
        <v>326972.79000000004</v>
      </c>
      <c r="F743" s="45">
        <v>3162708</v>
      </c>
      <c r="G743" s="43" t="s">
        <v>762</v>
      </c>
      <c r="H743" s="42">
        <f t="shared" si="25"/>
        <v>759509.71</v>
      </c>
      <c r="J743" s="36"/>
    </row>
    <row r="744" spans="1:10" x14ac:dyDescent="0.25">
      <c r="A744" s="43" t="s">
        <v>1646</v>
      </c>
      <c r="B744" s="45">
        <v>3162807</v>
      </c>
      <c r="C744" s="61">
        <f t="shared" si="24"/>
        <v>3165537</v>
      </c>
      <c r="D744" s="36" t="s">
        <v>1681</v>
      </c>
      <c r="E744" s="112">
        <v>3185027.61</v>
      </c>
      <c r="F744" s="45">
        <v>3162807</v>
      </c>
      <c r="G744" s="43" t="s">
        <v>763</v>
      </c>
      <c r="H744" s="42">
        <f t="shared" si="25"/>
        <v>493695.10999999993</v>
      </c>
    </row>
    <row r="745" spans="1:10" x14ac:dyDescent="0.25">
      <c r="A745" s="43" t="s">
        <v>1648</v>
      </c>
      <c r="B745" s="45">
        <v>3162906</v>
      </c>
      <c r="C745" s="61">
        <f t="shared" si="24"/>
        <v>3165560</v>
      </c>
      <c r="D745" s="36" t="s">
        <v>1682</v>
      </c>
      <c r="E745" s="112">
        <v>191223.66000000003</v>
      </c>
      <c r="F745" s="45">
        <v>3162906</v>
      </c>
      <c r="G745" s="43" t="s">
        <v>764</v>
      </c>
      <c r="H745" s="42">
        <f t="shared" si="25"/>
        <v>854461.43999999994</v>
      </c>
    </row>
    <row r="746" spans="1:10" x14ac:dyDescent="0.25">
      <c r="A746" s="43" t="s">
        <v>1650</v>
      </c>
      <c r="B746" s="45">
        <v>3162922</v>
      </c>
      <c r="C746" s="61">
        <f t="shared" si="24"/>
        <v>3165578</v>
      </c>
      <c r="D746" s="36" t="s">
        <v>1683</v>
      </c>
      <c r="E746" s="112">
        <v>664901.6</v>
      </c>
      <c r="F746" s="45">
        <v>3162922</v>
      </c>
      <c r="G746" s="43" t="s">
        <v>765</v>
      </c>
      <c r="H746" s="42">
        <f t="shared" si="25"/>
        <v>1563067.24</v>
      </c>
    </row>
    <row r="747" spans="1:10" x14ac:dyDescent="0.25">
      <c r="A747" s="43" t="s">
        <v>1651</v>
      </c>
      <c r="B747" s="45">
        <v>3162948</v>
      </c>
      <c r="C747" s="61">
        <f t="shared" si="24"/>
        <v>3165602</v>
      </c>
      <c r="D747" s="36" t="s">
        <v>1684</v>
      </c>
      <c r="E747" s="112">
        <v>225546.00000000006</v>
      </c>
      <c r="F747" s="45">
        <v>3162948</v>
      </c>
      <c r="G747" s="43" t="s">
        <v>766</v>
      </c>
      <c r="H747" s="42">
        <f t="shared" si="25"/>
        <v>1424801.7000000002</v>
      </c>
    </row>
    <row r="748" spans="1:10" x14ac:dyDescent="0.25">
      <c r="A748" s="43" t="s">
        <v>1652</v>
      </c>
      <c r="B748" s="45">
        <v>3162955</v>
      </c>
      <c r="C748" s="61">
        <f t="shared" si="24"/>
        <v>3165701</v>
      </c>
      <c r="D748" s="36" t="s">
        <v>1685</v>
      </c>
      <c r="E748" s="112">
        <v>360968.33000000007</v>
      </c>
      <c r="F748" s="45">
        <v>3162955</v>
      </c>
      <c r="G748" s="43" t="s">
        <v>767</v>
      </c>
      <c r="H748" s="42">
        <f t="shared" si="25"/>
        <v>1185447.3899999999</v>
      </c>
    </row>
    <row r="749" spans="1:10" x14ac:dyDescent="0.25">
      <c r="A749" s="43" t="s">
        <v>1653</v>
      </c>
      <c r="B749" s="45">
        <v>3163003</v>
      </c>
      <c r="C749" s="61">
        <f t="shared" si="24"/>
        <v>3165800</v>
      </c>
      <c r="D749" s="36" t="s">
        <v>1686</v>
      </c>
      <c r="E749" s="112">
        <v>206908.05</v>
      </c>
      <c r="F749" s="45">
        <v>3163003</v>
      </c>
      <c r="G749" s="43" t="s">
        <v>768</v>
      </c>
      <c r="H749" s="42">
        <f t="shared" si="25"/>
        <v>192765.26000000004</v>
      </c>
    </row>
    <row r="750" spans="1:10" x14ac:dyDescent="0.25">
      <c r="A750" s="43" t="s">
        <v>1654</v>
      </c>
      <c r="B750" s="45">
        <v>3163102</v>
      </c>
      <c r="C750" s="61">
        <f t="shared" si="24"/>
        <v>3165909</v>
      </c>
      <c r="D750" s="36" t="s">
        <v>1687</v>
      </c>
      <c r="E750" s="112">
        <v>295578.71000000002</v>
      </c>
      <c r="F750" s="45">
        <v>3163102</v>
      </c>
      <c r="G750" s="43" t="s">
        <v>769</v>
      </c>
      <c r="H750" s="42">
        <f t="shared" si="25"/>
        <v>734736.95</v>
      </c>
    </row>
    <row r="751" spans="1:10" x14ac:dyDescent="0.25">
      <c r="A751" s="43" t="s">
        <v>1655</v>
      </c>
      <c r="B751" s="45">
        <v>3163201</v>
      </c>
      <c r="C751" s="61">
        <f t="shared" si="24"/>
        <v>3166006</v>
      </c>
      <c r="D751" s="36" t="s">
        <v>1688</v>
      </c>
      <c r="E751" s="112">
        <v>314567.78000000003</v>
      </c>
      <c r="F751" s="45">
        <v>3163201</v>
      </c>
      <c r="G751" s="43" t="s">
        <v>770</v>
      </c>
      <c r="H751" s="42">
        <f t="shared" si="25"/>
        <v>213264.12999999998</v>
      </c>
    </row>
    <row r="752" spans="1:10" x14ac:dyDescent="0.25">
      <c r="A752" s="43" t="s">
        <v>1656</v>
      </c>
      <c r="B752" s="45">
        <v>3163300</v>
      </c>
      <c r="C752" s="61">
        <f t="shared" si="24"/>
        <v>3166105</v>
      </c>
      <c r="D752" s="36" t="s">
        <v>1689</v>
      </c>
      <c r="E752" s="112">
        <v>215125.42</v>
      </c>
      <c r="F752" s="45">
        <v>3163300</v>
      </c>
      <c r="G752" s="43" t="s">
        <v>771</v>
      </c>
      <c r="H752" s="42">
        <f t="shared" si="25"/>
        <v>238188.94000000006</v>
      </c>
    </row>
    <row r="753" spans="1:10" x14ac:dyDescent="0.25">
      <c r="A753" s="43" t="s">
        <v>1657</v>
      </c>
      <c r="B753" s="45">
        <v>3163409</v>
      </c>
      <c r="C753" s="61">
        <f t="shared" si="24"/>
        <v>3166204</v>
      </c>
      <c r="D753" s="36" t="s">
        <v>1690</v>
      </c>
      <c r="E753" s="112">
        <v>338885.6</v>
      </c>
      <c r="F753" s="45">
        <v>3163409</v>
      </c>
      <c r="G753" s="43" t="s">
        <v>772</v>
      </c>
      <c r="H753" s="42">
        <f t="shared" si="25"/>
        <v>189313.84999999998</v>
      </c>
    </row>
    <row r="754" spans="1:10" x14ac:dyDescent="0.25">
      <c r="A754" s="43" t="s">
        <v>1658</v>
      </c>
      <c r="B754" s="45">
        <v>3163508</v>
      </c>
      <c r="C754" s="61">
        <f t="shared" si="24"/>
        <v>3166303</v>
      </c>
      <c r="D754" s="36" t="s">
        <v>1691</v>
      </c>
      <c r="E754" s="112">
        <v>243468.11000000002</v>
      </c>
      <c r="F754" s="45">
        <v>3163508</v>
      </c>
      <c r="G754" s="43" t="s">
        <v>773</v>
      </c>
      <c r="H754" s="42">
        <f t="shared" si="25"/>
        <v>250416.15000000002</v>
      </c>
    </row>
    <row r="755" spans="1:10" x14ac:dyDescent="0.25">
      <c r="A755" s="43" t="s">
        <v>1659</v>
      </c>
      <c r="B755" s="45">
        <v>3163607</v>
      </c>
      <c r="C755" s="61">
        <f t="shared" si="24"/>
        <v>3166402</v>
      </c>
      <c r="D755" s="36" t="s">
        <v>1692</v>
      </c>
      <c r="E755" s="112">
        <v>206863.24</v>
      </c>
      <c r="F755" s="45">
        <v>3163607</v>
      </c>
      <c r="G755" s="43" t="s">
        <v>774</v>
      </c>
      <c r="H755" s="42">
        <f t="shared" si="25"/>
        <v>242424.14999999997</v>
      </c>
      <c r="J755" s="36"/>
    </row>
    <row r="756" spans="1:10" x14ac:dyDescent="0.25">
      <c r="A756" s="43" t="s">
        <v>1660</v>
      </c>
      <c r="B756" s="45">
        <v>3163706</v>
      </c>
      <c r="C756" s="61">
        <f t="shared" si="24"/>
        <v>3166501</v>
      </c>
      <c r="D756" s="36" t="s">
        <v>1693</v>
      </c>
      <c r="E756" s="112">
        <v>207950.55999999997</v>
      </c>
      <c r="F756" s="45">
        <v>3163706</v>
      </c>
      <c r="G756" s="43" t="s">
        <v>775</v>
      </c>
      <c r="H756" s="42">
        <f t="shared" si="25"/>
        <v>1397656.4200000002</v>
      </c>
      <c r="J756" s="36"/>
    </row>
    <row r="757" spans="1:10" x14ac:dyDescent="0.25">
      <c r="A757" s="43" t="s">
        <v>1661</v>
      </c>
      <c r="B757" s="45">
        <v>3163805</v>
      </c>
      <c r="C757" s="61">
        <f t="shared" si="24"/>
        <v>3166600</v>
      </c>
      <c r="D757" s="36" t="s">
        <v>1694</v>
      </c>
      <c r="E757" s="112">
        <v>142472.35</v>
      </c>
      <c r="F757" s="45">
        <v>3163805</v>
      </c>
      <c r="G757" s="43" t="s">
        <v>776</v>
      </c>
      <c r="H757" s="42">
        <f t="shared" si="25"/>
        <v>307932.60000000003</v>
      </c>
      <c r="J757" s="36"/>
    </row>
    <row r="758" spans="1:10" x14ac:dyDescent="0.25">
      <c r="A758" s="43" t="s">
        <v>1662</v>
      </c>
      <c r="B758" s="45">
        <v>3163904</v>
      </c>
      <c r="C758" s="61">
        <f t="shared" si="24"/>
        <v>3166808</v>
      </c>
      <c r="D758" s="36" t="s">
        <v>1695</v>
      </c>
      <c r="E758" s="112">
        <v>2024481.0800000003</v>
      </c>
      <c r="F758" s="45">
        <v>3163904</v>
      </c>
      <c r="G758" s="43" t="s">
        <v>777</v>
      </c>
      <c r="H758" s="42">
        <f t="shared" si="25"/>
        <v>515245.4599999999</v>
      </c>
      <c r="J758" s="36"/>
    </row>
    <row r="759" spans="1:10" x14ac:dyDescent="0.25">
      <c r="A759" s="43" t="s">
        <v>1663</v>
      </c>
      <c r="B759" s="45">
        <v>3164100</v>
      </c>
      <c r="C759" s="61">
        <f t="shared" si="24"/>
        <v>3166709</v>
      </c>
      <c r="D759" s="36" t="s">
        <v>1696</v>
      </c>
      <c r="E759" s="112">
        <v>273191.62000000011</v>
      </c>
      <c r="F759" s="45">
        <v>3164100</v>
      </c>
      <c r="G759" s="43" t="s">
        <v>778</v>
      </c>
      <c r="H759" s="42">
        <f t="shared" si="25"/>
        <v>182942.93</v>
      </c>
      <c r="J759" s="36"/>
    </row>
    <row r="760" spans="1:10" x14ac:dyDescent="0.25">
      <c r="A760" s="43" t="s">
        <v>1664</v>
      </c>
      <c r="B760" s="45">
        <v>3164001</v>
      </c>
      <c r="C760" s="61">
        <f t="shared" si="24"/>
        <v>3166907</v>
      </c>
      <c r="D760" s="36" t="s">
        <v>1697</v>
      </c>
      <c r="E760" s="112">
        <v>414894.86000000004</v>
      </c>
      <c r="F760" s="45">
        <v>3164001</v>
      </c>
      <c r="G760" s="43" t="s">
        <v>779</v>
      </c>
      <c r="H760" s="42">
        <f t="shared" si="25"/>
        <v>316921.71000000002</v>
      </c>
      <c r="J760" s="36"/>
    </row>
    <row r="761" spans="1:10" x14ac:dyDescent="0.25">
      <c r="A761" s="43" t="s">
        <v>1665</v>
      </c>
      <c r="B761" s="45">
        <v>3164209</v>
      </c>
      <c r="C761" s="61">
        <f t="shared" si="24"/>
        <v>3166956</v>
      </c>
      <c r="D761" s="36" t="s">
        <v>1698</v>
      </c>
      <c r="E761" s="112">
        <v>361954.51</v>
      </c>
      <c r="F761" s="45">
        <v>3164209</v>
      </c>
      <c r="G761" s="43" t="s">
        <v>780</v>
      </c>
      <c r="H761" s="42">
        <f t="shared" si="25"/>
        <v>471036.81000000011</v>
      </c>
      <c r="J761" s="36"/>
    </row>
    <row r="762" spans="1:10" x14ac:dyDescent="0.25">
      <c r="A762" s="43" t="s">
        <v>1666</v>
      </c>
      <c r="B762" s="45">
        <v>3164308</v>
      </c>
      <c r="C762" s="61">
        <f t="shared" si="24"/>
        <v>3167004</v>
      </c>
      <c r="D762" s="36" t="s">
        <v>1699</v>
      </c>
      <c r="E762" s="112">
        <v>264564.93</v>
      </c>
      <c r="F762" s="45">
        <v>3164308</v>
      </c>
      <c r="G762" s="43" t="s">
        <v>781</v>
      </c>
      <c r="H762" s="42">
        <f t="shared" si="25"/>
        <v>988089.34000000008</v>
      </c>
      <c r="J762" s="36"/>
    </row>
    <row r="763" spans="1:10" x14ac:dyDescent="0.25">
      <c r="A763" s="43" t="s">
        <v>1667</v>
      </c>
      <c r="B763" s="45">
        <v>3164407</v>
      </c>
      <c r="C763" s="61">
        <f t="shared" si="24"/>
        <v>3167103</v>
      </c>
      <c r="D763" s="36" t="s">
        <v>1700</v>
      </c>
      <c r="E763" s="112">
        <v>687153.88</v>
      </c>
      <c r="F763" s="45">
        <v>3164407</v>
      </c>
      <c r="G763" s="43" t="s">
        <v>782</v>
      </c>
      <c r="H763" s="42">
        <f t="shared" si="25"/>
        <v>720685.35</v>
      </c>
      <c r="J763" s="36"/>
    </row>
    <row r="764" spans="1:10" x14ac:dyDescent="0.25">
      <c r="A764" s="43" t="s">
        <v>1674</v>
      </c>
      <c r="B764" s="45">
        <v>3164431</v>
      </c>
      <c r="C764" s="61">
        <f t="shared" si="24"/>
        <v>3167202</v>
      </c>
      <c r="D764" s="36" t="s">
        <v>1701</v>
      </c>
      <c r="E764" s="112">
        <v>16412878.520000001</v>
      </c>
      <c r="F764" s="45">
        <v>3164431</v>
      </c>
      <c r="G764" s="43" t="s">
        <v>783</v>
      </c>
      <c r="H764" s="42">
        <f t="shared" si="25"/>
        <v>245632.02</v>
      </c>
      <c r="J764" s="36"/>
    </row>
    <row r="765" spans="1:10" x14ac:dyDescent="0.25">
      <c r="A765" s="43" t="s">
        <v>1673</v>
      </c>
      <c r="B765" s="45">
        <v>3164472</v>
      </c>
      <c r="C765" s="61">
        <f t="shared" si="24"/>
        <v>3165552</v>
      </c>
      <c r="D765" s="36" t="s">
        <v>1702</v>
      </c>
      <c r="E765" s="112">
        <v>342964.93</v>
      </c>
      <c r="F765" s="45">
        <v>3164472</v>
      </c>
      <c r="G765" s="43" t="s">
        <v>784</v>
      </c>
      <c r="H765" s="42">
        <f t="shared" si="25"/>
        <v>222328.36000000002</v>
      </c>
      <c r="J765" s="36"/>
    </row>
    <row r="766" spans="1:10" x14ac:dyDescent="0.25">
      <c r="A766" s="43" t="s">
        <v>1668</v>
      </c>
      <c r="B766" s="45">
        <v>3164506</v>
      </c>
      <c r="C766" s="61">
        <f t="shared" si="24"/>
        <v>3167301</v>
      </c>
      <c r="D766" s="36" t="s">
        <v>1703</v>
      </c>
      <c r="E766" s="112">
        <v>185736.48</v>
      </c>
      <c r="F766" s="45">
        <v>3164506</v>
      </c>
      <c r="G766" s="43" t="s">
        <v>785</v>
      </c>
      <c r="H766" s="42">
        <f t="shared" si="25"/>
        <v>325995.52999999991</v>
      </c>
      <c r="J766" s="36"/>
    </row>
    <row r="767" spans="1:10" x14ac:dyDescent="0.25">
      <c r="A767" s="43" t="s">
        <v>1669</v>
      </c>
      <c r="B767" s="45">
        <v>3164605</v>
      </c>
      <c r="C767" s="61">
        <f t="shared" si="24"/>
        <v>3167400</v>
      </c>
      <c r="D767" s="36" t="s">
        <v>1704</v>
      </c>
      <c r="E767" s="112">
        <v>487150.23</v>
      </c>
      <c r="F767" s="45">
        <v>3164605</v>
      </c>
      <c r="G767" s="43" t="s">
        <v>786</v>
      </c>
      <c r="H767" s="42">
        <f t="shared" si="25"/>
        <v>1021726.37</v>
      </c>
      <c r="J767" s="36"/>
    </row>
    <row r="768" spans="1:10" x14ac:dyDescent="0.25">
      <c r="A768" s="43" t="s">
        <v>1670</v>
      </c>
      <c r="B768" s="45">
        <v>3164704</v>
      </c>
      <c r="C768" s="61">
        <f t="shared" si="24"/>
        <v>3167509</v>
      </c>
      <c r="D768" s="36" t="s">
        <v>1705</v>
      </c>
      <c r="E768" s="112">
        <v>265087.01</v>
      </c>
      <c r="F768" s="45">
        <v>3164704</v>
      </c>
      <c r="G768" s="43" t="s">
        <v>787</v>
      </c>
      <c r="H768" s="42">
        <f t="shared" si="25"/>
        <v>2936416.4400000004</v>
      </c>
      <c r="J768" s="36"/>
    </row>
    <row r="769" spans="1:10" x14ac:dyDescent="0.25">
      <c r="A769" s="43" t="s">
        <v>1671</v>
      </c>
      <c r="B769" s="45">
        <v>3164803</v>
      </c>
      <c r="C769" s="61">
        <f t="shared" si="24"/>
        <v>3167608</v>
      </c>
      <c r="D769" s="36" t="s">
        <v>1706</v>
      </c>
      <c r="E769" s="112">
        <v>625023.80000000005</v>
      </c>
      <c r="F769" s="45">
        <v>3164803</v>
      </c>
      <c r="G769" s="43" t="s">
        <v>788</v>
      </c>
      <c r="H769" s="42">
        <f t="shared" si="25"/>
        <v>304382.33</v>
      </c>
      <c r="J769" s="36"/>
    </row>
    <row r="770" spans="1:10" x14ac:dyDescent="0.25">
      <c r="A770" s="43" t="s">
        <v>1672</v>
      </c>
      <c r="B770" s="45">
        <v>3164902</v>
      </c>
      <c r="C770" s="61">
        <f t="shared" si="24"/>
        <v>3167707</v>
      </c>
      <c r="D770" s="36" t="s">
        <v>1707</v>
      </c>
      <c r="E770" s="112">
        <v>236900.22</v>
      </c>
      <c r="F770" s="45">
        <v>3164902</v>
      </c>
      <c r="G770" s="43" t="s">
        <v>789</v>
      </c>
      <c r="H770" s="42">
        <f t="shared" si="25"/>
        <v>159268.26000000007</v>
      </c>
      <c r="J770" s="36"/>
    </row>
    <row r="771" spans="1:10" x14ac:dyDescent="0.25">
      <c r="A771" s="43" t="s">
        <v>1677</v>
      </c>
      <c r="B771" s="45">
        <v>3165206</v>
      </c>
      <c r="C771" s="61">
        <f t="shared" si="24"/>
        <v>3167806</v>
      </c>
      <c r="D771" s="36" t="s">
        <v>1708</v>
      </c>
      <c r="E771" s="112">
        <v>199554.18</v>
      </c>
      <c r="F771" s="45">
        <v>3165206</v>
      </c>
      <c r="G771" s="43" t="s">
        <v>790</v>
      </c>
      <c r="H771" s="42">
        <f t="shared" si="25"/>
        <v>402964.80999999994</v>
      </c>
      <c r="J771" s="36"/>
    </row>
    <row r="772" spans="1:10" x14ac:dyDescent="0.25">
      <c r="A772" s="43" t="s">
        <v>1675</v>
      </c>
      <c r="B772" s="45">
        <v>3165008</v>
      </c>
      <c r="C772" s="61">
        <f t="shared" si="24"/>
        <v>3157203</v>
      </c>
      <c r="D772" s="36" t="s">
        <v>1575</v>
      </c>
      <c r="E772" s="112">
        <v>2147859.3999999994</v>
      </c>
      <c r="F772" s="45">
        <v>3165008</v>
      </c>
      <c r="G772" s="43" t="s">
        <v>791</v>
      </c>
      <c r="H772" s="42">
        <f t="shared" si="25"/>
        <v>437180.23000000004</v>
      </c>
      <c r="J772" s="36"/>
    </row>
    <row r="773" spans="1:10" x14ac:dyDescent="0.25">
      <c r="A773" s="43" t="s">
        <v>1676</v>
      </c>
      <c r="B773" s="45">
        <v>3165107</v>
      </c>
      <c r="C773" s="61">
        <f t="shared" si="24"/>
        <v>3157252</v>
      </c>
      <c r="D773" s="36" t="s">
        <v>1577</v>
      </c>
      <c r="E773" s="112">
        <v>324506.27</v>
      </c>
      <c r="F773" s="45">
        <v>3165107</v>
      </c>
      <c r="G773" s="43" t="s">
        <v>792</v>
      </c>
      <c r="H773" s="42">
        <f t="shared" si="25"/>
        <v>617202.84999999986</v>
      </c>
      <c r="J773" s="36"/>
    </row>
    <row r="774" spans="1:10" x14ac:dyDescent="0.25">
      <c r="A774" s="43" t="s">
        <v>1678</v>
      </c>
      <c r="B774" s="45">
        <v>3165305</v>
      </c>
      <c r="C774" s="61">
        <f t="shared" si="24"/>
        <v>3157278</v>
      </c>
      <c r="D774" s="36" t="s">
        <v>1579</v>
      </c>
      <c r="E774" s="112">
        <v>149591.47000000006</v>
      </c>
      <c r="F774" s="45">
        <v>3165305</v>
      </c>
      <c r="G774" s="43" t="s">
        <v>793</v>
      </c>
      <c r="H774" s="42">
        <f t="shared" si="25"/>
        <v>523734.50999999989</v>
      </c>
      <c r="J774" s="36"/>
    </row>
    <row r="775" spans="1:10" x14ac:dyDescent="0.25">
      <c r="A775" s="43" t="s">
        <v>1679</v>
      </c>
      <c r="B775" s="45">
        <v>3165404</v>
      </c>
      <c r="C775" s="61">
        <f t="shared" si="24"/>
        <v>3157302</v>
      </c>
      <c r="D775" s="36" t="s">
        <v>1581</v>
      </c>
      <c r="E775" s="112">
        <v>200854.17999999996</v>
      </c>
      <c r="F775" s="45">
        <v>3165404</v>
      </c>
      <c r="G775" s="43" t="s">
        <v>794</v>
      </c>
      <c r="H775" s="42">
        <f t="shared" si="25"/>
        <v>359066.24999999994</v>
      </c>
      <c r="J775" s="36"/>
    </row>
    <row r="776" spans="1:10" x14ac:dyDescent="0.25">
      <c r="A776" s="43" t="s">
        <v>1680</v>
      </c>
      <c r="B776" s="45">
        <v>3165503</v>
      </c>
      <c r="C776" s="61">
        <f t="shared" ref="C776:C839" si="26">IFERROR(VLOOKUP(D776,$A$8:$B$860,2,FALSE),"ERRO")</f>
        <v>3157336</v>
      </c>
      <c r="D776" s="36" t="s">
        <v>1583</v>
      </c>
      <c r="E776" s="112">
        <v>299173.88999999996</v>
      </c>
      <c r="F776" s="45">
        <v>3165503</v>
      </c>
      <c r="G776" s="43" t="s">
        <v>795</v>
      </c>
      <c r="H776" s="42">
        <f t="shared" ref="H776:H839" si="27">VLOOKUP(F776,$C$8:$E$860,3,FALSE)</f>
        <v>326972.79000000004</v>
      </c>
      <c r="J776" s="36"/>
    </row>
    <row r="777" spans="1:10" x14ac:dyDescent="0.25">
      <c r="A777" s="43" t="s">
        <v>1681</v>
      </c>
      <c r="B777" s="45">
        <v>3165537</v>
      </c>
      <c r="C777" s="61">
        <f t="shared" si="26"/>
        <v>3157377</v>
      </c>
      <c r="D777" s="36" t="s">
        <v>1585</v>
      </c>
      <c r="E777" s="112">
        <v>258320.21000000002</v>
      </c>
      <c r="F777" s="45">
        <v>3165537</v>
      </c>
      <c r="G777" s="43" t="s">
        <v>796</v>
      </c>
      <c r="H777" s="42">
        <f t="shared" si="27"/>
        <v>3185027.61</v>
      </c>
      <c r="J777" s="36"/>
    </row>
    <row r="778" spans="1:10" x14ac:dyDescent="0.25">
      <c r="A778" s="43" t="s">
        <v>1682</v>
      </c>
      <c r="B778" s="45">
        <v>3165560</v>
      </c>
      <c r="C778" s="61">
        <f t="shared" si="26"/>
        <v>3157401</v>
      </c>
      <c r="D778" s="36" t="s">
        <v>1587</v>
      </c>
      <c r="E778" s="112">
        <v>245599.87000000005</v>
      </c>
      <c r="F778" s="45">
        <v>3165560</v>
      </c>
      <c r="G778" s="43" t="s">
        <v>797</v>
      </c>
      <c r="H778" s="42">
        <f t="shared" si="27"/>
        <v>191223.66000000003</v>
      </c>
      <c r="J778" s="36"/>
    </row>
    <row r="779" spans="1:10" x14ac:dyDescent="0.25">
      <c r="A779" s="43" t="s">
        <v>1683</v>
      </c>
      <c r="B779" s="45">
        <v>3165578</v>
      </c>
      <c r="C779" s="61">
        <f t="shared" si="26"/>
        <v>3157500</v>
      </c>
      <c r="D779" s="36" t="s">
        <v>1589</v>
      </c>
      <c r="E779" s="112">
        <v>193876.90000000002</v>
      </c>
      <c r="F779" s="45">
        <v>3165578</v>
      </c>
      <c r="G779" s="43" t="s">
        <v>798</v>
      </c>
      <c r="H779" s="42">
        <f t="shared" si="27"/>
        <v>664901.6</v>
      </c>
      <c r="J779" s="36"/>
    </row>
    <row r="780" spans="1:10" x14ac:dyDescent="0.25">
      <c r="A780" s="43" t="s">
        <v>1684</v>
      </c>
      <c r="B780" s="45">
        <v>3165602</v>
      </c>
      <c r="C780" s="61">
        <f t="shared" si="26"/>
        <v>3157609</v>
      </c>
      <c r="D780" s="36" t="s">
        <v>1591</v>
      </c>
      <c r="E780" s="112">
        <v>379867.6</v>
      </c>
      <c r="F780" s="45">
        <v>3165602</v>
      </c>
      <c r="G780" s="43" t="s">
        <v>799</v>
      </c>
      <c r="H780" s="42">
        <f t="shared" si="27"/>
        <v>225546.00000000006</v>
      </c>
      <c r="J780" s="36"/>
    </row>
    <row r="781" spans="1:10" x14ac:dyDescent="0.25">
      <c r="A781" s="43" t="s">
        <v>1685</v>
      </c>
      <c r="B781" s="45">
        <v>3165701</v>
      </c>
      <c r="C781" s="61">
        <f t="shared" si="26"/>
        <v>3157658</v>
      </c>
      <c r="D781" s="36" t="s">
        <v>1593</v>
      </c>
      <c r="E781" s="112">
        <v>337465.57999999996</v>
      </c>
      <c r="F781" s="45">
        <v>3165701</v>
      </c>
      <c r="G781" s="43" t="s">
        <v>800</v>
      </c>
      <c r="H781" s="42">
        <f t="shared" si="27"/>
        <v>360968.33000000007</v>
      </c>
      <c r="J781" s="36"/>
    </row>
    <row r="782" spans="1:10" x14ac:dyDescent="0.25">
      <c r="A782" s="43" t="s">
        <v>1686</v>
      </c>
      <c r="B782" s="45">
        <v>3165800</v>
      </c>
      <c r="C782" s="61">
        <f t="shared" si="26"/>
        <v>3157708</v>
      </c>
      <c r="D782" s="36" t="s">
        <v>1595</v>
      </c>
      <c r="E782" s="112">
        <v>2077483.69</v>
      </c>
      <c r="F782" s="45">
        <v>3165800</v>
      </c>
      <c r="G782" s="43" t="s">
        <v>801</v>
      </c>
      <c r="H782" s="42">
        <f t="shared" si="27"/>
        <v>206908.05</v>
      </c>
      <c r="J782" s="36"/>
    </row>
    <row r="783" spans="1:10" x14ac:dyDescent="0.25">
      <c r="A783" s="43" t="s">
        <v>1687</v>
      </c>
      <c r="B783" s="45">
        <v>3165909</v>
      </c>
      <c r="C783" s="61">
        <f t="shared" si="26"/>
        <v>3157807</v>
      </c>
      <c r="D783" s="36" t="s">
        <v>1597</v>
      </c>
      <c r="E783" s="112">
        <v>7110582.4099999992</v>
      </c>
      <c r="F783" s="45">
        <v>3165909</v>
      </c>
      <c r="G783" s="43" t="s">
        <v>802</v>
      </c>
      <c r="H783" s="42">
        <f t="shared" si="27"/>
        <v>295578.71000000002</v>
      </c>
      <c r="J783" s="36"/>
    </row>
    <row r="784" spans="1:10" x14ac:dyDescent="0.25">
      <c r="A784" s="43" t="s">
        <v>1688</v>
      </c>
      <c r="B784" s="45">
        <v>3166006</v>
      </c>
      <c r="C784" s="61">
        <f t="shared" si="26"/>
        <v>3157906</v>
      </c>
      <c r="D784" s="36" t="s">
        <v>1599</v>
      </c>
      <c r="E784" s="112">
        <v>509734.90999999992</v>
      </c>
      <c r="F784" s="45">
        <v>3166006</v>
      </c>
      <c r="G784" s="43" t="s">
        <v>803</v>
      </c>
      <c r="H784" s="42">
        <f t="shared" si="27"/>
        <v>314567.78000000003</v>
      </c>
      <c r="J784" s="36"/>
    </row>
    <row r="785" spans="1:10" x14ac:dyDescent="0.25">
      <c r="A785" s="43" t="s">
        <v>1689</v>
      </c>
      <c r="B785" s="45">
        <v>3166105</v>
      </c>
      <c r="C785" s="61">
        <f t="shared" si="26"/>
        <v>3158003</v>
      </c>
      <c r="D785" s="36" t="s">
        <v>1601</v>
      </c>
      <c r="E785" s="112">
        <v>497445.34999999992</v>
      </c>
      <c r="F785" s="45">
        <v>3166105</v>
      </c>
      <c r="G785" s="43" t="s">
        <v>804</v>
      </c>
      <c r="H785" s="42">
        <f t="shared" si="27"/>
        <v>215125.42</v>
      </c>
      <c r="J785" s="36"/>
    </row>
    <row r="786" spans="1:10" x14ac:dyDescent="0.25">
      <c r="A786" s="43" t="s">
        <v>1690</v>
      </c>
      <c r="B786" s="45">
        <v>3166204</v>
      </c>
      <c r="C786" s="61">
        <f t="shared" si="26"/>
        <v>3158102</v>
      </c>
      <c r="D786" s="36" t="s">
        <v>1603</v>
      </c>
      <c r="E786" s="112">
        <v>269672.78999999998</v>
      </c>
      <c r="F786" s="45">
        <v>3166204</v>
      </c>
      <c r="G786" s="43" t="s">
        <v>805</v>
      </c>
      <c r="H786" s="42">
        <f t="shared" si="27"/>
        <v>338885.6</v>
      </c>
      <c r="J786" s="36"/>
    </row>
    <row r="787" spans="1:10" x14ac:dyDescent="0.25">
      <c r="A787" s="43" t="s">
        <v>1691</v>
      </c>
      <c r="B787" s="45">
        <v>3166303</v>
      </c>
      <c r="C787" s="61">
        <f t="shared" si="26"/>
        <v>3158201</v>
      </c>
      <c r="D787" s="36" t="s">
        <v>1605</v>
      </c>
      <c r="E787" s="112">
        <v>390307.43000000005</v>
      </c>
      <c r="F787" s="45">
        <v>3166303</v>
      </c>
      <c r="G787" s="43" t="s">
        <v>806</v>
      </c>
      <c r="H787" s="42">
        <f t="shared" si="27"/>
        <v>243468.11000000002</v>
      </c>
      <c r="J787" s="36"/>
    </row>
    <row r="788" spans="1:10" x14ac:dyDescent="0.25">
      <c r="A788" s="43" t="s">
        <v>1692</v>
      </c>
      <c r="B788" s="45">
        <v>3166402</v>
      </c>
      <c r="C788" s="61">
        <f t="shared" si="26"/>
        <v>3159209</v>
      </c>
      <c r="D788" s="36" t="s">
        <v>1607</v>
      </c>
      <c r="E788" s="112">
        <v>578678.32000000007</v>
      </c>
      <c r="F788" s="45">
        <v>3166402</v>
      </c>
      <c r="G788" s="43" t="s">
        <v>807</v>
      </c>
      <c r="H788" s="42">
        <f t="shared" si="27"/>
        <v>206863.24</v>
      </c>
      <c r="J788" s="36"/>
    </row>
    <row r="789" spans="1:10" x14ac:dyDescent="0.25">
      <c r="A789" s="43" t="s">
        <v>1693</v>
      </c>
      <c r="B789" s="45">
        <v>3166501</v>
      </c>
      <c r="C789" s="61">
        <f t="shared" si="26"/>
        <v>3159407</v>
      </c>
      <c r="D789" s="36" t="s">
        <v>1609</v>
      </c>
      <c r="E789" s="112">
        <v>266692.95999999996</v>
      </c>
      <c r="F789" s="45">
        <v>3166501</v>
      </c>
      <c r="G789" s="43" t="s">
        <v>808</v>
      </c>
      <c r="H789" s="42">
        <f t="shared" si="27"/>
        <v>207950.55999999997</v>
      </c>
      <c r="J789" s="36"/>
    </row>
    <row r="790" spans="1:10" x14ac:dyDescent="0.25">
      <c r="A790" s="43" t="s">
        <v>1694</v>
      </c>
      <c r="B790" s="45">
        <v>3166600</v>
      </c>
      <c r="C790" s="61">
        <f t="shared" si="26"/>
        <v>3159357</v>
      </c>
      <c r="D790" s="36" t="s">
        <v>1613</v>
      </c>
      <c r="E790" s="112">
        <v>334731.3</v>
      </c>
      <c r="F790" s="45">
        <v>3166600</v>
      </c>
      <c r="G790" s="43" t="s">
        <v>809</v>
      </c>
      <c r="H790" s="42">
        <f t="shared" si="27"/>
        <v>142472.35</v>
      </c>
      <c r="J790" s="36"/>
    </row>
    <row r="791" spans="1:10" x14ac:dyDescent="0.25">
      <c r="A791" s="43" t="s">
        <v>1695</v>
      </c>
      <c r="B791" s="45">
        <v>3166808</v>
      </c>
      <c r="C791" s="61">
        <f t="shared" si="26"/>
        <v>3159506</v>
      </c>
      <c r="D791" s="36" t="s">
        <v>1615</v>
      </c>
      <c r="E791" s="112">
        <v>413180.25999999995</v>
      </c>
      <c r="F791" s="45">
        <v>3166808</v>
      </c>
      <c r="G791" s="43" t="s">
        <v>810</v>
      </c>
      <c r="H791" s="42">
        <f t="shared" si="27"/>
        <v>2024481.0800000003</v>
      </c>
    </row>
    <row r="792" spans="1:10" x14ac:dyDescent="0.25">
      <c r="A792" s="43" t="s">
        <v>1696</v>
      </c>
      <c r="B792" s="45">
        <v>3166709</v>
      </c>
      <c r="C792" s="61">
        <f t="shared" si="26"/>
        <v>3159308</v>
      </c>
      <c r="D792" s="36" t="s">
        <v>1611</v>
      </c>
      <c r="E792" s="112">
        <v>226972.84000000005</v>
      </c>
      <c r="F792" s="45">
        <v>3166709</v>
      </c>
      <c r="G792" s="43" t="s">
        <v>811</v>
      </c>
      <c r="H792" s="42">
        <f t="shared" si="27"/>
        <v>273191.62000000011</v>
      </c>
    </row>
    <row r="793" spans="1:10" x14ac:dyDescent="0.25">
      <c r="A793" s="43" t="s">
        <v>1697</v>
      </c>
      <c r="B793" s="45">
        <v>3166907</v>
      </c>
      <c r="C793" s="61">
        <f t="shared" si="26"/>
        <v>3159605</v>
      </c>
      <c r="D793" s="36" t="s">
        <v>1617</v>
      </c>
      <c r="E793" s="112">
        <v>2288227.5099999998</v>
      </c>
      <c r="F793" s="45">
        <v>3166907</v>
      </c>
      <c r="G793" s="43" t="s">
        <v>812</v>
      </c>
      <c r="H793" s="42">
        <f t="shared" si="27"/>
        <v>414894.86000000004</v>
      </c>
    </row>
    <row r="794" spans="1:10" x14ac:dyDescent="0.25">
      <c r="A794" s="43" t="s">
        <v>1698</v>
      </c>
      <c r="B794" s="45">
        <v>3166956</v>
      </c>
      <c r="C794" s="61">
        <f t="shared" si="26"/>
        <v>3159704</v>
      </c>
      <c r="D794" s="36" t="s">
        <v>1619</v>
      </c>
      <c r="E794" s="112">
        <v>348585.07</v>
      </c>
      <c r="F794" s="45">
        <v>3166956</v>
      </c>
      <c r="G794" s="43" t="s">
        <v>813</v>
      </c>
      <c r="H794" s="42">
        <f t="shared" si="27"/>
        <v>361954.51</v>
      </c>
    </row>
    <row r="795" spans="1:10" x14ac:dyDescent="0.25">
      <c r="A795" s="43" t="s">
        <v>1699</v>
      </c>
      <c r="B795" s="45">
        <v>3167004</v>
      </c>
      <c r="C795" s="61">
        <f t="shared" si="26"/>
        <v>3159803</v>
      </c>
      <c r="D795" s="36" t="s">
        <v>1621</v>
      </c>
      <c r="E795" s="112">
        <v>4676804.07</v>
      </c>
      <c r="F795" s="45">
        <v>3167004</v>
      </c>
      <c r="G795" s="43" t="s">
        <v>814</v>
      </c>
      <c r="H795" s="42">
        <f t="shared" si="27"/>
        <v>264564.93</v>
      </c>
    </row>
    <row r="796" spans="1:10" x14ac:dyDescent="0.25">
      <c r="A796" s="43" t="s">
        <v>1700</v>
      </c>
      <c r="B796" s="45">
        <v>3167103</v>
      </c>
      <c r="C796" s="61">
        <f t="shared" si="26"/>
        <v>3159902</v>
      </c>
      <c r="D796" s="36" t="s">
        <v>1633</v>
      </c>
      <c r="E796" s="112">
        <v>682259.38</v>
      </c>
      <c r="F796" s="45">
        <v>3167103</v>
      </c>
      <c r="G796" s="43" t="s">
        <v>815</v>
      </c>
      <c r="H796" s="42">
        <f t="shared" si="27"/>
        <v>687153.88</v>
      </c>
    </row>
    <row r="797" spans="1:10" x14ac:dyDescent="0.25">
      <c r="A797" s="43" t="s">
        <v>1701</v>
      </c>
      <c r="B797" s="45">
        <v>3167202</v>
      </c>
      <c r="C797" s="61">
        <f t="shared" si="26"/>
        <v>3160009</v>
      </c>
      <c r="D797" s="36" t="s">
        <v>1635</v>
      </c>
      <c r="E797" s="112">
        <v>329460.93999999994</v>
      </c>
      <c r="F797" s="45">
        <v>3167202</v>
      </c>
      <c r="G797" s="43" t="s">
        <v>816</v>
      </c>
      <c r="H797" s="42">
        <f t="shared" si="27"/>
        <v>16412878.520000001</v>
      </c>
    </row>
    <row r="798" spans="1:10" x14ac:dyDescent="0.25">
      <c r="A798" s="43" t="s">
        <v>1702</v>
      </c>
      <c r="B798" s="45">
        <v>3165552</v>
      </c>
      <c r="C798" s="61">
        <f t="shared" si="26"/>
        <v>3160108</v>
      </c>
      <c r="D798" s="36" t="s">
        <v>1637</v>
      </c>
      <c r="E798" s="112">
        <v>264270.42</v>
      </c>
      <c r="F798" s="45">
        <v>3165552</v>
      </c>
      <c r="G798" s="43" t="s">
        <v>817</v>
      </c>
      <c r="H798" s="42">
        <f t="shared" si="27"/>
        <v>342964.93</v>
      </c>
    </row>
    <row r="799" spans="1:10" x14ac:dyDescent="0.25">
      <c r="A799" s="43" t="s">
        <v>1703</v>
      </c>
      <c r="B799" s="45">
        <v>3167301</v>
      </c>
      <c r="C799" s="61">
        <f t="shared" si="26"/>
        <v>3160207</v>
      </c>
      <c r="D799" s="36" t="s">
        <v>1639</v>
      </c>
      <c r="E799" s="112">
        <v>236930.37000000002</v>
      </c>
      <c r="F799" s="45">
        <v>3167301</v>
      </c>
      <c r="G799" s="43" t="s">
        <v>818</v>
      </c>
      <c r="H799" s="42">
        <f t="shared" si="27"/>
        <v>185736.48</v>
      </c>
    </row>
    <row r="800" spans="1:10" x14ac:dyDescent="0.25">
      <c r="A800" s="43" t="s">
        <v>1704</v>
      </c>
      <c r="B800" s="45">
        <v>3167400</v>
      </c>
      <c r="C800" s="61">
        <f t="shared" si="26"/>
        <v>3160306</v>
      </c>
      <c r="D800" s="36" t="s">
        <v>1641</v>
      </c>
      <c r="E800" s="112">
        <v>313281.23000000004</v>
      </c>
      <c r="F800" s="45">
        <v>3167400</v>
      </c>
      <c r="G800" s="43" t="s">
        <v>819</v>
      </c>
      <c r="H800" s="42">
        <f t="shared" si="27"/>
        <v>487150.23</v>
      </c>
    </row>
    <row r="801" spans="1:8" x14ac:dyDescent="0.25">
      <c r="A801" s="43" t="s">
        <v>1705</v>
      </c>
      <c r="B801" s="45">
        <v>3167509</v>
      </c>
      <c r="C801" s="61">
        <f t="shared" si="26"/>
        <v>3160405</v>
      </c>
      <c r="D801" s="36" t="s">
        <v>1643</v>
      </c>
      <c r="E801" s="112">
        <v>1238214.03</v>
      </c>
      <c r="F801" s="45">
        <v>3167509</v>
      </c>
      <c r="G801" s="43" t="s">
        <v>820</v>
      </c>
      <c r="H801" s="42">
        <f t="shared" si="27"/>
        <v>265087.01</v>
      </c>
    </row>
    <row r="802" spans="1:8" x14ac:dyDescent="0.25">
      <c r="A802" s="43" t="s">
        <v>1706</v>
      </c>
      <c r="B802" s="45">
        <v>3167608</v>
      </c>
      <c r="C802" s="61">
        <f t="shared" si="26"/>
        <v>3160454</v>
      </c>
      <c r="D802" s="36" t="s">
        <v>1645</v>
      </c>
      <c r="E802" s="112">
        <v>295084.03000000003</v>
      </c>
      <c r="F802" s="45">
        <v>3167608</v>
      </c>
      <c r="G802" s="43" t="s">
        <v>821</v>
      </c>
      <c r="H802" s="42">
        <f t="shared" si="27"/>
        <v>625023.80000000005</v>
      </c>
    </row>
    <row r="803" spans="1:8" x14ac:dyDescent="0.25">
      <c r="A803" s="43" t="s">
        <v>1707</v>
      </c>
      <c r="B803" s="45">
        <v>3167707</v>
      </c>
      <c r="C803" s="61">
        <f t="shared" si="26"/>
        <v>3160504</v>
      </c>
      <c r="D803" s="36" t="s">
        <v>1647</v>
      </c>
      <c r="E803" s="112">
        <v>150567.62999999998</v>
      </c>
      <c r="F803" s="45">
        <v>3167707</v>
      </c>
      <c r="G803" s="43" t="s">
        <v>822</v>
      </c>
      <c r="H803" s="42">
        <f t="shared" si="27"/>
        <v>236900.22</v>
      </c>
    </row>
    <row r="804" spans="1:8" x14ac:dyDescent="0.25">
      <c r="A804" s="43" t="s">
        <v>1708</v>
      </c>
      <c r="B804" s="45">
        <v>3167806</v>
      </c>
      <c r="C804" s="61">
        <f t="shared" si="26"/>
        <v>3160603</v>
      </c>
      <c r="D804" s="36" t="s">
        <v>1649</v>
      </c>
      <c r="E804" s="112">
        <v>232405.72000000003</v>
      </c>
      <c r="F804" s="45">
        <v>3167806</v>
      </c>
      <c r="G804" s="43" t="s">
        <v>823</v>
      </c>
      <c r="H804" s="42">
        <f t="shared" si="27"/>
        <v>199554.18</v>
      </c>
    </row>
    <row r="805" spans="1:8" x14ac:dyDescent="0.25">
      <c r="A805" s="43" t="s">
        <v>1709</v>
      </c>
      <c r="B805" s="45">
        <v>3167905</v>
      </c>
      <c r="C805" s="61">
        <f t="shared" si="26"/>
        <v>3167905</v>
      </c>
      <c r="D805" s="36" t="s">
        <v>1709</v>
      </c>
      <c r="E805" s="112">
        <v>260051.03000000003</v>
      </c>
      <c r="F805" s="45">
        <v>3167905</v>
      </c>
      <c r="G805" s="43" t="s">
        <v>824</v>
      </c>
      <c r="H805" s="42">
        <f t="shared" si="27"/>
        <v>260051.03000000003</v>
      </c>
    </row>
    <row r="806" spans="1:8" x14ac:dyDescent="0.25">
      <c r="A806" s="43" t="s">
        <v>1710</v>
      </c>
      <c r="B806" s="45">
        <v>3168002</v>
      </c>
      <c r="C806" s="61">
        <f t="shared" si="26"/>
        <v>3168002</v>
      </c>
      <c r="D806" s="36" t="s">
        <v>1710</v>
      </c>
      <c r="E806" s="112">
        <v>1077824.5499999998</v>
      </c>
      <c r="F806" s="45">
        <v>3168002</v>
      </c>
      <c r="G806" s="43" t="s">
        <v>825</v>
      </c>
      <c r="H806" s="42">
        <f t="shared" si="27"/>
        <v>1077824.5499999998</v>
      </c>
    </row>
    <row r="807" spans="1:8" x14ac:dyDescent="0.25">
      <c r="A807" s="43" t="s">
        <v>1711</v>
      </c>
      <c r="B807" s="45">
        <v>3168051</v>
      </c>
      <c r="C807" s="61">
        <f t="shared" si="26"/>
        <v>3168051</v>
      </c>
      <c r="D807" s="36" t="s">
        <v>1711</v>
      </c>
      <c r="E807" s="112">
        <v>264904.87</v>
      </c>
      <c r="F807" s="45">
        <v>3168051</v>
      </c>
      <c r="G807" s="43" t="s">
        <v>826</v>
      </c>
      <c r="H807" s="42">
        <f t="shared" si="27"/>
        <v>264904.87</v>
      </c>
    </row>
    <row r="808" spans="1:8" x14ac:dyDescent="0.25">
      <c r="A808" s="43" t="s">
        <v>1712</v>
      </c>
      <c r="B808" s="45">
        <v>3168101</v>
      </c>
      <c r="C808" s="61">
        <f t="shared" si="26"/>
        <v>3168101</v>
      </c>
      <c r="D808" s="36" t="s">
        <v>1712</v>
      </c>
      <c r="E808" s="112">
        <v>1331966.2599999998</v>
      </c>
      <c r="F808" s="45">
        <v>3168101</v>
      </c>
      <c r="G808" s="43" t="s">
        <v>827</v>
      </c>
      <c r="H808" s="42">
        <f t="shared" si="27"/>
        <v>1331966.2599999998</v>
      </c>
    </row>
    <row r="809" spans="1:8" x14ac:dyDescent="0.25">
      <c r="A809" s="43" t="s">
        <v>1713</v>
      </c>
      <c r="B809" s="45">
        <v>3168200</v>
      </c>
      <c r="C809" s="61">
        <f t="shared" si="26"/>
        <v>3168200</v>
      </c>
      <c r="D809" s="36" t="s">
        <v>1713</v>
      </c>
      <c r="E809" s="112">
        <v>288412.19999999995</v>
      </c>
      <c r="F809" s="45">
        <v>3168200</v>
      </c>
      <c r="G809" s="43" t="s">
        <v>828</v>
      </c>
      <c r="H809" s="42">
        <f t="shared" si="27"/>
        <v>288412.19999999995</v>
      </c>
    </row>
    <row r="810" spans="1:8" x14ac:dyDescent="0.25">
      <c r="A810" s="43" t="s">
        <v>1714</v>
      </c>
      <c r="B810" s="45">
        <v>3168309</v>
      </c>
      <c r="C810" s="61">
        <f t="shared" si="26"/>
        <v>3168309</v>
      </c>
      <c r="D810" s="36" t="s">
        <v>1714</v>
      </c>
      <c r="E810" s="112">
        <v>212204.91000000006</v>
      </c>
      <c r="F810" s="45">
        <v>3168309</v>
      </c>
      <c r="G810" s="43" t="s">
        <v>829</v>
      </c>
      <c r="H810" s="42">
        <f t="shared" si="27"/>
        <v>212204.91000000006</v>
      </c>
    </row>
    <row r="811" spans="1:8" x14ac:dyDescent="0.25">
      <c r="A811" s="43" t="s">
        <v>1715</v>
      </c>
      <c r="B811" s="45">
        <v>3168408</v>
      </c>
      <c r="C811" s="61">
        <f t="shared" si="26"/>
        <v>3168408</v>
      </c>
      <c r="D811" s="36" t="s">
        <v>1715</v>
      </c>
      <c r="E811" s="112">
        <v>471657.22</v>
      </c>
      <c r="F811" s="45">
        <v>3168408</v>
      </c>
      <c r="G811" s="43" t="s">
        <v>830</v>
      </c>
      <c r="H811" s="42">
        <f t="shared" si="27"/>
        <v>471657.22</v>
      </c>
    </row>
    <row r="812" spans="1:8" x14ac:dyDescent="0.25">
      <c r="A812" s="43" t="s">
        <v>1716</v>
      </c>
      <c r="B812" s="45">
        <v>3168507</v>
      </c>
      <c r="C812" s="61">
        <f t="shared" si="26"/>
        <v>3168507</v>
      </c>
      <c r="D812" s="36" t="s">
        <v>1716</v>
      </c>
      <c r="E812" s="112">
        <v>427556.55000000005</v>
      </c>
      <c r="F812" s="45">
        <v>3168507</v>
      </c>
      <c r="G812" s="43" t="s">
        <v>831</v>
      </c>
      <c r="H812" s="42">
        <f t="shared" si="27"/>
        <v>427556.55000000005</v>
      </c>
    </row>
    <row r="813" spans="1:8" x14ac:dyDescent="0.25">
      <c r="A813" s="43" t="s">
        <v>1717</v>
      </c>
      <c r="B813" s="45">
        <v>3168606</v>
      </c>
      <c r="C813" s="61">
        <f t="shared" si="26"/>
        <v>3168606</v>
      </c>
      <c r="D813" s="36" t="s">
        <v>1717</v>
      </c>
      <c r="E813" s="112">
        <v>4161890.7800000012</v>
      </c>
      <c r="F813" s="45">
        <v>3168606</v>
      </c>
      <c r="G813" s="43" t="s">
        <v>832</v>
      </c>
      <c r="H813" s="42">
        <f t="shared" si="27"/>
        <v>4161890.7800000012</v>
      </c>
    </row>
    <row r="814" spans="1:8" x14ac:dyDescent="0.25">
      <c r="A814" s="43" t="s">
        <v>1718</v>
      </c>
      <c r="B814" s="45">
        <v>3168705</v>
      </c>
      <c r="C814" s="61">
        <f t="shared" si="26"/>
        <v>3168705</v>
      </c>
      <c r="D814" s="36" t="s">
        <v>1718</v>
      </c>
      <c r="E814" s="112">
        <v>5827541.8099999996</v>
      </c>
      <c r="F814" s="45">
        <v>3168705</v>
      </c>
      <c r="G814" s="43" t="s">
        <v>833</v>
      </c>
      <c r="H814" s="42">
        <f t="shared" si="27"/>
        <v>5827541.8099999996</v>
      </c>
    </row>
    <row r="815" spans="1:8" x14ac:dyDescent="0.25">
      <c r="A815" s="43" t="s">
        <v>1719</v>
      </c>
      <c r="B815" s="45">
        <v>3168804</v>
      </c>
      <c r="C815" s="61">
        <f t="shared" si="26"/>
        <v>3168804</v>
      </c>
      <c r="D815" s="36" t="s">
        <v>1719</v>
      </c>
      <c r="E815" s="112">
        <v>421627.25</v>
      </c>
      <c r="F815" s="45">
        <v>3168804</v>
      </c>
      <c r="G815" s="43" t="s">
        <v>834</v>
      </c>
      <c r="H815" s="42">
        <f t="shared" si="27"/>
        <v>421627.25</v>
      </c>
    </row>
    <row r="816" spans="1:8" x14ac:dyDescent="0.25">
      <c r="A816" s="43" t="s">
        <v>1720</v>
      </c>
      <c r="B816" s="45">
        <v>3168903</v>
      </c>
      <c r="C816" s="61">
        <f t="shared" si="26"/>
        <v>3168903</v>
      </c>
      <c r="D816" s="36" t="s">
        <v>1720</v>
      </c>
      <c r="E816" s="112">
        <v>1120574.1499999999</v>
      </c>
      <c r="F816" s="45">
        <v>3168903</v>
      </c>
      <c r="G816" s="43" t="s">
        <v>835</v>
      </c>
      <c r="H816" s="42">
        <f t="shared" si="27"/>
        <v>1120574.1499999999</v>
      </c>
    </row>
    <row r="817" spans="1:8" x14ac:dyDescent="0.25">
      <c r="A817" s="43" t="s">
        <v>1721</v>
      </c>
      <c r="B817" s="45">
        <v>3169000</v>
      </c>
      <c r="C817" s="61">
        <f t="shared" si="26"/>
        <v>3169000</v>
      </c>
      <c r="D817" s="36" t="s">
        <v>1721</v>
      </c>
      <c r="E817" s="112">
        <v>604325.22</v>
      </c>
      <c r="F817" s="45">
        <v>3169000</v>
      </c>
      <c r="G817" s="43" t="s">
        <v>836</v>
      </c>
      <c r="H817" s="42">
        <f t="shared" si="27"/>
        <v>604325.22</v>
      </c>
    </row>
    <row r="818" spans="1:8" x14ac:dyDescent="0.25">
      <c r="A818" s="43" t="s">
        <v>1722</v>
      </c>
      <c r="B818" s="45">
        <v>3169059</v>
      </c>
      <c r="C818" s="61">
        <f t="shared" si="26"/>
        <v>3169059</v>
      </c>
      <c r="D818" s="36" t="s">
        <v>1722</v>
      </c>
      <c r="E818" s="112">
        <v>296615.32</v>
      </c>
      <c r="F818" s="45">
        <v>3169059</v>
      </c>
      <c r="G818" s="43" t="s">
        <v>837</v>
      </c>
      <c r="H818" s="42">
        <f t="shared" si="27"/>
        <v>296615.32</v>
      </c>
    </row>
    <row r="819" spans="1:8" x14ac:dyDescent="0.25">
      <c r="A819" s="43" t="s">
        <v>1723</v>
      </c>
      <c r="B819" s="45">
        <v>3169109</v>
      </c>
      <c r="C819" s="61">
        <f t="shared" si="26"/>
        <v>3169109</v>
      </c>
      <c r="D819" s="36" t="s">
        <v>1723</v>
      </c>
      <c r="E819" s="112">
        <v>357787.01</v>
      </c>
      <c r="F819" s="45">
        <v>3169109</v>
      </c>
      <c r="G819" s="43" t="s">
        <v>838</v>
      </c>
      <c r="H819" s="42">
        <f t="shared" si="27"/>
        <v>357787.01</v>
      </c>
    </row>
    <row r="820" spans="1:8" x14ac:dyDescent="0.25">
      <c r="A820" s="43" t="s">
        <v>1724</v>
      </c>
      <c r="B820" s="45">
        <v>3169208</v>
      </c>
      <c r="C820" s="61">
        <f t="shared" si="26"/>
        <v>3169208</v>
      </c>
      <c r="D820" s="36" t="s">
        <v>1724</v>
      </c>
      <c r="E820" s="112">
        <v>322172.77</v>
      </c>
      <c r="F820" s="45">
        <v>3169208</v>
      </c>
      <c r="G820" s="43" t="s">
        <v>839</v>
      </c>
      <c r="H820" s="42">
        <f t="shared" si="27"/>
        <v>322172.77</v>
      </c>
    </row>
    <row r="821" spans="1:8" x14ac:dyDescent="0.25">
      <c r="A821" s="43" t="s">
        <v>1725</v>
      </c>
      <c r="B821" s="45">
        <v>3169307</v>
      </c>
      <c r="C821" s="61">
        <f t="shared" si="26"/>
        <v>3169307</v>
      </c>
      <c r="D821" s="36" t="s">
        <v>1725</v>
      </c>
      <c r="E821" s="112">
        <v>3627389.2800000003</v>
      </c>
      <c r="F821" s="45">
        <v>3169307</v>
      </c>
      <c r="G821" s="43" t="s">
        <v>840</v>
      </c>
      <c r="H821" s="42">
        <f t="shared" si="27"/>
        <v>3627389.2800000003</v>
      </c>
    </row>
    <row r="822" spans="1:8" x14ac:dyDescent="0.25">
      <c r="A822" s="43" t="s">
        <v>1726</v>
      </c>
      <c r="B822" s="45">
        <v>3169356</v>
      </c>
      <c r="C822" s="61">
        <f t="shared" si="26"/>
        <v>3169356</v>
      </c>
      <c r="D822" s="36" t="s">
        <v>1726</v>
      </c>
      <c r="E822" s="112">
        <v>3042055.1000000006</v>
      </c>
      <c r="F822" s="45">
        <v>3169356</v>
      </c>
      <c r="G822" s="43" t="s">
        <v>841</v>
      </c>
      <c r="H822" s="42">
        <f t="shared" si="27"/>
        <v>3042055.1000000006</v>
      </c>
    </row>
    <row r="823" spans="1:8" x14ac:dyDescent="0.25">
      <c r="A823" s="43" t="s">
        <v>1727</v>
      </c>
      <c r="B823" s="45">
        <v>3169406</v>
      </c>
      <c r="C823" s="61">
        <f t="shared" si="26"/>
        <v>3169406</v>
      </c>
      <c r="D823" s="36" t="s">
        <v>1727</v>
      </c>
      <c r="E823" s="112">
        <v>2883135.9899999998</v>
      </c>
      <c r="F823" s="45">
        <v>3169406</v>
      </c>
      <c r="G823" s="43" t="s">
        <v>842</v>
      </c>
      <c r="H823" s="42">
        <f t="shared" si="27"/>
        <v>2883135.9899999998</v>
      </c>
    </row>
    <row r="824" spans="1:8" x14ac:dyDescent="0.25">
      <c r="A824" s="43" t="s">
        <v>1728</v>
      </c>
      <c r="B824" s="45">
        <v>3169505</v>
      </c>
      <c r="C824" s="61">
        <f t="shared" si="26"/>
        <v>3169505</v>
      </c>
      <c r="D824" s="36" t="s">
        <v>1728</v>
      </c>
      <c r="E824" s="112">
        <v>258469.91999999993</v>
      </c>
      <c r="F824" s="45">
        <v>3169505</v>
      </c>
      <c r="G824" s="43" t="s">
        <v>843</v>
      </c>
      <c r="H824" s="42">
        <f t="shared" si="27"/>
        <v>258469.91999999993</v>
      </c>
    </row>
    <row r="825" spans="1:8" x14ac:dyDescent="0.25">
      <c r="A825" s="36" t="s">
        <v>1729</v>
      </c>
      <c r="B825" s="45">
        <v>3169604</v>
      </c>
      <c r="C825" s="61">
        <f t="shared" si="26"/>
        <v>3169604</v>
      </c>
      <c r="D825" s="36" t="s">
        <v>1729</v>
      </c>
      <c r="E825" s="112">
        <v>2504983.37</v>
      </c>
      <c r="F825" s="45">
        <v>3169604</v>
      </c>
      <c r="G825" s="43" t="s">
        <v>844</v>
      </c>
      <c r="H825" s="42">
        <f t="shared" si="27"/>
        <v>2504983.37</v>
      </c>
    </row>
    <row r="826" spans="1:8" x14ac:dyDescent="0.25">
      <c r="A826" s="43" t="s">
        <v>1730</v>
      </c>
      <c r="B826" s="45">
        <v>3169703</v>
      </c>
      <c r="C826" s="61">
        <f t="shared" si="26"/>
        <v>3169703</v>
      </c>
      <c r="D826" s="36" t="s">
        <v>1730</v>
      </c>
      <c r="E826" s="112">
        <v>745774.91</v>
      </c>
      <c r="F826" s="45">
        <v>3169703</v>
      </c>
      <c r="G826" s="43" t="s">
        <v>845</v>
      </c>
      <c r="H826" s="42">
        <f t="shared" si="27"/>
        <v>745774.91</v>
      </c>
    </row>
    <row r="827" spans="1:8" x14ac:dyDescent="0.25">
      <c r="A827" s="43" t="s">
        <v>1731</v>
      </c>
      <c r="B827" s="45">
        <v>3169802</v>
      </c>
      <c r="C827" s="61">
        <f t="shared" si="26"/>
        <v>3169802</v>
      </c>
      <c r="D827" s="36" t="s">
        <v>1731</v>
      </c>
      <c r="E827" s="112">
        <v>418929.68000000005</v>
      </c>
      <c r="F827" s="45">
        <v>3169802</v>
      </c>
      <c r="G827" s="43" t="s">
        <v>846</v>
      </c>
      <c r="H827" s="42">
        <f t="shared" si="27"/>
        <v>418929.68000000005</v>
      </c>
    </row>
    <row r="828" spans="1:8" x14ac:dyDescent="0.25">
      <c r="A828" s="43" t="s">
        <v>1732</v>
      </c>
      <c r="B828" s="45">
        <v>3169901</v>
      </c>
      <c r="C828" s="61">
        <f t="shared" si="26"/>
        <v>3169901</v>
      </c>
      <c r="D828" s="36" t="s">
        <v>1732</v>
      </c>
      <c r="E828" s="112">
        <v>3479930.8699999996</v>
      </c>
      <c r="F828" s="45">
        <v>3169901</v>
      </c>
      <c r="G828" s="43" t="s">
        <v>847</v>
      </c>
      <c r="H828" s="42">
        <f t="shared" si="27"/>
        <v>3479930.8699999996</v>
      </c>
    </row>
    <row r="829" spans="1:8" x14ac:dyDescent="0.25">
      <c r="A829" s="43" t="s">
        <v>1733</v>
      </c>
      <c r="B829" s="45">
        <v>3170008</v>
      </c>
      <c r="C829" s="61">
        <f t="shared" si="26"/>
        <v>3170008</v>
      </c>
      <c r="D829" s="36" t="s">
        <v>1733</v>
      </c>
      <c r="E829" s="112">
        <v>394659.52</v>
      </c>
      <c r="F829" s="45">
        <v>3170008</v>
      </c>
      <c r="G829" s="43" t="s">
        <v>848</v>
      </c>
      <c r="H829" s="42">
        <f t="shared" si="27"/>
        <v>394659.52</v>
      </c>
    </row>
    <row r="830" spans="1:8" x14ac:dyDescent="0.25">
      <c r="A830" s="43" t="s">
        <v>1734</v>
      </c>
      <c r="B830" s="45">
        <v>3170057</v>
      </c>
      <c r="C830" s="61">
        <f t="shared" si="26"/>
        <v>3170057</v>
      </c>
      <c r="D830" s="36" t="s">
        <v>1734</v>
      </c>
      <c r="E830" s="112">
        <v>421008.2</v>
      </c>
      <c r="F830" s="45">
        <v>3170057</v>
      </c>
      <c r="G830" s="43" t="s">
        <v>849</v>
      </c>
      <c r="H830" s="42">
        <f t="shared" si="27"/>
        <v>421008.2</v>
      </c>
    </row>
    <row r="831" spans="1:8" x14ac:dyDescent="0.25">
      <c r="A831" s="43" t="s">
        <v>1735</v>
      </c>
      <c r="B831" s="45">
        <v>3170107</v>
      </c>
      <c r="C831" s="61">
        <f t="shared" si="26"/>
        <v>3170107</v>
      </c>
      <c r="D831" s="36" t="s">
        <v>1735</v>
      </c>
      <c r="E831" s="112">
        <v>30913816.540000003</v>
      </c>
      <c r="F831" s="45">
        <v>3170107</v>
      </c>
      <c r="G831" s="43" t="s">
        <v>850</v>
      </c>
      <c r="H831" s="42">
        <f t="shared" si="27"/>
        <v>30913816.540000003</v>
      </c>
    </row>
    <row r="832" spans="1:8" x14ac:dyDescent="0.25">
      <c r="A832" s="43" t="s">
        <v>1736</v>
      </c>
      <c r="B832" s="45">
        <v>3170206</v>
      </c>
      <c r="C832" s="61">
        <f t="shared" si="26"/>
        <v>3170206</v>
      </c>
      <c r="D832" s="36" t="s">
        <v>1736</v>
      </c>
      <c r="E832" s="112">
        <v>53126089.259999998</v>
      </c>
      <c r="F832" s="45">
        <v>3170206</v>
      </c>
      <c r="G832" s="43" t="s">
        <v>851</v>
      </c>
      <c r="H832" s="42">
        <f t="shared" si="27"/>
        <v>53126089.259999998</v>
      </c>
    </row>
    <row r="833" spans="1:8" x14ac:dyDescent="0.25">
      <c r="A833" s="43" t="s">
        <v>1737</v>
      </c>
      <c r="B833" s="45">
        <v>3170305</v>
      </c>
      <c r="C833" s="61">
        <f t="shared" si="26"/>
        <v>3170305</v>
      </c>
      <c r="D833" s="36" t="s">
        <v>1737</v>
      </c>
      <c r="E833" s="112">
        <v>232712.00999999998</v>
      </c>
      <c r="F833" s="45">
        <v>3170305</v>
      </c>
      <c r="G833" s="43" t="s">
        <v>852</v>
      </c>
      <c r="H833" s="42">
        <f t="shared" si="27"/>
        <v>232712.00999999998</v>
      </c>
    </row>
    <row r="834" spans="1:8" x14ac:dyDescent="0.25">
      <c r="A834" s="43" t="s">
        <v>1738</v>
      </c>
      <c r="B834" s="45">
        <v>3170404</v>
      </c>
      <c r="C834" s="61">
        <f t="shared" si="26"/>
        <v>3170404</v>
      </c>
      <c r="D834" s="36" t="s">
        <v>1738</v>
      </c>
      <c r="E834" s="112">
        <v>8689472.3399999999</v>
      </c>
      <c r="F834" s="45">
        <v>3170404</v>
      </c>
      <c r="G834" s="43" t="s">
        <v>853</v>
      </c>
      <c r="H834" s="42">
        <f t="shared" si="27"/>
        <v>8689472.3399999999</v>
      </c>
    </row>
    <row r="835" spans="1:8" x14ac:dyDescent="0.25">
      <c r="A835" s="43" t="s">
        <v>1739</v>
      </c>
      <c r="B835" s="45">
        <v>3170438</v>
      </c>
      <c r="C835" s="61">
        <f t="shared" si="26"/>
        <v>3170438</v>
      </c>
      <c r="D835" s="36" t="s">
        <v>1739</v>
      </c>
      <c r="E835" s="112">
        <v>646481.33000000007</v>
      </c>
      <c r="F835" s="45">
        <v>3170438</v>
      </c>
      <c r="G835" s="43" t="s">
        <v>855</v>
      </c>
      <c r="H835" s="42">
        <f t="shared" si="27"/>
        <v>646481.33000000007</v>
      </c>
    </row>
    <row r="836" spans="1:8" x14ac:dyDescent="0.25">
      <c r="A836" s="43" t="s">
        <v>1740</v>
      </c>
      <c r="B836" s="45">
        <v>3170479</v>
      </c>
      <c r="C836" s="61">
        <f t="shared" si="26"/>
        <v>3170479</v>
      </c>
      <c r="D836" s="36" t="s">
        <v>1740</v>
      </c>
      <c r="E836" s="112">
        <v>487082.05999999988</v>
      </c>
      <c r="F836" s="45">
        <v>3170479</v>
      </c>
      <c r="G836" s="43" t="s">
        <v>856</v>
      </c>
      <c r="H836" s="42">
        <f t="shared" si="27"/>
        <v>487082.05999999988</v>
      </c>
    </row>
    <row r="837" spans="1:8" x14ac:dyDescent="0.25">
      <c r="A837" s="43" t="s">
        <v>1741</v>
      </c>
      <c r="B837" s="45">
        <v>3170503</v>
      </c>
      <c r="C837" s="61">
        <f t="shared" si="26"/>
        <v>3170503</v>
      </c>
      <c r="D837" s="36" t="s">
        <v>1741</v>
      </c>
      <c r="E837" s="112">
        <v>846235.3899999999</v>
      </c>
      <c r="F837" s="45">
        <v>3170503</v>
      </c>
      <c r="G837" s="43" t="s">
        <v>857</v>
      </c>
      <c r="H837" s="42">
        <f t="shared" si="27"/>
        <v>846235.3899999999</v>
      </c>
    </row>
    <row r="838" spans="1:8" x14ac:dyDescent="0.25">
      <c r="A838" s="43" t="s">
        <v>1742</v>
      </c>
      <c r="B838" s="45">
        <v>3170529</v>
      </c>
      <c r="C838" s="61">
        <f t="shared" si="26"/>
        <v>3170529</v>
      </c>
      <c r="D838" s="36" t="s">
        <v>1742</v>
      </c>
      <c r="E838" s="112">
        <v>599467.43999999994</v>
      </c>
      <c r="F838" s="45">
        <v>3170529</v>
      </c>
      <c r="G838" s="43" t="s">
        <v>858</v>
      </c>
      <c r="H838" s="42">
        <f t="shared" si="27"/>
        <v>599467.43999999994</v>
      </c>
    </row>
    <row r="839" spans="1:8" x14ac:dyDescent="0.25">
      <c r="A839" s="43" t="s">
        <v>1743</v>
      </c>
      <c r="B839" s="45">
        <v>3170578</v>
      </c>
      <c r="C839" s="61">
        <f t="shared" si="26"/>
        <v>3170578</v>
      </c>
      <c r="D839" s="36" t="s">
        <v>1743</v>
      </c>
      <c r="E839" s="112">
        <v>224117.05999999997</v>
      </c>
      <c r="F839" s="45">
        <v>3170578</v>
      </c>
      <c r="G839" s="43" t="s">
        <v>859</v>
      </c>
      <c r="H839" s="42">
        <f t="shared" si="27"/>
        <v>224117.05999999997</v>
      </c>
    </row>
    <row r="840" spans="1:8" x14ac:dyDescent="0.25">
      <c r="A840" s="43" t="s">
        <v>1744</v>
      </c>
      <c r="B840" s="45">
        <v>3170602</v>
      </c>
      <c r="C840" s="61">
        <f t="shared" ref="C840:C860" si="28">IFERROR(VLOOKUP(D840,$A$8:$B$860,2,FALSE),"ERRO")</f>
        <v>3170602</v>
      </c>
      <c r="D840" s="36" t="s">
        <v>1744</v>
      </c>
      <c r="E840" s="112">
        <v>408618.95999999996</v>
      </c>
      <c r="F840" s="45">
        <v>3170602</v>
      </c>
      <c r="G840" s="43" t="s">
        <v>860</v>
      </c>
      <c r="H840" s="42">
        <f t="shared" ref="H840:H860" si="29">VLOOKUP(F840,$C$8:$E$860,3,FALSE)</f>
        <v>408618.95999999996</v>
      </c>
    </row>
    <row r="841" spans="1:8" x14ac:dyDescent="0.25">
      <c r="A841" s="43" t="s">
        <v>1745</v>
      </c>
      <c r="B841" s="45">
        <v>3170651</v>
      </c>
      <c r="C841" s="61">
        <f t="shared" si="28"/>
        <v>3170651</v>
      </c>
      <c r="D841" s="36" t="s">
        <v>1745</v>
      </c>
      <c r="E841" s="112">
        <v>270611.34000000003</v>
      </c>
      <c r="F841" s="45">
        <v>3170651</v>
      </c>
      <c r="G841" s="43" t="s">
        <v>861</v>
      </c>
      <c r="H841" s="42">
        <f t="shared" si="29"/>
        <v>270611.34000000003</v>
      </c>
    </row>
    <row r="842" spans="1:8" x14ac:dyDescent="0.25">
      <c r="A842" s="43" t="s">
        <v>1746</v>
      </c>
      <c r="B842" s="45">
        <v>3170701</v>
      </c>
      <c r="C842" s="61">
        <f t="shared" si="28"/>
        <v>3170701</v>
      </c>
      <c r="D842" s="36" t="s">
        <v>1746</v>
      </c>
      <c r="E842" s="112">
        <v>16501696.929999998</v>
      </c>
      <c r="F842" s="45">
        <v>3170701</v>
      </c>
      <c r="G842" s="43" t="s">
        <v>862</v>
      </c>
      <c r="H842" s="42">
        <f t="shared" si="29"/>
        <v>16501696.929999998</v>
      </c>
    </row>
    <row r="843" spans="1:8" x14ac:dyDescent="0.25">
      <c r="A843" s="43" t="s">
        <v>1747</v>
      </c>
      <c r="B843" s="45">
        <v>3170750</v>
      </c>
      <c r="C843" s="61">
        <f t="shared" si="28"/>
        <v>3170750</v>
      </c>
      <c r="D843" s="36" t="s">
        <v>1747</v>
      </c>
      <c r="E843" s="112">
        <v>887016.54999999993</v>
      </c>
      <c r="F843" s="45">
        <v>3170750</v>
      </c>
      <c r="G843" s="43" t="s">
        <v>863</v>
      </c>
      <c r="H843" s="42">
        <f t="shared" si="29"/>
        <v>887016.54999999993</v>
      </c>
    </row>
    <row r="844" spans="1:8" x14ac:dyDescent="0.25">
      <c r="A844" s="43" t="s">
        <v>1748</v>
      </c>
      <c r="B844" s="45">
        <v>3170800</v>
      </c>
      <c r="C844" s="61">
        <f t="shared" si="28"/>
        <v>3170800</v>
      </c>
      <c r="D844" s="36" t="s">
        <v>1748</v>
      </c>
      <c r="E844" s="112">
        <v>1609749.06</v>
      </c>
      <c r="F844" s="45">
        <v>3170800</v>
      </c>
      <c r="G844" s="43" t="s">
        <v>864</v>
      </c>
      <c r="H844" s="42">
        <f t="shared" si="29"/>
        <v>1609749.06</v>
      </c>
    </row>
    <row r="845" spans="1:8" x14ac:dyDescent="0.25">
      <c r="A845" s="43" t="s">
        <v>1749</v>
      </c>
      <c r="B845" s="45">
        <v>3170909</v>
      </c>
      <c r="C845" s="61">
        <f t="shared" si="28"/>
        <v>3170909</v>
      </c>
      <c r="D845" s="36" t="s">
        <v>1749</v>
      </c>
      <c r="E845" s="112">
        <v>589190.94999999995</v>
      </c>
      <c r="F845" s="45">
        <v>3170909</v>
      </c>
      <c r="G845" s="43" t="s">
        <v>865</v>
      </c>
      <c r="H845" s="42">
        <f t="shared" si="29"/>
        <v>589190.94999999995</v>
      </c>
    </row>
    <row r="846" spans="1:8" x14ac:dyDescent="0.25">
      <c r="A846" s="43" t="s">
        <v>1750</v>
      </c>
      <c r="B846" s="45">
        <v>3171006</v>
      </c>
      <c r="C846" s="61">
        <f t="shared" si="28"/>
        <v>3171006</v>
      </c>
      <c r="D846" s="36" t="s">
        <v>1750</v>
      </c>
      <c r="E846" s="112">
        <v>1852978.88</v>
      </c>
      <c r="F846" s="45">
        <v>3171006</v>
      </c>
      <c r="G846" s="43" t="s">
        <v>866</v>
      </c>
      <c r="H846" s="42">
        <f t="shared" si="29"/>
        <v>1852978.88</v>
      </c>
    </row>
    <row r="847" spans="1:8" x14ac:dyDescent="0.25">
      <c r="A847" s="43" t="s">
        <v>1751</v>
      </c>
      <c r="B847" s="45">
        <v>3171030</v>
      </c>
      <c r="C847" s="61">
        <f t="shared" si="28"/>
        <v>3171030</v>
      </c>
      <c r="D847" s="36" t="s">
        <v>1751</v>
      </c>
      <c r="E847" s="112">
        <v>464761.85000000003</v>
      </c>
      <c r="F847" s="45">
        <v>3171030</v>
      </c>
      <c r="G847" s="43" t="s">
        <v>867</v>
      </c>
      <c r="H847" s="42">
        <f t="shared" si="29"/>
        <v>464761.85000000003</v>
      </c>
    </row>
    <row r="848" spans="1:8" x14ac:dyDescent="0.25">
      <c r="A848" s="43" t="s">
        <v>1752</v>
      </c>
      <c r="B848" s="45">
        <v>3171071</v>
      </c>
      <c r="C848" s="61">
        <f t="shared" si="28"/>
        <v>3171071</v>
      </c>
      <c r="D848" s="36" t="s">
        <v>1752</v>
      </c>
      <c r="E848" s="112">
        <v>403916.74</v>
      </c>
      <c r="F848" s="45">
        <v>3171071</v>
      </c>
      <c r="G848" s="43" t="s">
        <v>868</v>
      </c>
      <c r="H848" s="42">
        <f t="shared" si="29"/>
        <v>403916.74</v>
      </c>
    </row>
    <row r="849" spans="1:8" x14ac:dyDescent="0.25">
      <c r="A849" s="43" t="s">
        <v>1753</v>
      </c>
      <c r="B849" s="45">
        <v>3171105</v>
      </c>
      <c r="C849" s="61">
        <f t="shared" si="28"/>
        <v>3171105</v>
      </c>
      <c r="D849" s="36" t="s">
        <v>1753</v>
      </c>
      <c r="E849" s="112">
        <v>586935.87999999989</v>
      </c>
      <c r="F849" s="45">
        <v>3171105</v>
      </c>
      <c r="G849" s="43" t="s">
        <v>869</v>
      </c>
      <c r="H849" s="42">
        <f t="shared" si="29"/>
        <v>586935.87999999989</v>
      </c>
    </row>
    <row r="850" spans="1:8" x14ac:dyDescent="0.25">
      <c r="A850" s="43" t="s">
        <v>1754</v>
      </c>
      <c r="B850" s="45">
        <v>3171154</v>
      </c>
      <c r="C850" s="61">
        <f t="shared" si="28"/>
        <v>3171154</v>
      </c>
      <c r="D850" s="36" t="s">
        <v>1754</v>
      </c>
      <c r="E850" s="112">
        <v>247883.46000000005</v>
      </c>
      <c r="F850" s="45">
        <v>3171154</v>
      </c>
      <c r="G850" s="43" t="s">
        <v>870</v>
      </c>
      <c r="H850" s="42">
        <f t="shared" si="29"/>
        <v>247883.46000000005</v>
      </c>
    </row>
    <row r="851" spans="1:8" x14ac:dyDescent="0.25">
      <c r="A851" s="43" t="s">
        <v>1755</v>
      </c>
      <c r="B851" s="45">
        <v>3171204</v>
      </c>
      <c r="C851" s="61">
        <f t="shared" si="28"/>
        <v>3171204</v>
      </c>
      <c r="D851" s="36" t="s">
        <v>1755</v>
      </c>
      <c r="E851" s="112">
        <v>4383276.9000000004</v>
      </c>
      <c r="F851" s="45">
        <v>3171204</v>
      </c>
      <c r="G851" s="43" t="s">
        <v>871</v>
      </c>
      <c r="H851" s="42">
        <f t="shared" si="29"/>
        <v>4383276.9000000004</v>
      </c>
    </row>
    <row r="852" spans="1:8" x14ac:dyDescent="0.25">
      <c r="A852" s="43" t="s">
        <v>1756</v>
      </c>
      <c r="B852" s="45">
        <v>3171303</v>
      </c>
      <c r="C852" s="61">
        <f t="shared" si="28"/>
        <v>3171303</v>
      </c>
      <c r="D852" s="36" t="s">
        <v>1756</v>
      </c>
      <c r="E852" s="112">
        <v>2374156.3199999998</v>
      </c>
      <c r="F852" s="45">
        <v>3171303</v>
      </c>
      <c r="G852" s="43" t="s">
        <v>872</v>
      </c>
      <c r="H852" s="42">
        <f t="shared" si="29"/>
        <v>2374156.3199999998</v>
      </c>
    </row>
    <row r="853" spans="1:8" x14ac:dyDescent="0.25">
      <c r="A853" s="43" t="s">
        <v>1757</v>
      </c>
      <c r="B853" s="45">
        <v>3171402</v>
      </c>
      <c r="C853" s="61">
        <f t="shared" si="28"/>
        <v>3171402</v>
      </c>
      <c r="D853" s="36" t="s">
        <v>1757</v>
      </c>
      <c r="E853" s="112">
        <v>230775.38999999993</v>
      </c>
      <c r="F853" s="45">
        <v>3171402</v>
      </c>
      <c r="G853" s="43" t="s">
        <v>873</v>
      </c>
      <c r="H853" s="42">
        <f t="shared" si="29"/>
        <v>230775.38999999993</v>
      </c>
    </row>
    <row r="854" spans="1:8" x14ac:dyDescent="0.25">
      <c r="A854" s="43" t="s">
        <v>1758</v>
      </c>
      <c r="B854" s="45">
        <v>3171600</v>
      </c>
      <c r="C854" s="61">
        <f t="shared" si="28"/>
        <v>3171600</v>
      </c>
      <c r="D854" s="36" t="s">
        <v>1758</v>
      </c>
      <c r="E854" s="112">
        <v>423016.37000000005</v>
      </c>
      <c r="F854" s="45">
        <v>3171600</v>
      </c>
      <c r="G854" s="43" t="s">
        <v>874</v>
      </c>
      <c r="H854" s="42">
        <f t="shared" si="29"/>
        <v>423016.37000000005</v>
      </c>
    </row>
    <row r="855" spans="1:8" x14ac:dyDescent="0.25">
      <c r="A855" s="43" t="s">
        <v>1759</v>
      </c>
      <c r="B855" s="45">
        <v>3171709</v>
      </c>
      <c r="C855" s="61">
        <f t="shared" si="28"/>
        <v>3171709</v>
      </c>
      <c r="D855" s="36" t="s">
        <v>1759</v>
      </c>
      <c r="E855" s="112">
        <v>328376.92</v>
      </c>
      <c r="F855" s="45">
        <v>3171709</v>
      </c>
      <c r="G855" s="43" t="s">
        <v>3</v>
      </c>
      <c r="H855" s="42">
        <f t="shared" si="29"/>
        <v>328376.92</v>
      </c>
    </row>
    <row r="856" spans="1:8" x14ac:dyDescent="0.25">
      <c r="A856" s="43" t="s">
        <v>1760</v>
      </c>
      <c r="B856" s="45">
        <v>3171808</v>
      </c>
      <c r="C856" s="61">
        <f t="shared" si="28"/>
        <v>3171808</v>
      </c>
      <c r="D856" s="36" t="s">
        <v>1760</v>
      </c>
      <c r="E856" s="112">
        <v>426772.33</v>
      </c>
      <c r="F856" s="45">
        <v>3171808</v>
      </c>
      <c r="G856" s="43" t="s">
        <v>875</v>
      </c>
      <c r="H856" s="42">
        <f t="shared" si="29"/>
        <v>426772.33</v>
      </c>
    </row>
    <row r="857" spans="1:8" x14ac:dyDescent="0.25">
      <c r="A857" s="43" t="s">
        <v>1761</v>
      </c>
      <c r="B857" s="45">
        <v>3171907</v>
      </c>
      <c r="C857" s="61">
        <f t="shared" si="28"/>
        <v>3171907</v>
      </c>
      <c r="D857" s="36" t="s">
        <v>1761</v>
      </c>
      <c r="E857" s="112">
        <v>213655.24</v>
      </c>
      <c r="F857" s="45">
        <v>3171907</v>
      </c>
      <c r="G857" s="43" t="s">
        <v>876</v>
      </c>
      <c r="H857" s="42">
        <f t="shared" si="29"/>
        <v>213655.24</v>
      </c>
    </row>
    <row r="858" spans="1:8" x14ac:dyDescent="0.25">
      <c r="A858" s="43" t="s">
        <v>1762</v>
      </c>
      <c r="B858" s="45">
        <v>3172004</v>
      </c>
      <c r="C858" s="61">
        <f t="shared" si="28"/>
        <v>3172004</v>
      </c>
      <c r="D858" s="36" t="s">
        <v>1762</v>
      </c>
      <c r="E858" s="112">
        <v>1414305.6</v>
      </c>
      <c r="F858" s="45">
        <v>3172004</v>
      </c>
      <c r="G858" s="43" t="s">
        <v>877</v>
      </c>
      <c r="H858" s="42">
        <f t="shared" si="29"/>
        <v>1414305.6</v>
      </c>
    </row>
    <row r="859" spans="1:8" x14ac:dyDescent="0.25">
      <c r="A859" s="43" t="s">
        <v>1763</v>
      </c>
      <c r="B859" s="45">
        <v>3172103</v>
      </c>
      <c r="C859" s="61">
        <f t="shared" si="28"/>
        <v>3172103</v>
      </c>
      <c r="D859" s="36" t="s">
        <v>1763</v>
      </c>
      <c r="E859" s="112">
        <v>376718.75000000006</v>
      </c>
      <c r="F859" s="45">
        <v>3172103</v>
      </c>
      <c r="G859" s="43" t="s">
        <v>878</v>
      </c>
      <c r="H859" s="42">
        <f t="shared" si="29"/>
        <v>376718.75000000006</v>
      </c>
    </row>
    <row r="860" spans="1:8" x14ac:dyDescent="0.25">
      <c r="A860" s="43" t="s">
        <v>1764</v>
      </c>
      <c r="B860" s="45">
        <v>3172202</v>
      </c>
      <c r="C860" s="61">
        <f t="shared" si="28"/>
        <v>3172202</v>
      </c>
      <c r="D860" s="36" t="s">
        <v>1764</v>
      </c>
      <c r="E860" s="112">
        <v>239199.18</v>
      </c>
      <c r="F860" s="45">
        <v>3172202</v>
      </c>
      <c r="G860" s="43" t="s">
        <v>879</v>
      </c>
      <c r="H860" s="42">
        <f t="shared" si="29"/>
        <v>239199.18</v>
      </c>
    </row>
    <row r="861" spans="1:8" x14ac:dyDescent="0.25">
      <c r="A861"/>
      <c r="B861"/>
      <c r="C861"/>
      <c r="D861" s="36" t="s">
        <v>1764</v>
      </c>
      <c r="E861" s="112">
        <v>1277158065.2999988</v>
      </c>
      <c r="F861"/>
    </row>
    <row r="862" spans="1:8" x14ac:dyDescent="0.25">
      <c r="A862"/>
      <c r="B862"/>
      <c r="C862"/>
      <c r="D862"/>
      <c r="F862"/>
    </row>
    <row r="863" spans="1:8" x14ac:dyDescent="0.25">
      <c r="A863"/>
      <c r="B863"/>
      <c r="C863"/>
      <c r="D863"/>
      <c r="F863"/>
    </row>
    <row r="864" spans="1:8" x14ac:dyDescent="0.25">
      <c r="A864"/>
      <c r="B864"/>
      <c r="C864"/>
      <c r="D864"/>
      <c r="F864"/>
    </row>
    <row r="865" spans="5:5" customFormat="1" x14ac:dyDescent="0.25">
      <c r="E865" s="42"/>
    </row>
    <row r="866" spans="5:5" customFormat="1" x14ac:dyDescent="0.25">
      <c r="E866" s="42"/>
    </row>
    <row r="867" spans="5:5" customFormat="1" x14ac:dyDescent="0.25">
      <c r="E867" s="42"/>
    </row>
    <row r="868" spans="5:5" customFormat="1" x14ac:dyDescent="0.25">
      <c r="E868" s="42"/>
    </row>
    <row r="869" spans="5:5" customFormat="1" x14ac:dyDescent="0.25">
      <c r="E869" s="42"/>
    </row>
    <row r="870" spans="5:5" customFormat="1" x14ac:dyDescent="0.25">
      <c r="E870" s="42"/>
    </row>
    <row r="871" spans="5:5" customFormat="1" x14ac:dyDescent="0.25">
      <c r="E871" s="42"/>
    </row>
    <row r="872" spans="5:5" customFormat="1" x14ac:dyDescent="0.25">
      <c r="E872" s="42"/>
    </row>
    <row r="873" spans="5:5" customFormat="1" x14ac:dyDescent="0.25">
      <c r="E873" s="42"/>
    </row>
    <row r="874" spans="5:5" customFormat="1" x14ac:dyDescent="0.25">
      <c r="E874" s="42"/>
    </row>
    <row r="875" spans="5:5" customFormat="1" x14ac:dyDescent="0.25">
      <c r="E875" s="42"/>
    </row>
    <row r="876" spans="5:5" customFormat="1" x14ac:dyDescent="0.25">
      <c r="E876" s="42"/>
    </row>
    <row r="877" spans="5:5" customFormat="1" x14ac:dyDescent="0.25">
      <c r="E877" s="42"/>
    </row>
    <row r="878" spans="5:5" customFormat="1" x14ac:dyDescent="0.25">
      <c r="E878" s="42"/>
    </row>
    <row r="879" spans="5:5" customFormat="1" x14ac:dyDescent="0.25">
      <c r="E879" s="42"/>
    </row>
    <row r="880" spans="5:5" customFormat="1" x14ac:dyDescent="0.25">
      <c r="E880" s="42"/>
    </row>
    <row r="881" spans="5:5" customFormat="1" x14ac:dyDescent="0.25">
      <c r="E881" s="42"/>
    </row>
    <row r="882" spans="5:5" customFormat="1" x14ac:dyDescent="0.25">
      <c r="E882" s="42"/>
    </row>
    <row r="883" spans="5:5" customFormat="1" x14ac:dyDescent="0.25">
      <c r="E883" s="42"/>
    </row>
    <row r="884" spans="5:5" customFormat="1" x14ac:dyDescent="0.25">
      <c r="E884" s="42"/>
    </row>
    <row r="885" spans="5:5" customFormat="1" x14ac:dyDescent="0.25">
      <c r="E885" s="42"/>
    </row>
    <row r="886" spans="5:5" customFormat="1" x14ac:dyDescent="0.25">
      <c r="E886" s="42"/>
    </row>
    <row r="887" spans="5:5" customFormat="1" x14ac:dyDescent="0.25">
      <c r="E887" s="42"/>
    </row>
    <row r="888" spans="5:5" customFormat="1" x14ac:dyDescent="0.25">
      <c r="E888" s="42"/>
    </row>
    <row r="889" spans="5:5" customFormat="1" x14ac:dyDescent="0.25">
      <c r="E889" s="42"/>
    </row>
    <row r="890" spans="5:5" customFormat="1" x14ac:dyDescent="0.25">
      <c r="E890" s="42"/>
    </row>
    <row r="891" spans="5:5" customFormat="1" x14ac:dyDescent="0.25">
      <c r="E891" s="42"/>
    </row>
    <row r="892" spans="5:5" customFormat="1" x14ac:dyDescent="0.25">
      <c r="E892" s="42"/>
    </row>
    <row r="893" spans="5:5" customFormat="1" x14ac:dyDescent="0.25">
      <c r="E893" s="42"/>
    </row>
    <row r="894" spans="5:5" customFormat="1" x14ac:dyDescent="0.25">
      <c r="E894" s="42"/>
    </row>
    <row r="895" spans="5:5" customFormat="1" x14ac:dyDescent="0.25">
      <c r="E895" s="42"/>
    </row>
    <row r="896" spans="5:5" customFormat="1" x14ac:dyDescent="0.25">
      <c r="E896" s="42"/>
    </row>
    <row r="897" spans="5:5" customFormat="1" x14ac:dyDescent="0.25">
      <c r="E897" s="42"/>
    </row>
    <row r="898" spans="5:5" customFormat="1" x14ac:dyDescent="0.25">
      <c r="E898" s="42"/>
    </row>
    <row r="899" spans="5:5" customFormat="1" x14ac:dyDescent="0.25">
      <c r="E899" s="42"/>
    </row>
    <row r="900" spans="5:5" customFormat="1" x14ac:dyDescent="0.25">
      <c r="E900" s="42"/>
    </row>
    <row r="901" spans="5:5" customFormat="1" x14ac:dyDescent="0.25">
      <c r="E901" s="42"/>
    </row>
    <row r="902" spans="5:5" customFormat="1" x14ac:dyDescent="0.25">
      <c r="E902" s="42"/>
    </row>
    <row r="903" spans="5:5" customFormat="1" x14ac:dyDescent="0.25">
      <c r="E903" s="42"/>
    </row>
    <row r="904" spans="5:5" customFormat="1" x14ac:dyDescent="0.25">
      <c r="E904" s="42"/>
    </row>
    <row r="905" spans="5:5" customFormat="1" x14ac:dyDescent="0.25">
      <c r="E905" s="42"/>
    </row>
    <row r="906" spans="5:5" customFormat="1" x14ac:dyDescent="0.25">
      <c r="E906" s="42"/>
    </row>
    <row r="907" spans="5:5" customFormat="1" x14ac:dyDescent="0.25">
      <c r="E907" s="42"/>
    </row>
    <row r="908" spans="5:5" customFormat="1" x14ac:dyDescent="0.25">
      <c r="E908" s="42"/>
    </row>
    <row r="909" spans="5:5" customFormat="1" x14ac:dyDescent="0.25">
      <c r="E909" s="42"/>
    </row>
    <row r="910" spans="5:5" customFormat="1" x14ac:dyDescent="0.25">
      <c r="E910" s="42"/>
    </row>
    <row r="911" spans="5:5" customFormat="1" x14ac:dyDescent="0.25">
      <c r="E911" s="42"/>
    </row>
    <row r="912" spans="5:5" customFormat="1" x14ac:dyDescent="0.25">
      <c r="E912" s="42"/>
    </row>
    <row r="913" spans="5:5" customFormat="1" x14ac:dyDescent="0.25">
      <c r="E913" s="42"/>
    </row>
    <row r="914" spans="5:5" customFormat="1" x14ac:dyDescent="0.25">
      <c r="E914" s="42"/>
    </row>
    <row r="915" spans="5:5" customFormat="1" x14ac:dyDescent="0.25">
      <c r="E915" s="42"/>
    </row>
    <row r="916" spans="5:5" customFormat="1" x14ac:dyDescent="0.25">
      <c r="E916" s="42"/>
    </row>
    <row r="917" spans="5:5" customFormat="1" x14ac:dyDescent="0.25">
      <c r="E917" s="42"/>
    </row>
    <row r="918" spans="5:5" customFormat="1" x14ac:dyDescent="0.25">
      <c r="E918" s="42"/>
    </row>
    <row r="919" spans="5:5" customFormat="1" x14ac:dyDescent="0.25">
      <c r="E919" s="42"/>
    </row>
    <row r="920" spans="5:5" customFormat="1" x14ac:dyDescent="0.25">
      <c r="E920" s="42"/>
    </row>
    <row r="921" spans="5:5" customFormat="1" x14ac:dyDescent="0.25">
      <c r="E921" s="42"/>
    </row>
    <row r="922" spans="5:5" customFormat="1" x14ac:dyDescent="0.25">
      <c r="E922" s="42"/>
    </row>
    <row r="923" spans="5:5" customFormat="1" x14ac:dyDescent="0.25">
      <c r="E923" s="42"/>
    </row>
    <row r="924" spans="5:5" customFormat="1" x14ac:dyDescent="0.25">
      <c r="E924" s="42"/>
    </row>
    <row r="925" spans="5:5" customFormat="1" x14ac:dyDescent="0.25">
      <c r="E925" s="42"/>
    </row>
    <row r="926" spans="5:5" customFormat="1" x14ac:dyDescent="0.25">
      <c r="E926" s="42"/>
    </row>
    <row r="927" spans="5:5" customFormat="1" x14ac:dyDescent="0.25">
      <c r="E927" s="42"/>
    </row>
    <row r="928" spans="5:5" customFormat="1" x14ac:dyDescent="0.25">
      <c r="E928" s="42"/>
    </row>
    <row r="929" spans="5:5" customFormat="1" x14ac:dyDescent="0.25">
      <c r="E929" s="42"/>
    </row>
    <row r="930" spans="5:5" customFormat="1" x14ac:dyDescent="0.25">
      <c r="E930" s="42"/>
    </row>
    <row r="931" spans="5:5" customFormat="1" x14ac:dyDescent="0.25">
      <c r="E931" s="42"/>
    </row>
    <row r="932" spans="5:5" customFormat="1" x14ac:dyDescent="0.25">
      <c r="E932" s="42"/>
    </row>
    <row r="933" spans="5:5" customFormat="1" x14ac:dyDescent="0.25">
      <c r="E933" s="42"/>
    </row>
    <row r="934" spans="5:5" customFormat="1" x14ac:dyDescent="0.25">
      <c r="E934" s="42"/>
    </row>
    <row r="935" spans="5:5" customFormat="1" x14ac:dyDescent="0.25">
      <c r="E935" s="42"/>
    </row>
    <row r="936" spans="5:5" customFormat="1" x14ac:dyDescent="0.25">
      <c r="E936" s="42"/>
    </row>
    <row r="937" spans="5:5" customFormat="1" x14ac:dyDescent="0.25">
      <c r="E937" s="42"/>
    </row>
    <row r="938" spans="5:5" customFormat="1" x14ac:dyDescent="0.25">
      <c r="E938" s="42"/>
    </row>
    <row r="939" spans="5:5" customFormat="1" x14ac:dyDescent="0.25">
      <c r="E939" s="42"/>
    </row>
    <row r="940" spans="5:5" customFormat="1" x14ac:dyDescent="0.25">
      <c r="E940" s="42"/>
    </row>
    <row r="941" spans="5:5" customFormat="1" x14ac:dyDescent="0.25">
      <c r="E941" s="42"/>
    </row>
    <row r="942" spans="5:5" customFormat="1" x14ac:dyDescent="0.25">
      <c r="E942" s="42"/>
    </row>
    <row r="943" spans="5:5" customFormat="1" x14ac:dyDescent="0.25">
      <c r="E943" s="42"/>
    </row>
    <row r="944" spans="5:5" customFormat="1" x14ac:dyDescent="0.25">
      <c r="E944" s="42"/>
    </row>
    <row r="945" spans="5:5" customFormat="1" x14ac:dyDescent="0.25">
      <c r="E945" s="42"/>
    </row>
    <row r="946" spans="5:5" customFormat="1" x14ac:dyDescent="0.25">
      <c r="E946" s="42"/>
    </row>
    <row r="947" spans="5:5" customFormat="1" x14ac:dyDescent="0.25">
      <c r="E947" s="42"/>
    </row>
    <row r="948" spans="5:5" customFormat="1" x14ac:dyDescent="0.25">
      <c r="E948" s="42"/>
    </row>
    <row r="949" spans="5:5" customFormat="1" x14ac:dyDescent="0.25">
      <c r="E949" s="42"/>
    </row>
    <row r="950" spans="5:5" customFormat="1" x14ac:dyDescent="0.25">
      <c r="E950" s="42"/>
    </row>
    <row r="951" spans="5:5" customFormat="1" x14ac:dyDescent="0.25">
      <c r="E951" s="42"/>
    </row>
    <row r="952" spans="5:5" customFormat="1" x14ac:dyDescent="0.25">
      <c r="E952" s="42"/>
    </row>
    <row r="953" spans="5:5" customFormat="1" x14ac:dyDescent="0.25">
      <c r="E953" s="42"/>
    </row>
    <row r="954" spans="5:5" customFormat="1" x14ac:dyDescent="0.25">
      <c r="E954" s="42"/>
    </row>
    <row r="955" spans="5:5" customFormat="1" x14ac:dyDescent="0.25">
      <c r="E955" s="42"/>
    </row>
    <row r="956" spans="5:5" customFormat="1" x14ac:dyDescent="0.25">
      <c r="E956" s="42"/>
    </row>
    <row r="957" spans="5:5" customFormat="1" x14ac:dyDescent="0.25">
      <c r="E957" s="42"/>
    </row>
    <row r="958" spans="5:5" customFormat="1" x14ac:dyDescent="0.25">
      <c r="E958" s="42"/>
    </row>
    <row r="959" spans="5:5" customFormat="1" x14ac:dyDescent="0.25">
      <c r="E959" s="42"/>
    </row>
    <row r="960" spans="5:5" customFormat="1" x14ac:dyDescent="0.25">
      <c r="E960" s="42"/>
    </row>
    <row r="961" spans="5:5" customFormat="1" x14ac:dyDescent="0.25">
      <c r="E961" s="42"/>
    </row>
    <row r="962" spans="5:5" customFormat="1" x14ac:dyDescent="0.25">
      <c r="E962" s="42"/>
    </row>
    <row r="963" spans="5:5" customFormat="1" x14ac:dyDescent="0.25">
      <c r="E963" s="42"/>
    </row>
    <row r="964" spans="5:5" customFormat="1" x14ac:dyDescent="0.25">
      <c r="E964" s="42"/>
    </row>
    <row r="965" spans="5:5" customFormat="1" x14ac:dyDescent="0.25">
      <c r="E965" s="42"/>
    </row>
    <row r="966" spans="5:5" customFormat="1" x14ac:dyDescent="0.25">
      <c r="E966" s="42"/>
    </row>
    <row r="967" spans="5:5" customFormat="1" x14ac:dyDescent="0.25">
      <c r="E967" s="42"/>
    </row>
    <row r="968" spans="5:5" customFormat="1" x14ac:dyDescent="0.25">
      <c r="E968" s="42"/>
    </row>
    <row r="969" spans="5:5" customFormat="1" x14ac:dyDescent="0.25">
      <c r="E969" s="42"/>
    </row>
    <row r="970" spans="5:5" customFormat="1" x14ac:dyDescent="0.25">
      <c r="E970" s="42"/>
    </row>
    <row r="971" spans="5:5" customFormat="1" x14ac:dyDescent="0.25">
      <c r="E971" s="42"/>
    </row>
    <row r="972" spans="5:5" customFormat="1" x14ac:dyDescent="0.25">
      <c r="E972" s="42"/>
    </row>
    <row r="973" spans="5:5" customFormat="1" x14ac:dyDescent="0.25">
      <c r="E973" s="42"/>
    </row>
    <row r="974" spans="5:5" customFormat="1" x14ac:dyDescent="0.25">
      <c r="E974" s="42"/>
    </row>
    <row r="975" spans="5:5" customFormat="1" x14ac:dyDescent="0.25">
      <c r="E975" s="42"/>
    </row>
    <row r="976" spans="5:5" customFormat="1" x14ac:dyDescent="0.25">
      <c r="E976" s="42"/>
    </row>
    <row r="977" spans="5:5" customFormat="1" x14ac:dyDescent="0.25">
      <c r="E977" s="42"/>
    </row>
    <row r="978" spans="5:5" customFormat="1" x14ac:dyDescent="0.25">
      <c r="E978" s="42"/>
    </row>
    <row r="979" spans="5:5" customFormat="1" x14ac:dyDescent="0.25">
      <c r="E979" s="42"/>
    </row>
    <row r="980" spans="5:5" customFormat="1" x14ac:dyDescent="0.25">
      <c r="E980" s="42"/>
    </row>
    <row r="981" spans="5:5" customFormat="1" x14ac:dyDescent="0.25">
      <c r="E981" s="42"/>
    </row>
    <row r="982" spans="5:5" customFormat="1" x14ac:dyDescent="0.25">
      <c r="E982" s="42"/>
    </row>
    <row r="983" spans="5:5" customFormat="1" x14ac:dyDescent="0.25">
      <c r="E983" s="42"/>
    </row>
    <row r="984" spans="5:5" customFormat="1" x14ac:dyDescent="0.25">
      <c r="E984" s="42"/>
    </row>
    <row r="985" spans="5:5" customFormat="1" x14ac:dyDescent="0.25">
      <c r="E985" s="42"/>
    </row>
    <row r="986" spans="5:5" customFormat="1" x14ac:dyDescent="0.25">
      <c r="E986" s="42"/>
    </row>
    <row r="987" spans="5:5" customFormat="1" x14ac:dyDescent="0.25">
      <c r="E987" s="42"/>
    </row>
    <row r="988" spans="5:5" customFormat="1" x14ac:dyDescent="0.25">
      <c r="E988" s="42"/>
    </row>
    <row r="989" spans="5:5" customFormat="1" x14ac:dyDescent="0.25">
      <c r="E989" s="42"/>
    </row>
    <row r="990" spans="5:5" customFormat="1" x14ac:dyDescent="0.25">
      <c r="E990" s="42"/>
    </row>
    <row r="991" spans="5:5" customFormat="1" x14ac:dyDescent="0.25">
      <c r="E991" s="42"/>
    </row>
    <row r="992" spans="5:5" customFormat="1" x14ac:dyDescent="0.25">
      <c r="E992" s="42"/>
    </row>
    <row r="993" spans="5:5" customFormat="1" x14ac:dyDescent="0.25">
      <c r="E993" s="42"/>
    </row>
    <row r="994" spans="5:5" customFormat="1" x14ac:dyDescent="0.25">
      <c r="E994" s="42"/>
    </row>
    <row r="995" spans="5:5" customFormat="1" x14ac:dyDescent="0.25">
      <c r="E995" s="42"/>
    </row>
    <row r="996" spans="5:5" customFormat="1" x14ac:dyDescent="0.25">
      <c r="E996" s="42"/>
    </row>
    <row r="997" spans="5:5" customFormat="1" x14ac:dyDescent="0.25">
      <c r="E997" s="42"/>
    </row>
    <row r="998" spans="5:5" customFormat="1" x14ac:dyDescent="0.25">
      <c r="E998" s="42"/>
    </row>
    <row r="999" spans="5:5" customFormat="1" x14ac:dyDescent="0.25">
      <c r="E999" s="42"/>
    </row>
    <row r="1000" spans="5:5" customFormat="1" x14ac:dyDescent="0.25">
      <c r="E1000" s="42"/>
    </row>
    <row r="1001" spans="5:5" customFormat="1" x14ac:dyDescent="0.25">
      <c r="E1001" s="42"/>
    </row>
    <row r="1002" spans="5:5" customFormat="1" x14ac:dyDescent="0.25">
      <c r="E1002" s="42"/>
    </row>
    <row r="1003" spans="5:5" customFormat="1" x14ac:dyDescent="0.25">
      <c r="E1003" s="42"/>
    </row>
    <row r="1004" spans="5:5" customFormat="1" x14ac:dyDescent="0.25">
      <c r="E1004" s="42"/>
    </row>
    <row r="1005" spans="5:5" customFormat="1" x14ac:dyDescent="0.25">
      <c r="E1005" s="42"/>
    </row>
    <row r="1006" spans="5:5" customFormat="1" x14ac:dyDescent="0.25">
      <c r="E1006" s="42"/>
    </row>
    <row r="1007" spans="5:5" customFormat="1" x14ac:dyDescent="0.25">
      <c r="E1007" s="42"/>
    </row>
    <row r="1008" spans="5:5" customFormat="1" x14ac:dyDescent="0.25">
      <c r="E1008" s="42"/>
    </row>
    <row r="1009" spans="5:5" customFormat="1" x14ac:dyDescent="0.25">
      <c r="E1009" s="42"/>
    </row>
    <row r="1010" spans="5:5" customFormat="1" x14ac:dyDescent="0.25">
      <c r="E1010" s="42"/>
    </row>
    <row r="1011" spans="5:5" customFormat="1" x14ac:dyDescent="0.25">
      <c r="E1011" s="42"/>
    </row>
    <row r="1012" spans="5:5" customFormat="1" x14ac:dyDescent="0.25">
      <c r="E1012" s="42"/>
    </row>
    <row r="1013" spans="5:5" customFormat="1" x14ac:dyDescent="0.25">
      <c r="E1013" s="42"/>
    </row>
    <row r="1014" spans="5:5" customFormat="1" x14ac:dyDescent="0.25">
      <c r="E1014" s="42"/>
    </row>
    <row r="1015" spans="5:5" customFormat="1" x14ac:dyDescent="0.25">
      <c r="E1015" s="42"/>
    </row>
    <row r="1016" spans="5:5" customFormat="1" x14ac:dyDescent="0.25">
      <c r="E1016" s="42"/>
    </row>
    <row r="1017" spans="5:5" customFormat="1" x14ac:dyDescent="0.25">
      <c r="E1017" s="42"/>
    </row>
    <row r="1018" spans="5:5" customFormat="1" x14ac:dyDescent="0.25">
      <c r="E1018" s="42"/>
    </row>
    <row r="1019" spans="5:5" customFormat="1" x14ac:dyDescent="0.25">
      <c r="E1019" s="42"/>
    </row>
    <row r="1020" spans="5:5" customFormat="1" x14ac:dyDescent="0.25">
      <c r="E1020" s="42"/>
    </row>
    <row r="1021" spans="5:5" customFormat="1" x14ac:dyDescent="0.25">
      <c r="E1021" s="42"/>
    </row>
    <row r="1022" spans="5:5" customFormat="1" x14ac:dyDescent="0.25">
      <c r="E1022" s="42"/>
    </row>
    <row r="1023" spans="5:5" customFormat="1" x14ac:dyDescent="0.25">
      <c r="E1023" s="42"/>
    </row>
    <row r="1024" spans="5:5" customFormat="1" x14ac:dyDescent="0.25">
      <c r="E1024" s="42"/>
    </row>
    <row r="1025" spans="5:5" customFormat="1" x14ac:dyDescent="0.25">
      <c r="E1025" s="42"/>
    </row>
    <row r="1026" spans="5:5" customFormat="1" x14ac:dyDescent="0.25">
      <c r="E1026" s="42"/>
    </row>
    <row r="1027" spans="5:5" customFormat="1" x14ac:dyDescent="0.25">
      <c r="E1027" s="42"/>
    </row>
    <row r="1028" spans="5:5" customFormat="1" x14ac:dyDescent="0.25">
      <c r="E1028" s="42"/>
    </row>
    <row r="1029" spans="5:5" customFormat="1" x14ac:dyDescent="0.25">
      <c r="E1029" s="42"/>
    </row>
    <row r="1030" spans="5:5" customFormat="1" x14ac:dyDescent="0.25">
      <c r="E1030" s="42"/>
    </row>
    <row r="1031" spans="5:5" customFormat="1" x14ac:dyDescent="0.25">
      <c r="E1031" s="42"/>
    </row>
    <row r="1032" spans="5:5" customFormat="1" x14ac:dyDescent="0.25">
      <c r="E1032" s="42"/>
    </row>
    <row r="1033" spans="5:5" customFormat="1" x14ac:dyDescent="0.25">
      <c r="E1033" s="42"/>
    </row>
    <row r="1034" spans="5:5" customFormat="1" x14ac:dyDescent="0.25">
      <c r="E1034" s="42"/>
    </row>
    <row r="1035" spans="5:5" customFormat="1" x14ac:dyDescent="0.25">
      <c r="E1035" s="42"/>
    </row>
    <row r="1036" spans="5:5" customFormat="1" x14ac:dyDescent="0.25">
      <c r="E1036" s="42"/>
    </row>
    <row r="1037" spans="5:5" customFormat="1" x14ac:dyDescent="0.25">
      <c r="E1037" s="42"/>
    </row>
    <row r="1038" spans="5:5" customFormat="1" x14ac:dyDescent="0.25">
      <c r="E1038" s="42"/>
    </row>
    <row r="1039" spans="5:5" customFormat="1" x14ac:dyDescent="0.25">
      <c r="E1039" s="42"/>
    </row>
    <row r="1040" spans="5:5" customFormat="1" x14ac:dyDescent="0.25">
      <c r="E1040" s="42"/>
    </row>
    <row r="1041" spans="5:5" customFormat="1" x14ac:dyDescent="0.25">
      <c r="E1041" s="42"/>
    </row>
    <row r="1042" spans="5:5" customFormat="1" x14ac:dyDescent="0.25">
      <c r="E1042" s="42"/>
    </row>
    <row r="1043" spans="5:5" customFormat="1" x14ac:dyDescent="0.25">
      <c r="E1043" s="42"/>
    </row>
    <row r="1044" spans="5:5" customFormat="1" x14ac:dyDescent="0.25">
      <c r="E1044" s="42"/>
    </row>
    <row r="1045" spans="5:5" customFormat="1" x14ac:dyDescent="0.25">
      <c r="E1045" s="42"/>
    </row>
    <row r="1046" spans="5:5" customFormat="1" x14ac:dyDescent="0.25">
      <c r="E1046" s="42"/>
    </row>
    <row r="1047" spans="5:5" customFormat="1" x14ac:dyDescent="0.25">
      <c r="E1047" s="42"/>
    </row>
    <row r="1048" spans="5:5" customFormat="1" x14ac:dyDescent="0.25">
      <c r="E1048" s="42"/>
    </row>
    <row r="1049" spans="5:5" customFormat="1" x14ac:dyDescent="0.25">
      <c r="E1049" s="42"/>
    </row>
    <row r="1050" spans="5:5" customFormat="1" x14ac:dyDescent="0.25">
      <c r="E1050" s="42"/>
    </row>
    <row r="1051" spans="5:5" customFormat="1" x14ac:dyDescent="0.25">
      <c r="E1051" s="42"/>
    </row>
    <row r="1052" spans="5:5" customFormat="1" x14ac:dyDescent="0.25">
      <c r="E1052" s="42"/>
    </row>
    <row r="1053" spans="5:5" customFormat="1" x14ac:dyDescent="0.25">
      <c r="E1053" s="42"/>
    </row>
    <row r="1054" spans="5:5" customFormat="1" x14ac:dyDescent="0.25">
      <c r="E1054" s="42"/>
    </row>
    <row r="1055" spans="5:5" customFormat="1" x14ac:dyDescent="0.25">
      <c r="E1055" s="42"/>
    </row>
    <row r="1056" spans="5:5" customFormat="1" x14ac:dyDescent="0.25">
      <c r="E1056" s="42"/>
    </row>
    <row r="1057" spans="5:5" customFormat="1" x14ac:dyDescent="0.25">
      <c r="E1057" s="42"/>
    </row>
    <row r="1058" spans="5:5" customFormat="1" x14ac:dyDescent="0.25">
      <c r="E1058" s="42"/>
    </row>
    <row r="1059" spans="5:5" customFormat="1" x14ac:dyDescent="0.25">
      <c r="E1059" s="42"/>
    </row>
    <row r="1060" spans="5:5" customFormat="1" x14ac:dyDescent="0.25">
      <c r="E1060" s="42"/>
    </row>
    <row r="1061" spans="5:5" customFormat="1" x14ac:dyDescent="0.25">
      <c r="E1061" s="42"/>
    </row>
    <row r="1062" spans="5:5" customFormat="1" x14ac:dyDescent="0.25">
      <c r="E1062" s="42"/>
    </row>
    <row r="1063" spans="5:5" customFormat="1" x14ac:dyDescent="0.25">
      <c r="E1063" s="42"/>
    </row>
    <row r="1064" spans="5:5" customFormat="1" x14ac:dyDescent="0.25">
      <c r="E1064" s="42"/>
    </row>
    <row r="1065" spans="5:5" customFormat="1" x14ac:dyDescent="0.25">
      <c r="E1065" s="42"/>
    </row>
    <row r="1066" spans="5:5" customFormat="1" x14ac:dyDescent="0.25">
      <c r="E1066" s="42"/>
    </row>
    <row r="1067" spans="5:5" customFormat="1" x14ac:dyDescent="0.25">
      <c r="E1067" s="42"/>
    </row>
    <row r="1068" spans="5:5" customFormat="1" x14ac:dyDescent="0.25">
      <c r="E1068" s="42"/>
    </row>
    <row r="1069" spans="5:5" customFormat="1" x14ac:dyDescent="0.25">
      <c r="E1069" s="42"/>
    </row>
    <row r="1070" spans="5:5" customFormat="1" x14ac:dyDescent="0.25">
      <c r="E1070" s="42"/>
    </row>
    <row r="1071" spans="5:5" customFormat="1" x14ac:dyDescent="0.25">
      <c r="E1071" s="42"/>
    </row>
    <row r="1072" spans="5:5" customFormat="1" x14ac:dyDescent="0.25">
      <c r="E1072" s="42"/>
    </row>
    <row r="1073" spans="5:5" customFormat="1" x14ac:dyDescent="0.25">
      <c r="E1073" s="42"/>
    </row>
    <row r="1074" spans="5:5" customFormat="1" x14ac:dyDescent="0.25">
      <c r="E1074" s="42"/>
    </row>
    <row r="1075" spans="5:5" customFormat="1" x14ac:dyDescent="0.25">
      <c r="E1075" s="42"/>
    </row>
    <row r="1076" spans="5:5" customFormat="1" x14ac:dyDescent="0.25">
      <c r="E1076" s="42"/>
    </row>
    <row r="1077" spans="5:5" customFormat="1" x14ac:dyDescent="0.25">
      <c r="E1077" s="42"/>
    </row>
    <row r="1078" spans="5:5" customFormat="1" x14ac:dyDescent="0.25">
      <c r="E1078" s="42"/>
    </row>
    <row r="1079" spans="5:5" customFormat="1" x14ac:dyDescent="0.25">
      <c r="E1079" s="42"/>
    </row>
    <row r="1080" spans="5:5" customFormat="1" x14ac:dyDescent="0.25">
      <c r="E1080" s="42"/>
    </row>
    <row r="1081" spans="5:5" customFormat="1" x14ac:dyDescent="0.25">
      <c r="E1081" s="42"/>
    </row>
    <row r="1082" spans="5:5" customFormat="1" x14ac:dyDescent="0.25">
      <c r="E1082" s="42"/>
    </row>
    <row r="1083" spans="5:5" customFormat="1" x14ac:dyDescent="0.25">
      <c r="E1083" s="42"/>
    </row>
    <row r="1084" spans="5:5" customFormat="1" x14ac:dyDescent="0.25">
      <c r="E1084" s="42"/>
    </row>
    <row r="1085" spans="5:5" customFormat="1" x14ac:dyDescent="0.25">
      <c r="E1085" s="42"/>
    </row>
    <row r="1086" spans="5:5" customFormat="1" x14ac:dyDescent="0.25">
      <c r="E1086" s="42"/>
    </row>
    <row r="1087" spans="5:5" customFormat="1" x14ac:dyDescent="0.25">
      <c r="E1087" s="42"/>
    </row>
    <row r="1088" spans="5:5" customFormat="1" x14ac:dyDescent="0.25">
      <c r="E1088" s="42"/>
    </row>
    <row r="1089" spans="5:5" customFormat="1" x14ac:dyDescent="0.25">
      <c r="E1089" s="42"/>
    </row>
    <row r="1090" spans="5:5" customFormat="1" x14ac:dyDescent="0.25">
      <c r="E1090" s="42"/>
    </row>
    <row r="1091" spans="5:5" customFormat="1" x14ac:dyDescent="0.25">
      <c r="E1091" s="42"/>
    </row>
    <row r="1092" spans="5:5" customFormat="1" x14ac:dyDescent="0.25">
      <c r="E1092" s="42"/>
    </row>
    <row r="1093" spans="5:5" customFormat="1" x14ac:dyDescent="0.25">
      <c r="E1093" s="42"/>
    </row>
    <row r="1094" spans="5:5" customFormat="1" x14ac:dyDescent="0.25">
      <c r="E1094" s="42"/>
    </row>
    <row r="1095" spans="5:5" customFormat="1" x14ac:dyDescent="0.25">
      <c r="E1095" s="42"/>
    </row>
    <row r="1096" spans="5:5" customFormat="1" x14ac:dyDescent="0.25">
      <c r="E1096" s="42"/>
    </row>
    <row r="1097" spans="5:5" customFormat="1" x14ac:dyDescent="0.25">
      <c r="E1097" s="42"/>
    </row>
    <row r="1098" spans="5:5" customFormat="1" x14ac:dyDescent="0.25">
      <c r="E1098" s="42"/>
    </row>
    <row r="1099" spans="5:5" customFormat="1" x14ac:dyDescent="0.25">
      <c r="E1099" s="42"/>
    </row>
    <row r="1100" spans="5:5" customFormat="1" x14ac:dyDescent="0.25">
      <c r="E1100" s="42"/>
    </row>
    <row r="1101" spans="5:5" customFormat="1" x14ac:dyDescent="0.25">
      <c r="E1101" s="42"/>
    </row>
    <row r="1102" spans="5:5" customFormat="1" x14ac:dyDescent="0.25">
      <c r="E1102" s="42"/>
    </row>
    <row r="1103" spans="5:5" customFormat="1" x14ac:dyDescent="0.25">
      <c r="E1103" s="42"/>
    </row>
    <row r="1104" spans="5:5" customFormat="1" x14ac:dyDescent="0.25">
      <c r="E1104" s="42"/>
    </row>
    <row r="1105" spans="5:5" customFormat="1" x14ac:dyDescent="0.25">
      <c r="E1105" s="42"/>
    </row>
    <row r="1106" spans="5:5" customFormat="1" x14ac:dyDescent="0.25">
      <c r="E1106" s="42"/>
    </row>
    <row r="1107" spans="5:5" customFormat="1" x14ac:dyDescent="0.25">
      <c r="E1107" s="42"/>
    </row>
    <row r="1108" spans="5:5" customFormat="1" x14ac:dyDescent="0.25">
      <c r="E1108" s="42"/>
    </row>
    <row r="1109" spans="5:5" customFormat="1" x14ac:dyDescent="0.25">
      <c r="E1109" s="42"/>
    </row>
    <row r="1110" spans="5:5" customFormat="1" x14ac:dyDescent="0.25">
      <c r="E1110" s="42"/>
    </row>
    <row r="1111" spans="5:5" customFormat="1" x14ac:dyDescent="0.25">
      <c r="E1111" s="42"/>
    </row>
    <row r="1112" spans="5:5" customFormat="1" x14ac:dyDescent="0.25">
      <c r="E1112" s="42"/>
    </row>
    <row r="1113" spans="5:5" customFormat="1" x14ac:dyDescent="0.25">
      <c r="E1113" s="42"/>
    </row>
    <row r="1114" spans="5:5" customFormat="1" x14ac:dyDescent="0.25">
      <c r="E1114" s="42"/>
    </row>
    <row r="1115" spans="5:5" customFormat="1" x14ac:dyDescent="0.25">
      <c r="E1115" s="42"/>
    </row>
    <row r="1116" spans="5:5" customFormat="1" x14ac:dyDescent="0.25">
      <c r="E1116" s="42"/>
    </row>
    <row r="1117" spans="5:5" customFormat="1" x14ac:dyDescent="0.25">
      <c r="E1117" s="42"/>
    </row>
    <row r="1118" spans="5:5" customFormat="1" x14ac:dyDescent="0.25">
      <c r="E1118" s="42"/>
    </row>
    <row r="1119" spans="5:5" customFormat="1" x14ac:dyDescent="0.25">
      <c r="E1119" s="42"/>
    </row>
    <row r="1120" spans="5:5" customFormat="1" x14ac:dyDescent="0.25">
      <c r="E1120" s="42"/>
    </row>
    <row r="1121" spans="5:5" customFormat="1" x14ac:dyDescent="0.25">
      <c r="E1121" s="42"/>
    </row>
    <row r="1122" spans="5:5" customFormat="1" x14ac:dyDescent="0.25">
      <c r="E1122" s="42"/>
    </row>
    <row r="1123" spans="5:5" customFormat="1" x14ac:dyDescent="0.25">
      <c r="E1123" s="42"/>
    </row>
    <row r="1124" spans="5:5" customFormat="1" x14ac:dyDescent="0.25">
      <c r="E1124" s="42"/>
    </row>
    <row r="1125" spans="5:5" customFormat="1" x14ac:dyDescent="0.25">
      <c r="E1125" s="42"/>
    </row>
    <row r="1126" spans="5:5" customFormat="1" x14ac:dyDescent="0.25">
      <c r="E1126" s="42"/>
    </row>
    <row r="1127" spans="5:5" customFormat="1" x14ac:dyDescent="0.25">
      <c r="E1127" s="42"/>
    </row>
    <row r="1128" spans="5:5" customFormat="1" x14ac:dyDescent="0.25">
      <c r="E1128" s="42"/>
    </row>
    <row r="1129" spans="5:5" customFormat="1" x14ac:dyDescent="0.25">
      <c r="E1129" s="42"/>
    </row>
    <row r="1130" spans="5:5" customFormat="1" x14ac:dyDescent="0.25">
      <c r="E1130" s="42"/>
    </row>
    <row r="1131" spans="5:5" customFormat="1" x14ac:dyDescent="0.25">
      <c r="E1131" s="42"/>
    </row>
    <row r="1132" spans="5:5" customFormat="1" x14ac:dyDescent="0.25">
      <c r="E1132" s="42"/>
    </row>
    <row r="1133" spans="5:5" customFormat="1" x14ac:dyDescent="0.25">
      <c r="E1133" s="42"/>
    </row>
    <row r="1134" spans="5:5" customFormat="1" x14ac:dyDescent="0.25">
      <c r="E1134" s="42"/>
    </row>
    <row r="1135" spans="5:5" customFormat="1" x14ac:dyDescent="0.25">
      <c r="E1135" s="42"/>
    </row>
    <row r="1136" spans="5:5" customFormat="1" x14ac:dyDescent="0.25">
      <c r="E1136" s="42"/>
    </row>
    <row r="1137" spans="5:5" customFormat="1" x14ac:dyDescent="0.25">
      <c r="E1137" s="42"/>
    </row>
    <row r="1138" spans="5:5" customFormat="1" x14ac:dyDescent="0.25">
      <c r="E1138" s="42"/>
    </row>
    <row r="1139" spans="5:5" customFormat="1" x14ac:dyDescent="0.25">
      <c r="E1139" s="42"/>
    </row>
    <row r="1140" spans="5:5" customFormat="1" x14ac:dyDescent="0.25">
      <c r="E1140" s="42"/>
    </row>
    <row r="1141" spans="5:5" customFormat="1" x14ac:dyDescent="0.25">
      <c r="E1141" s="42"/>
    </row>
    <row r="1142" spans="5:5" customFormat="1" x14ac:dyDescent="0.25">
      <c r="E1142" s="42"/>
    </row>
    <row r="1143" spans="5:5" customFormat="1" x14ac:dyDescent="0.25">
      <c r="E1143" s="42"/>
    </row>
    <row r="1144" spans="5:5" customFormat="1" x14ac:dyDescent="0.25">
      <c r="E1144" s="42"/>
    </row>
    <row r="1145" spans="5:5" customFormat="1" x14ac:dyDescent="0.25">
      <c r="E1145" s="42"/>
    </row>
    <row r="1146" spans="5:5" customFormat="1" x14ac:dyDescent="0.25">
      <c r="E1146" s="42"/>
    </row>
    <row r="1147" spans="5:5" customFormat="1" x14ac:dyDescent="0.25">
      <c r="E1147" s="42"/>
    </row>
    <row r="1148" spans="5:5" customFormat="1" x14ac:dyDescent="0.25">
      <c r="E1148" s="42"/>
    </row>
    <row r="1149" spans="5:5" customFormat="1" x14ac:dyDescent="0.25">
      <c r="E1149" s="42"/>
    </row>
    <row r="1150" spans="5:5" customFormat="1" x14ac:dyDescent="0.25">
      <c r="E1150" s="42"/>
    </row>
    <row r="1151" spans="5:5" customFormat="1" x14ac:dyDescent="0.25">
      <c r="E1151" s="42"/>
    </row>
    <row r="1152" spans="5:5" customFormat="1" x14ac:dyDescent="0.25">
      <c r="E1152" s="42"/>
    </row>
    <row r="1153" spans="5:5" customFormat="1" x14ac:dyDescent="0.25">
      <c r="E1153" s="42"/>
    </row>
    <row r="1154" spans="5:5" customFormat="1" x14ac:dyDescent="0.25">
      <c r="E1154" s="42"/>
    </row>
    <row r="1155" spans="5:5" customFormat="1" x14ac:dyDescent="0.25">
      <c r="E1155" s="42"/>
    </row>
    <row r="1156" spans="5:5" customFormat="1" x14ac:dyDescent="0.25">
      <c r="E1156" s="42"/>
    </row>
    <row r="1157" spans="5:5" customFormat="1" x14ac:dyDescent="0.25">
      <c r="E1157" s="42"/>
    </row>
    <row r="1158" spans="5:5" customFormat="1" x14ac:dyDescent="0.25">
      <c r="E1158" s="42"/>
    </row>
    <row r="1159" spans="5:5" customFormat="1" x14ac:dyDescent="0.25">
      <c r="E1159" s="42"/>
    </row>
    <row r="1160" spans="5:5" customFormat="1" x14ac:dyDescent="0.25">
      <c r="E1160" s="42"/>
    </row>
    <row r="1161" spans="5:5" customFormat="1" x14ac:dyDescent="0.25">
      <c r="E1161" s="42"/>
    </row>
    <row r="1162" spans="5:5" customFormat="1" x14ac:dyDescent="0.25">
      <c r="E1162" s="42"/>
    </row>
    <row r="1163" spans="5:5" customFormat="1" x14ac:dyDescent="0.25">
      <c r="E1163" s="42"/>
    </row>
    <row r="1164" spans="5:5" customFormat="1" x14ac:dyDescent="0.25">
      <c r="E1164" s="42"/>
    </row>
    <row r="1165" spans="5:5" customFormat="1" x14ac:dyDescent="0.25">
      <c r="E1165" s="42"/>
    </row>
    <row r="1166" spans="5:5" customFormat="1" x14ac:dyDescent="0.25">
      <c r="E1166" s="42"/>
    </row>
    <row r="1167" spans="5:5" customFormat="1" x14ac:dyDescent="0.25">
      <c r="E1167" s="42"/>
    </row>
    <row r="1168" spans="5:5" customFormat="1" x14ac:dyDescent="0.25">
      <c r="E1168" s="42"/>
    </row>
    <row r="1169" spans="5:5" customFormat="1" x14ac:dyDescent="0.25">
      <c r="E1169" s="42"/>
    </row>
    <row r="1170" spans="5:5" customFormat="1" x14ac:dyDescent="0.25">
      <c r="E1170" s="42"/>
    </row>
    <row r="1171" spans="5:5" customFormat="1" x14ac:dyDescent="0.25">
      <c r="E1171" s="42"/>
    </row>
    <row r="1172" spans="5:5" customFormat="1" x14ac:dyDescent="0.25">
      <c r="E1172" s="42"/>
    </row>
    <row r="1173" spans="5:5" customFormat="1" x14ac:dyDescent="0.25">
      <c r="E1173" s="42"/>
    </row>
    <row r="1174" spans="5:5" customFormat="1" x14ac:dyDescent="0.25">
      <c r="E1174" s="42"/>
    </row>
    <row r="1175" spans="5:5" customFormat="1" x14ac:dyDescent="0.25">
      <c r="E1175" s="42"/>
    </row>
    <row r="1176" spans="5:5" customFormat="1" x14ac:dyDescent="0.25">
      <c r="E1176" s="42"/>
    </row>
    <row r="1177" spans="5:5" customFormat="1" x14ac:dyDescent="0.25">
      <c r="E1177" s="42"/>
    </row>
    <row r="1178" spans="5:5" customFormat="1" x14ac:dyDescent="0.25">
      <c r="E1178" s="42"/>
    </row>
    <row r="1179" spans="5:5" customFormat="1" x14ac:dyDescent="0.25">
      <c r="E1179" s="42"/>
    </row>
    <row r="1180" spans="5:5" customFormat="1" x14ac:dyDescent="0.25">
      <c r="E1180" s="42"/>
    </row>
    <row r="1181" spans="5:5" customFormat="1" x14ac:dyDescent="0.25">
      <c r="E1181" s="42"/>
    </row>
    <row r="1182" spans="5:5" customFormat="1" x14ac:dyDescent="0.25">
      <c r="E1182" s="42"/>
    </row>
    <row r="1183" spans="5:5" customFormat="1" x14ac:dyDescent="0.25">
      <c r="E1183" s="42"/>
    </row>
    <row r="1184" spans="5:5" customFormat="1" x14ac:dyDescent="0.25">
      <c r="E1184" s="42"/>
    </row>
    <row r="1185" spans="5:5" customFormat="1" x14ac:dyDescent="0.25">
      <c r="E1185" s="42"/>
    </row>
    <row r="1186" spans="5:5" customFormat="1" x14ac:dyDescent="0.25">
      <c r="E1186" s="42"/>
    </row>
    <row r="1187" spans="5:5" customFormat="1" x14ac:dyDescent="0.25">
      <c r="E1187" s="42"/>
    </row>
    <row r="1188" spans="5:5" customFormat="1" x14ac:dyDescent="0.25">
      <c r="E1188" s="42"/>
    </row>
    <row r="1189" spans="5:5" customFormat="1" x14ac:dyDescent="0.25">
      <c r="E1189" s="42"/>
    </row>
    <row r="1190" spans="5:5" customFormat="1" x14ac:dyDescent="0.25">
      <c r="E1190" s="42"/>
    </row>
    <row r="1191" spans="5:5" customFormat="1" x14ac:dyDescent="0.25">
      <c r="E1191" s="42"/>
    </row>
    <row r="1192" spans="5:5" customFormat="1" x14ac:dyDescent="0.25">
      <c r="E1192" s="42"/>
    </row>
    <row r="1193" spans="5:5" customFormat="1" x14ac:dyDescent="0.25">
      <c r="E1193" s="42"/>
    </row>
    <row r="1194" spans="5:5" customFormat="1" x14ac:dyDescent="0.25">
      <c r="E1194" s="42"/>
    </row>
    <row r="1195" spans="5:5" customFormat="1" x14ac:dyDescent="0.25">
      <c r="E1195" s="42"/>
    </row>
    <row r="1196" spans="5:5" customFormat="1" x14ac:dyDescent="0.25">
      <c r="E1196" s="42"/>
    </row>
    <row r="1197" spans="5:5" customFormat="1" x14ac:dyDescent="0.25">
      <c r="E1197" s="42"/>
    </row>
    <row r="1198" spans="5:5" customFormat="1" x14ac:dyDescent="0.25">
      <c r="E1198" s="42"/>
    </row>
    <row r="1199" spans="5:5" customFormat="1" x14ac:dyDescent="0.25">
      <c r="E1199" s="42"/>
    </row>
    <row r="1200" spans="5:5" customFormat="1" x14ac:dyDescent="0.25">
      <c r="E1200" s="42"/>
    </row>
    <row r="1201" spans="5:5" customFormat="1" x14ac:dyDescent="0.25">
      <c r="E1201" s="42"/>
    </row>
    <row r="1202" spans="5:5" customFormat="1" x14ac:dyDescent="0.25">
      <c r="E1202" s="42"/>
    </row>
    <row r="1203" spans="5:5" customFormat="1" x14ac:dyDescent="0.25">
      <c r="E1203" s="42"/>
    </row>
    <row r="1204" spans="5:5" customFormat="1" x14ac:dyDescent="0.25">
      <c r="E1204" s="42"/>
    </row>
    <row r="1205" spans="5:5" customFormat="1" x14ac:dyDescent="0.25">
      <c r="E1205" s="42"/>
    </row>
    <row r="1206" spans="5:5" customFormat="1" x14ac:dyDescent="0.25">
      <c r="E1206" s="42"/>
    </row>
    <row r="1207" spans="5:5" customFormat="1" x14ac:dyDescent="0.25">
      <c r="E1207" s="42"/>
    </row>
    <row r="1208" spans="5:5" customFormat="1" x14ac:dyDescent="0.25">
      <c r="E1208" s="42"/>
    </row>
    <row r="1209" spans="5:5" customFormat="1" x14ac:dyDescent="0.25">
      <c r="E1209" s="42"/>
    </row>
    <row r="1210" spans="5:5" customFormat="1" x14ac:dyDescent="0.25">
      <c r="E1210" s="42"/>
    </row>
    <row r="1211" spans="5:5" customFormat="1" x14ac:dyDescent="0.25">
      <c r="E1211" s="42"/>
    </row>
    <row r="1212" spans="5:5" customFormat="1" x14ac:dyDescent="0.25">
      <c r="E1212" s="42"/>
    </row>
    <row r="1213" spans="5:5" customFormat="1" x14ac:dyDescent="0.25">
      <c r="E1213" s="42"/>
    </row>
    <row r="1214" spans="5:5" customFormat="1" x14ac:dyDescent="0.25">
      <c r="E1214" s="42"/>
    </row>
    <row r="1215" spans="5:5" customFormat="1" x14ac:dyDescent="0.25">
      <c r="E1215" s="42"/>
    </row>
    <row r="1216" spans="5:5" customFormat="1" x14ac:dyDescent="0.25">
      <c r="E1216" s="42"/>
    </row>
    <row r="1217" spans="5:5" customFormat="1" x14ac:dyDescent="0.25">
      <c r="E1217" s="42"/>
    </row>
    <row r="1218" spans="5:5" customFormat="1" x14ac:dyDescent="0.25">
      <c r="E1218" s="42"/>
    </row>
    <row r="1219" spans="5:5" customFormat="1" x14ac:dyDescent="0.25">
      <c r="E1219" s="42"/>
    </row>
    <row r="1220" spans="5:5" customFormat="1" x14ac:dyDescent="0.25">
      <c r="E1220" s="42"/>
    </row>
    <row r="1221" spans="5:5" customFormat="1" x14ac:dyDescent="0.25">
      <c r="E1221" s="42"/>
    </row>
    <row r="1222" spans="5:5" customFormat="1" x14ac:dyDescent="0.25">
      <c r="E1222" s="42"/>
    </row>
    <row r="1223" spans="5:5" customFormat="1" x14ac:dyDescent="0.25">
      <c r="E1223" s="42"/>
    </row>
    <row r="1224" spans="5:5" customFormat="1" x14ac:dyDescent="0.25">
      <c r="E1224" s="42"/>
    </row>
    <row r="1225" spans="5:5" customFormat="1" x14ac:dyDescent="0.25">
      <c r="E1225" s="42"/>
    </row>
    <row r="1226" spans="5:5" customFormat="1" x14ac:dyDescent="0.25">
      <c r="E1226" s="42"/>
    </row>
    <row r="1227" spans="5:5" customFormat="1" x14ac:dyDescent="0.25">
      <c r="E1227" s="42"/>
    </row>
    <row r="1228" spans="5:5" customFormat="1" x14ac:dyDescent="0.25">
      <c r="E1228" s="42"/>
    </row>
    <row r="1229" spans="5:5" customFormat="1" x14ac:dyDescent="0.25">
      <c r="E1229" s="42"/>
    </row>
    <row r="1230" spans="5:5" customFormat="1" x14ac:dyDescent="0.25">
      <c r="E1230" s="42"/>
    </row>
    <row r="1231" spans="5:5" customFormat="1" x14ac:dyDescent="0.25">
      <c r="E1231" s="42"/>
    </row>
    <row r="1232" spans="5:5" customFormat="1" x14ac:dyDescent="0.25">
      <c r="E1232" s="42"/>
    </row>
    <row r="1233" spans="5:5" customFormat="1" x14ac:dyDescent="0.25">
      <c r="E1233" s="42"/>
    </row>
    <row r="1234" spans="5:5" customFormat="1" x14ac:dyDescent="0.25">
      <c r="E1234" s="42"/>
    </row>
    <row r="1235" spans="5:5" customFormat="1" x14ac:dyDescent="0.25">
      <c r="E1235" s="42"/>
    </row>
    <row r="1236" spans="5:5" customFormat="1" x14ac:dyDescent="0.25">
      <c r="E1236" s="42"/>
    </row>
    <row r="1237" spans="5:5" customFormat="1" x14ac:dyDescent="0.25">
      <c r="E1237" s="42"/>
    </row>
    <row r="1238" spans="5:5" customFormat="1" x14ac:dyDescent="0.25">
      <c r="E1238" s="42"/>
    </row>
    <row r="1239" spans="5:5" customFormat="1" x14ac:dyDescent="0.25">
      <c r="E1239" s="42"/>
    </row>
    <row r="1240" spans="5:5" customFormat="1" x14ac:dyDescent="0.25">
      <c r="E1240" s="42"/>
    </row>
    <row r="1241" spans="5:5" customFormat="1" x14ac:dyDescent="0.25">
      <c r="E1241" s="42"/>
    </row>
    <row r="1242" spans="5:5" customFormat="1" x14ac:dyDescent="0.25">
      <c r="E1242" s="42"/>
    </row>
    <row r="1243" spans="5:5" customFormat="1" x14ac:dyDescent="0.25">
      <c r="E1243" s="42"/>
    </row>
    <row r="1244" spans="5:5" customFormat="1" x14ac:dyDescent="0.25">
      <c r="E1244" s="42"/>
    </row>
    <row r="1245" spans="5:5" customFormat="1" x14ac:dyDescent="0.25">
      <c r="E1245" s="42"/>
    </row>
    <row r="1246" spans="5:5" customFormat="1" x14ac:dyDescent="0.25">
      <c r="E1246" s="42"/>
    </row>
    <row r="1247" spans="5:5" customFormat="1" x14ac:dyDescent="0.25">
      <c r="E1247" s="42"/>
    </row>
    <row r="1248" spans="5:5" customFormat="1" x14ac:dyDescent="0.25">
      <c r="E1248" s="42"/>
    </row>
    <row r="1249" spans="5:5" customFormat="1" x14ac:dyDescent="0.25">
      <c r="E1249" s="42"/>
    </row>
    <row r="1250" spans="5:5" customFormat="1" x14ac:dyDescent="0.25">
      <c r="E1250" s="42"/>
    </row>
    <row r="1251" spans="5:5" customFormat="1" x14ac:dyDescent="0.25">
      <c r="E1251" s="42"/>
    </row>
  </sheetData>
  <sheetProtection algorithmName="SHA-512" hashValue="5LJNTVh+M+Je0P27dBX8/39hb6sh7HWpawt8IvZpPJ7hOwZhZsCU0n6s2kuY8gtMMYdmA1hSyEo6zFgJAowGtQ==" saltValue="7OC996l9ROz1N5RPmn4/0g==" spinCount="100000" sheet="1" objects="1" scenarios="1"/>
  <autoFilter ref="A7:H861"/>
  <sortState ref="A8:H860">
    <sortCondition ref="G8"/>
  </sortState>
  <mergeCells count="3">
    <mergeCell ref="A6:B6"/>
    <mergeCell ref="D6:E6"/>
    <mergeCell ref="F6:H6"/>
  </mergeCells>
  <conditionalFormatting sqref="C8:C860">
    <cfRule type="cellIs" dxfId="0" priority="1" operator="equal">
      <formula>"ERRO"</formula>
    </cfRule>
  </conditionalFormatting>
  <pageMargins left="0.511811024" right="0.511811024" top="0.78740157499999996" bottom="0.78740157499999996" header="0.31496062000000002" footer="0.31496062000000002"/>
  <pageSetup paperSize="9" orientation="portrait" horizontalDpi="4294967294" verticalDpi="4294967294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6"/>
  <dimension ref="A1:F854"/>
  <sheetViews>
    <sheetView workbookViewId="0">
      <selection activeCell="D23" sqref="D23"/>
    </sheetView>
  </sheetViews>
  <sheetFormatPr defaultColWidth="8.85546875" defaultRowHeight="15" x14ac:dyDescent="0.25"/>
  <cols>
    <col min="1" max="1" width="33.85546875" bestFit="1" customWidth="1"/>
    <col min="2" max="2" width="15.140625" bestFit="1" customWidth="1"/>
    <col min="5" max="5" width="17.42578125" bestFit="1" customWidth="1"/>
  </cols>
  <sheetData>
    <row r="1" spans="1:6" x14ac:dyDescent="0.25">
      <c r="A1" t="s">
        <v>1765</v>
      </c>
      <c r="B1" t="s">
        <v>1766</v>
      </c>
    </row>
    <row r="2" spans="1:6" x14ac:dyDescent="0.25">
      <c r="A2" s="2" t="s">
        <v>25</v>
      </c>
      <c r="B2" s="1" t="e">
        <f>IF(VLOOKUP(A2,FPM!$B$6:$B$859,2,FALSE)&gt;VLOOKUP(A2,ICMS!$B$7:$C$858,2,FALSE),0.01,IF(VLOOKUP(A2,'Área Sudene Idene'!$A$1:$B$856,2,FALSE)="sudene/idene",0.05,IF(VLOOKUP(Resumo!A2,'IDH-M'!$A$1:$C$855,3,FALSE)&lt;=0.776,0.05,0.1)))</f>
        <v>#N/A</v>
      </c>
      <c r="C2" s="11" t="e">
        <f>IF(VLOOKUP(A2,FPM!$B$6:$B$859,2,FALSE)/0.8&gt;VLOOKUP(A2,ICMS!$B$7:$C$858,2,FALSE),0.01,IF(VLOOKUP(A2,'Área Sudene Idene'!$A$1:$B$856,2,FALSE)="sudene/idene",0.05,IF(VLOOKUP(Resumo!A2,'IDH-M'!$A$1:$C$855,3,FALSE)&lt;=0.776,0.05,0.1)))</f>
        <v>#N/A</v>
      </c>
      <c r="D2" s="11" t="e">
        <f>B2-C2</f>
        <v>#N/A</v>
      </c>
    </row>
    <row r="3" spans="1:6" x14ac:dyDescent="0.25">
      <c r="A3" s="2" t="s">
        <v>26</v>
      </c>
      <c r="B3" s="1" t="e">
        <f>IF(VLOOKUP(A3,FPM!$B$6:$B$859,2,FALSE)&gt;VLOOKUP(A3,ICMS!$B$7:$C$858,2,FALSE),0.01,IF(VLOOKUP(A3,'Área Sudene Idene'!$A$1:$B$856,2,FALSE)="sudene/idene",0.05,IF(VLOOKUP(Resumo!A3,'IDH-M'!$A$1:$C$855,3,FALSE)&lt;=0.776,0.05,0.1)))</f>
        <v>#N/A</v>
      </c>
      <c r="C3" s="11" t="e">
        <f>IF(VLOOKUP(A3,FPM!$B$6:$B$859,2,FALSE)/0.8&gt;VLOOKUP(A3,ICMS!$B$7:$C$858,2,FALSE),0.01,IF(VLOOKUP(A3,'Área Sudene Idene'!$A$1:$B$856,2,FALSE)="sudene/idene",0.05,IF(VLOOKUP(Resumo!A3,'IDH-M'!$A$1:$C$855,3,FALSE)&lt;=0.776,0.05,0.1)))</f>
        <v>#N/A</v>
      </c>
      <c r="D3" s="11" t="e">
        <f t="shared" ref="D3:D66" si="0">B3-C3</f>
        <v>#N/A</v>
      </c>
    </row>
    <row r="4" spans="1:6" x14ac:dyDescent="0.25">
      <c r="A4" s="2" t="s">
        <v>27</v>
      </c>
      <c r="B4" s="1" t="e">
        <f>IF(VLOOKUP(A4,FPM!$B$6:$B$859,2,FALSE)&gt;VLOOKUP(A4,ICMS!$B$7:$C$858,2,FALSE),0.01,IF(VLOOKUP(A4,'Área Sudene Idene'!$A$1:$B$856,2,FALSE)="sudene/idene",0.05,IF(VLOOKUP(Resumo!A4,'IDH-M'!$A$1:$C$855,3,FALSE)&lt;=0.776,0.05,0.1)))</f>
        <v>#N/A</v>
      </c>
      <c r="C4" s="11" t="e">
        <f>IF(VLOOKUP(A4,FPM!$B$6:$B$859,2,FALSE)/0.8&gt;VLOOKUP(A4,ICMS!$B$7:$C$858,2,FALSE),0.01,IF(VLOOKUP(A4,'Área Sudene Idene'!$A$1:$B$856,2,FALSE)="sudene/idene",0.05,IF(VLOOKUP(Resumo!A4,'IDH-M'!$A$1:$C$855,3,FALSE)&lt;=0.776,0.05,0.1)))</f>
        <v>#N/A</v>
      </c>
      <c r="D4" s="11" t="e">
        <f t="shared" si="0"/>
        <v>#N/A</v>
      </c>
    </row>
    <row r="5" spans="1:6" x14ac:dyDescent="0.25">
      <c r="A5" s="2" t="s">
        <v>28</v>
      </c>
      <c r="B5" s="1" t="e">
        <f>IF(VLOOKUP(A5,FPM!$B$6:$B$859,2,FALSE)&gt;VLOOKUP(A5,ICMS!$B$7:$C$858,2,FALSE),0.01,IF(VLOOKUP(A5,'Área Sudene Idene'!$A$1:$B$856,2,FALSE)="sudene/idene",0.05,IF(VLOOKUP(Resumo!A5,'IDH-M'!$A$1:$C$855,3,FALSE)&lt;=0.776,0.05,0.1)))</f>
        <v>#N/A</v>
      </c>
      <c r="C5" s="11" t="e">
        <f>IF(VLOOKUP(A5,FPM!$B$6:$B$859,2,FALSE)/0.8&gt;VLOOKUP(A5,ICMS!$B$7:$C$858,2,FALSE),0.01,IF(VLOOKUP(A5,'Área Sudene Idene'!$A$1:$B$856,2,FALSE)="sudene/idene",0.05,IF(VLOOKUP(Resumo!A5,'IDH-M'!$A$1:$C$855,3,FALSE)&lt;=0.776,0.05,0.1)))</f>
        <v>#N/A</v>
      </c>
      <c r="D5" s="11" t="e">
        <f t="shared" si="0"/>
        <v>#N/A</v>
      </c>
    </row>
    <row r="6" spans="1:6" x14ac:dyDescent="0.25">
      <c r="A6" s="2" t="s">
        <v>29</v>
      </c>
      <c r="B6" s="1" t="e">
        <f>IF(VLOOKUP(A6,FPM!$B$6:$B$859,2,FALSE)&gt;VLOOKUP(A6,ICMS!$B$7:$C$858,2,FALSE),0.01,IF(VLOOKUP(A6,'Área Sudene Idene'!$A$1:$B$856,2,FALSE)="sudene/idene",0.05,IF(VLOOKUP(Resumo!A6,'IDH-M'!$A$1:$C$855,3,FALSE)&lt;=0.776,0.05,0.1)))</f>
        <v>#N/A</v>
      </c>
      <c r="C6" s="11" t="e">
        <f>IF(VLOOKUP(A6,FPM!$B$6:$B$859,2,FALSE)/0.8&gt;VLOOKUP(A6,ICMS!$B$7:$C$858,2,FALSE),0.01,IF(VLOOKUP(A6,'Área Sudene Idene'!$A$1:$B$856,2,FALSE)="sudene/idene",0.05,IF(VLOOKUP(Resumo!A6,'IDH-M'!$A$1:$C$855,3,FALSE)&lt;=0.776,0.05,0.1)))</f>
        <v>#N/A</v>
      </c>
      <c r="D6" s="11" t="e">
        <f t="shared" si="0"/>
        <v>#N/A</v>
      </c>
    </row>
    <row r="7" spans="1:6" x14ac:dyDescent="0.25">
      <c r="A7" s="2" t="s">
        <v>31</v>
      </c>
      <c r="B7" s="1" t="e">
        <f>IF(VLOOKUP(A7,FPM!$B$6:$B$859,2,FALSE)&gt;VLOOKUP(A7,ICMS!$B$7:$C$858,2,FALSE),0.01,IF(VLOOKUP(A7,'Área Sudene Idene'!$A$1:$B$856,2,FALSE)="sudene/idene",0.05,IF(VLOOKUP(Resumo!A7,'IDH-M'!$A$1:$C$855,3,FALSE)&lt;=0.776,0.05,0.1)))</f>
        <v>#N/A</v>
      </c>
      <c r="C7" s="11" t="e">
        <f>IF(VLOOKUP(A7,FPM!$B$6:$B$859,2,FALSE)/0.8&gt;VLOOKUP(A7,ICMS!$B$7:$C$858,2,FALSE),0.01,IF(VLOOKUP(A7,'Área Sudene Idene'!$A$1:$B$856,2,FALSE)="sudene/idene",0.05,IF(VLOOKUP(Resumo!A7,'IDH-M'!$A$1:$C$855,3,FALSE)&lt;=0.776,0.05,0.1)))</f>
        <v>#N/A</v>
      </c>
      <c r="D7" s="11" t="e">
        <f t="shared" si="0"/>
        <v>#N/A</v>
      </c>
    </row>
    <row r="8" spans="1:6" x14ac:dyDescent="0.25">
      <c r="A8" s="2" t="s">
        <v>32</v>
      </c>
      <c r="B8" s="1" t="e">
        <f>IF(VLOOKUP(A8,FPM!$B$6:$B$859,2,FALSE)&gt;VLOOKUP(A8,ICMS!$B$7:$C$858,2,FALSE),0.01,IF(VLOOKUP(A8,'Área Sudene Idene'!$A$1:$B$856,2,FALSE)="sudene/idene",0.05,IF(VLOOKUP(Resumo!A8,'IDH-M'!$A$1:$C$855,3,FALSE)&lt;=0.776,0.05,0.1)))</f>
        <v>#N/A</v>
      </c>
      <c r="C8" s="11" t="e">
        <f>IF(VLOOKUP(A8,FPM!$B$6:$B$859,2,FALSE)/0.8&gt;VLOOKUP(A8,ICMS!$B$7:$C$858,2,FALSE),0.01,IF(VLOOKUP(A8,'Área Sudene Idene'!$A$1:$B$856,2,FALSE)="sudene/idene",0.05,IF(VLOOKUP(Resumo!A8,'IDH-M'!$A$1:$C$855,3,FALSE)&lt;=0.776,0.05,0.1)))</f>
        <v>#N/A</v>
      </c>
      <c r="D8" s="11" t="e">
        <f t="shared" si="0"/>
        <v>#N/A</v>
      </c>
      <c r="E8" t="s">
        <v>1767</v>
      </c>
      <c r="F8">
        <f>COUNTIF('IDH-M'!C:C,"&lt;0,776")</f>
        <v>844</v>
      </c>
    </row>
    <row r="9" spans="1:6" x14ac:dyDescent="0.25">
      <c r="A9" s="2" t="s">
        <v>33</v>
      </c>
      <c r="B9" s="1" t="e">
        <f>IF(VLOOKUP(A9,FPM!$B$6:$B$859,2,FALSE)&gt;VLOOKUP(A9,ICMS!$B$7:$C$858,2,FALSE),0.01,IF(VLOOKUP(A9,'Área Sudene Idene'!$A$1:$B$856,2,FALSE)="sudene/idene",0.05,IF(VLOOKUP(Resumo!A9,'IDH-M'!$A$1:$C$855,3,FALSE)&lt;=0.776,0.05,0.1)))</f>
        <v>#N/A</v>
      </c>
      <c r="C9" s="11" t="e">
        <f>IF(VLOOKUP(A9,FPM!$B$6:$B$859,2,FALSE)/0.8&gt;VLOOKUP(A9,ICMS!$B$7:$C$858,2,FALSE),0.01,IF(VLOOKUP(A9,'Área Sudene Idene'!$A$1:$B$856,2,FALSE)="sudene/idene",0.05,IF(VLOOKUP(Resumo!A9,'IDH-M'!$A$1:$C$855,3,FALSE)&lt;=0.776,0.05,0.1)))</f>
        <v>#N/A</v>
      </c>
      <c r="D9" s="11" t="e">
        <f t="shared" si="0"/>
        <v>#N/A</v>
      </c>
      <c r="E9" t="s">
        <v>30</v>
      </c>
      <c r="F9">
        <f>COUNTIF('Área Sudene Idene'!B2:B856,"Sudene/Idene")</f>
        <v>264</v>
      </c>
    </row>
    <row r="10" spans="1:6" x14ac:dyDescent="0.25">
      <c r="A10" s="2" t="s">
        <v>34</v>
      </c>
      <c r="B10" s="1" t="e">
        <f>IF(VLOOKUP(A10,FPM!$B$6:$B$859,2,FALSE)&gt;VLOOKUP(A10,ICMS!$B$7:$C$858,2,FALSE),0.01,IF(VLOOKUP(A10,'Área Sudene Idene'!$A$1:$B$856,2,FALSE)="sudene/idene",0.05,IF(VLOOKUP(Resumo!A10,'IDH-M'!$A$1:$C$855,3,FALSE)&lt;=0.776,0.05,0.1)))</f>
        <v>#N/A</v>
      </c>
      <c r="C10" s="11" t="e">
        <f>IF(VLOOKUP(A10,FPM!$B$6:$B$859,2,FALSE)/0.8&gt;VLOOKUP(A10,ICMS!$B$7:$C$858,2,FALSE),0.01,IF(VLOOKUP(A10,'Área Sudene Idene'!$A$1:$B$856,2,FALSE)="sudene/idene",0.05,IF(VLOOKUP(Resumo!A10,'IDH-M'!$A$1:$C$855,3,FALSE)&lt;=0.776,0.05,0.1)))</f>
        <v>#N/A</v>
      </c>
      <c r="D10" s="11" t="e">
        <f t="shared" si="0"/>
        <v>#N/A</v>
      </c>
      <c r="E10" t="s">
        <v>1768</v>
      </c>
      <c r="F10">
        <f>COUNTIF(B:B,0.01)</f>
        <v>0</v>
      </c>
    </row>
    <row r="11" spans="1:6" x14ac:dyDescent="0.25">
      <c r="A11" s="2" t="s">
        <v>35</v>
      </c>
      <c r="B11" s="1" t="e">
        <f>IF(VLOOKUP(A11,FPM!$B$6:$B$859,2,FALSE)&gt;VLOOKUP(A11,ICMS!$B$7:$C$858,2,FALSE),0.01,IF(VLOOKUP(A11,'Área Sudene Idene'!$A$1:$B$856,2,FALSE)="sudene/idene",0.05,IF(VLOOKUP(Resumo!A11,'IDH-M'!$A$1:$C$855,3,FALSE)&lt;=0.776,0.05,0.1)))</f>
        <v>#N/A</v>
      </c>
      <c r="C11" s="11" t="e">
        <f>IF(VLOOKUP(A11,FPM!$B$6:$B$859,2,FALSE)/0.8&gt;VLOOKUP(A11,ICMS!$B$7:$C$858,2,FALSE),0.01,IF(VLOOKUP(A11,'Área Sudene Idene'!$A$1:$B$856,2,FALSE)="sudene/idene",0.05,IF(VLOOKUP(Resumo!A11,'IDH-M'!$A$1:$C$855,3,FALSE)&lt;=0.776,0.05,0.1)))</f>
        <v>#N/A</v>
      </c>
      <c r="D11" s="11" t="e">
        <f t="shared" si="0"/>
        <v>#N/A</v>
      </c>
      <c r="E11" t="s">
        <v>1769</v>
      </c>
      <c r="F11">
        <f>COUNTIF(B:B,0.05)</f>
        <v>0</v>
      </c>
    </row>
    <row r="12" spans="1:6" x14ac:dyDescent="0.25">
      <c r="A12" s="2" t="s">
        <v>36</v>
      </c>
      <c r="B12" s="1" t="e">
        <f>IF(VLOOKUP(A12,FPM!$B$6:$B$859,2,FALSE)&gt;VLOOKUP(A12,ICMS!$B$7:$C$858,2,FALSE),0.01,IF(VLOOKUP(A12,'Área Sudene Idene'!$A$1:$B$856,2,FALSE)="sudene/idene",0.05,IF(VLOOKUP(Resumo!A12,'IDH-M'!$A$1:$C$855,3,FALSE)&lt;=0.776,0.05,0.1)))</f>
        <v>#N/A</v>
      </c>
      <c r="C12" s="11" t="e">
        <f>IF(VLOOKUP(A12,FPM!$B$6:$B$859,2,FALSE)/0.8&gt;VLOOKUP(A12,ICMS!$B$7:$C$858,2,FALSE),0.01,IF(VLOOKUP(A12,'Área Sudene Idene'!$A$1:$B$856,2,FALSE)="sudene/idene",0.05,IF(VLOOKUP(Resumo!A12,'IDH-M'!$A$1:$C$855,3,FALSE)&lt;=0.776,0.05,0.1)))</f>
        <v>#N/A</v>
      </c>
      <c r="D12" s="11" t="e">
        <f t="shared" si="0"/>
        <v>#N/A</v>
      </c>
      <c r="E12" t="s">
        <v>1770</v>
      </c>
      <c r="F12">
        <f>COUNTIF(B:B,0.1)</f>
        <v>0</v>
      </c>
    </row>
    <row r="13" spans="1:6" x14ac:dyDescent="0.25">
      <c r="A13" s="2" t="s">
        <v>37</v>
      </c>
      <c r="B13" s="1" t="e">
        <f>IF(VLOOKUP(A13,FPM!$B$6:$B$859,2,FALSE)&gt;VLOOKUP(A13,ICMS!$B$7:$C$858,2,FALSE),0.01,IF(VLOOKUP(A13,'Área Sudene Idene'!$A$1:$B$856,2,FALSE)="sudene/idene",0.05,IF(VLOOKUP(Resumo!A13,'IDH-M'!$A$1:$C$855,3,FALSE)&lt;=0.776,0.05,0.1)))</f>
        <v>#N/A</v>
      </c>
      <c r="C13" s="11" t="e">
        <f>IF(VLOOKUP(A13,FPM!$B$6:$B$859,2,FALSE)/0.8&gt;VLOOKUP(A13,ICMS!$B$7:$C$858,2,FALSE),0.01,IF(VLOOKUP(A13,'Área Sudene Idene'!$A$1:$B$856,2,FALSE)="sudene/idene",0.05,IF(VLOOKUP(Resumo!A13,'IDH-M'!$A$1:$C$855,3,FALSE)&lt;=0.776,0.05,0.1)))</f>
        <v>#N/A</v>
      </c>
      <c r="D13" s="11" t="e">
        <f t="shared" si="0"/>
        <v>#N/A</v>
      </c>
    </row>
    <row r="14" spans="1:6" x14ac:dyDescent="0.25">
      <c r="A14" s="2" t="s">
        <v>38</v>
      </c>
      <c r="B14" s="1" t="e">
        <f>IF(VLOOKUP(A14,FPM!$B$6:$B$859,2,FALSE)&gt;VLOOKUP(A14,ICMS!$B$7:$C$858,2,FALSE),0.01,IF(VLOOKUP(A14,'Área Sudene Idene'!$A$1:$B$856,2,FALSE)="sudene/idene",0.05,IF(VLOOKUP(Resumo!A14,'IDH-M'!$A$1:$C$855,3,FALSE)&lt;=0.776,0.05,0.1)))</f>
        <v>#N/A</v>
      </c>
      <c r="C14" s="11" t="e">
        <f>IF(VLOOKUP(A14,FPM!$B$6:$B$859,2,FALSE)/0.8&gt;VLOOKUP(A14,ICMS!$B$7:$C$858,2,FALSE),0.01,IF(VLOOKUP(A14,'Área Sudene Idene'!$A$1:$B$856,2,FALSE)="sudene/idene",0.05,IF(VLOOKUP(Resumo!A14,'IDH-M'!$A$1:$C$855,3,FALSE)&lt;=0.776,0.05,0.1)))</f>
        <v>#N/A</v>
      </c>
      <c r="D14" s="11" t="e">
        <f t="shared" si="0"/>
        <v>#N/A</v>
      </c>
    </row>
    <row r="15" spans="1:6" x14ac:dyDescent="0.25">
      <c r="A15" s="2" t="s">
        <v>39</v>
      </c>
      <c r="B15" s="1" t="e">
        <f>IF(VLOOKUP(A15,FPM!$B$6:$B$859,2,FALSE)&gt;VLOOKUP(A15,ICMS!$B$7:$C$858,2,FALSE),0.01,IF(VLOOKUP(A15,'Área Sudene Idene'!$A$1:$B$856,2,FALSE)="sudene/idene",0.05,IF(VLOOKUP(Resumo!A15,'IDH-M'!$A$1:$C$855,3,FALSE)&lt;=0.776,0.05,0.1)))</f>
        <v>#N/A</v>
      </c>
      <c r="C15" s="11" t="e">
        <f>IF(VLOOKUP(A15,FPM!$B$6:$B$859,2,FALSE)/0.8&gt;VLOOKUP(A15,ICMS!$B$7:$C$858,2,FALSE),0.01,IF(VLOOKUP(A15,'Área Sudene Idene'!$A$1:$B$856,2,FALSE)="sudene/idene",0.05,IF(VLOOKUP(Resumo!A15,'IDH-M'!$A$1:$C$855,3,FALSE)&lt;=0.776,0.05,0.1)))</f>
        <v>#N/A</v>
      </c>
      <c r="D15" s="11" t="e">
        <f t="shared" si="0"/>
        <v>#N/A</v>
      </c>
    </row>
    <row r="16" spans="1:6" x14ac:dyDescent="0.25">
      <c r="A16" s="2" t="s">
        <v>40</v>
      </c>
      <c r="B16" s="1" t="e">
        <f>IF(VLOOKUP(A16,FPM!$B$6:$B$859,2,FALSE)&gt;VLOOKUP(A16,ICMS!$B$7:$C$858,2,FALSE),0.01,IF(VLOOKUP(A16,'Área Sudene Idene'!$A$1:$B$856,2,FALSE)="sudene/idene",0.05,IF(VLOOKUP(Resumo!A16,'IDH-M'!$A$1:$C$855,3,FALSE)&lt;=0.776,0.05,0.1)))</f>
        <v>#N/A</v>
      </c>
      <c r="C16" s="11" t="e">
        <f>IF(VLOOKUP(A16,FPM!$B$6:$B$859,2,FALSE)/0.8&gt;VLOOKUP(A16,ICMS!$B$7:$C$858,2,FALSE),0.01,IF(VLOOKUP(A16,'Área Sudene Idene'!$A$1:$B$856,2,FALSE)="sudene/idene",0.05,IF(VLOOKUP(Resumo!A16,'IDH-M'!$A$1:$C$855,3,FALSE)&lt;=0.776,0.05,0.1)))</f>
        <v>#N/A</v>
      </c>
      <c r="D16" s="11" t="e">
        <f t="shared" si="0"/>
        <v>#N/A</v>
      </c>
    </row>
    <row r="17" spans="1:4" x14ac:dyDescent="0.25">
      <c r="A17" s="2" t="s">
        <v>41</v>
      </c>
      <c r="B17" s="1" t="e">
        <f>IF(VLOOKUP(A17,FPM!$B$6:$B$859,2,FALSE)&gt;VLOOKUP(A17,ICMS!$B$7:$C$858,2,FALSE),0.01,IF(VLOOKUP(A17,'Área Sudene Idene'!$A$1:$B$856,2,FALSE)="sudene/idene",0.05,IF(VLOOKUP(Resumo!A17,'IDH-M'!$A$1:$C$855,3,FALSE)&lt;=0.776,0.05,0.1)))</f>
        <v>#N/A</v>
      </c>
      <c r="C17" s="11" t="e">
        <f>IF(VLOOKUP(A17,FPM!$B$6:$B$859,2,FALSE)/0.8&gt;VLOOKUP(A17,ICMS!$B$7:$C$858,2,FALSE),0.01,IF(VLOOKUP(A17,'Área Sudene Idene'!$A$1:$B$856,2,FALSE)="sudene/idene",0.05,IF(VLOOKUP(Resumo!A17,'IDH-M'!$A$1:$C$855,3,FALSE)&lt;=0.776,0.05,0.1)))</f>
        <v>#N/A</v>
      </c>
      <c r="D17" s="11" t="e">
        <f t="shared" si="0"/>
        <v>#N/A</v>
      </c>
    </row>
    <row r="18" spans="1:4" x14ac:dyDescent="0.25">
      <c r="A18" s="2" t="s">
        <v>42</v>
      </c>
      <c r="B18" s="1" t="e">
        <f>IF(VLOOKUP(A18,FPM!$B$6:$B$859,2,FALSE)&gt;VLOOKUP(A18,ICMS!$B$7:$C$858,2,FALSE),0.01,IF(VLOOKUP(A18,'Área Sudene Idene'!$A$1:$B$856,2,FALSE)="sudene/idene",0.05,IF(VLOOKUP(Resumo!A18,'IDH-M'!$A$1:$C$855,3,FALSE)&lt;=0.776,0.05,0.1)))</f>
        <v>#N/A</v>
      </c>
      <c r="C18" s="11" t="e">
        <f>IF(VLOOKUP(A18,FPM!$B$6:$B$859,2,FALSE)/0.8&gt;VLOOKUP(A18,ICMS!$B$7:$C$858,2,FALSE),0.01,IF(VLOOKUP(A18,'Área Sudene Idene'!$A$1:$B$856,2,FALSE)="sudene/idene",0.05,IF(VLOOKUP(Resumo!A18,'IDH-M'!$A$1:$C$855,3,FALSE)&lt;=0.776,0.05,0.1)))</f>
        <v>#N/A</v>
      </c>
      <c r="D18" s="11" t="e">
        <f t="shared" si="0"/>
        <v>#N/A</v>
      </c>
    </row>
    <row r="19" spans="1:4" x14ac:dyDescent="0.25">
      <c r="A19" s="2" t="s">
        <v>43</v>
      </c>
      <c r="B19" s="1" t="e">
        <f>IF(VLOOKUP(A19,FPM!$B$6:$B$859,2,FALSE)&gt;VLOOKUP(A19,ICMS!$B$7:$C$858,2,FALSE),0.01,IF(VLOOKUP(A19,'Área Sudene Idene'!$A$1:$B$856,2,FALSE)="sudene/idene",0.05,IF(VLOOKUP(Resumo!A19,'IDH-M'!$A$1:$C$855,3,FALSE)&lt;=0.776,0.05,0.1)))</f>
        <v>#N/A</v>
      </c>
      <c r="C19" s="11" t="e">
        <f>IF(VLOOKUP(A19,FPM!$B$6:$B$859,2,FALSE)/0.8&gt;VLOOKUP(A19,ICMS!$B$7:$C$858,2,FALSE),0.01,IF(VLOOKUP(A19,'Área Sudene Idene'!$A$1:$B$856,2,FALSE)="sudene/idene",0.05,IF(VLOOKUP(Resumo!A19,'IDH-M'!$A$1:$C$855,3,FALSE)&lt;=0.776,0.05,0.1)))</f>
        <v>#N/A</v>
      </c>
      <c r="D19" s="11" t="e">
        <f t="shared" si="0"/>
        <v>#N/A</v>
      </c>
    </row>
    <row r="20" spans="1:4" x14ac:dyDescent="0.25">
      <c r="A20" s="2" t="s">
        <v>44</v>
      </c>
      <c r="B20" s="1" t="e">
        <f>IF(VLOOKUP(A20,FPM!$B$6:$B$859,2,FALSE)&gt;VLOOKUP(A20,ICMS!$B$7:$C$858,2,FALSE),0.01,IF(VLOOKUP(A20,'Área Sudene Idene'!$A$1:$B$856,2,FALSE)="sudene/idene",0.05,IF(VLOOKUP(Resumo!A20,'IDH-M'!$A$1:$C$855,3,FALSE)&lt;=0.776,0.05,0.1)))</f>
        <v>#N/A</v>
      </c>
      <c r="C20" s="11" t="e">
        <f>IF(VLOOKUP(A20,FPM!$B$6:$B$859,2,FALSE)/0.8&gt;VLOOKUP(A20,ICMS!$B$7:$C$858,2,FALSE),0.01,IF(VLOOKUP(A20,'Área Sudene Idene'!$A$1:$B$856,2,FALSE)="sudene/idene",0.05,IF(VLOOKUP(Resumo!A20,'IDH-M'!$A$1:$C$855,3,FALSE)&lt;=0.776,0.05,0.1)))</f>
        <v>#N/A</v>
      </c>
      <c r="D20" s="11" t="e">
        <f t="shared" si="0"/>
        <v>#N/A</v>
      </c>
    </row>
    <row r="21" spans="1:4" x14ac:dyDescent="0.25">
      <c r="A21" s="2" t="s">
        <v>45</v>
      </c>
      <c r="B21" s="1" t="e">
        <f>IF(VLOOKUP(A21,FPM!$B$6:$B$859,2,FALSE)&gt;VLOOKUP(A21,ICMS!$B$7:$C$858,2,FALSE),0.01,IF(VLOOKUP(A21,'Área Sudene Idene'!$A$1:$B$856,2,FALSE)="sudene/idene",0.05,IF(VLOOKUP(Resumo!A21,'IDH-M'!$A$1:$C$855,3,FALSE)&lt;=0.776,0.05,0.1)))</f>
        <v>#N/A</v>
      </c>
      <c r="C21" s="11" t="e">
        <f>IF(VLOOKUP(A21,FPM!$B$6:$B$859,2,FALSE)/0.8&gt;VLOOKUP(A21,ICMS!$B$7:$C$858,2,FALSE),0.01,IF(VLOOKUP(A21,'Área Sudene Idene'!$A$1:$B$856,2,FALSE)="sudene/idene",0.05,IF(VLOOKUP(Resumo!A21,'IDH-M'!$A$1:$C$855,3,FALSE)&lt;=0.776,0.05,0.1)))</f>
        <v>#N/A</v>
      </c>
      <c r="D21" s="11" t="e">
        <f t="shared" si="0"/>
        <v>#N/A</v>
      </c>
    </row>
    <row r="22" spans="1:4" x14ac:dyDescent="0.25">
      <c r="A22" s="2" t="s">
        <v>46</v>
      </c>
      <c r="B22" s="1" t="e">
        <f>IF(VLOOKUP(A22,FPM!$B$6:$B$859,2,FALSE)&gt;VLOOKUP(A22,ICMS!$B$7:$C$858,2,FALSE),0.01,IF(VLOOKUP(A22,'Área Sudene Idene'!$A$1:$B$856,2,FALSE)="sudene/idene",0.05,IF(VLOOKUP(Resumo!A22,'IDH-M'!$A$1:$C$855,3,FALSE)&lt;=0.776,0.05,0.1)))</f>
        <v>#N/A</v>
      </c>
      <c r="C22" s="11" t="e">
        <f>IF(VLOOKUP(A22,FPM!$B$6:$B$859,2,FALSE)/0.8&gt;VLOOKUP(A22,ICMS!$B$7:$C$858,2,FALSE),0.01,IF(VLOOKUP(A22,'Área Sudene Idene'!$A$1:$B$856,2,FALSE)="sudene/idene",0.05,IF(VLOOKUP(Resumo!A22,'IDH-M'!$A$1:$C$855,3,FALSE)&lt;=0.776,0.05,0.1)))</f>
        <v>#N/A</v>
      </c>
      <c r="D22" s="11" t="e">
        <f t="shared" si="0"/>
        <v>#N/A</v>
      </c>
    </row>
    <row r="23" spans="1:4" x14ac:dyDescent="0.25">
      <c r="A23" s="2" t="s">
        <v>47</v>
      </c>
      <c r="B23" s="1" t="e">
        <f>IF(VLOOKUP(A23,FPM!$B$6:$B$859,2,FALSE)&gt;VLOOKUP(A23,ICMS!$B$7:$C$858,2,FALSE),0.01,IF(VLOOKUP(A23,'Área Sudene Idene'!$A$1:$B$856,2,FALSE)="sudene/idene",0.05,IF(VLOOKUP(Resumo!A23,'IDH-M'!$A$1:$C$855,3,FALSE)&lt;=0.776,0.05,0.1)))</f>
        <v>#N/A</v>
      </c>
      <c r="C23" s="11" t="e">
        <f>IF(VLOOKUP(A23,FPM!$B$6:$B$859,2,FALSE)/0.8&gt;VLOOKUP(A23,ICMS!$B$7:$C$858,2,FALSE),0.01,IF(VLOOKUP(A23,'Área Sudene Idene'!$A$1:$B$856,2,FALSE)="sudene/idene",0.05,IF(VLOOKUP(Resumo!A23,'IDH-M'!$A$1:$C$855,3,FALSE)&lt;=0.776,0.05,0.1)))</f>
        <v>#N/A</v>
      </c>
      <c r="D23" s="11" t="e">
        <f t="shared" si="0"/>
        <v>#N/A</v>
      </c>
    </row>
    <row r="24" spans="1:4" x14ac:dyDescent="0.25">
      <c r="A24" s="2" t="s">
        <v>48</v>
      </c>
      <c r="B24" s="1" t="e">
        <f>IF(VLOOKUP(A24,FPM!$B$6:$B$859,2,FALSE)&gt;VLOOKUP(A24,ICMS!$B$7:$C$858,2,FALSE),0.01,IF(VLOOKUP(A24,'Área Sudene Idene'!$A$1:$B$856,2,FALSE)="sudene/idene",0.05,IF(VLOOKUP(Resumo!A24,'IDH-M'!$A$1:$C$855,3,FALSE)&lt;=0.776,0.05,0.1)))</f>
        <v>#N/A</v>
      </c>
      <c r="C24" s="11" t="e">
        <f>IF(VLOOKUP(A24,FPM!$B$6:$B$859,2,FALSE)/0.8&gt;VLOOKUP(A24,ICMS!$B$7:$C$858,2,FALSE),0.01,IF(VLOOKUP(A24,'Área Sudene Idene'!$A$1:$B$856,2,FALSE)="sudene/idene",0.05,IF(VLOOKUP(Resumo!A24,'IDH-M'!$A$1:$C$855,3,FALSE)&lt;=0.776,0.05,0.1)))</f>
        <v>#N/A</v>
      </c>
      <c r="D24" s="11" t="e">
        <f t="shared" si="0"/>
        <v>#N/A</v>
      </c>
    </row>
    <row r="25" spans="1:4" x14ac:dyDescent="0.25">
      <c r="A25" s="2" t="s">
        <v>49</v>
      </c>
      <c r="B25" s="1" t="e">
        <f>IF(VLOOKUP(A25,FPM!$B$6:$B$859,2,FALSE)&gt;VLOOKUP(A25,ICMS!$B$7:$C$858,2,FALSE),0.01,IF(VLOOKUP(A25,'Área Sudene Idene'!$A$1:$B$856,2,FALSE)="sudene/idene",0.05,IF(VLOOKUP(Resumo!A25,'IDH-M'!$A$1:$C$855,3,FALSE)&lt;=0.776,0.05,0.1)))</f>
        <v>#N/A</v>
      </c>
      <c r="C25" s="11" t="e">
        <f>IF(VLOOKUP(A25,FPM!$B$6:$B$859,2,FALSE)/0.8&gt;VLOOKUP(A25,ICMS!$B$7:$C$858,2,FALSE),0.01,IF(VLOOKUP(A25,'Área Sudene Idene'!$A$1:$B$856,2,FALSE)="sudene/idene",0.05,IF(VLOOKUP(Resumo!A25,'IDH-M'!$A$1:$C$855,3,FALSE)&lt;=0.776,0.05,0.1)))</f>
        <v>#N/A</v>
      </c>
      <c r="D25" s="11" t="e">
        <f t="shared" si="0"/>
        <v>#N/A</v>
      </c>
    </row>
    <row r="26" spans="1:4" x14ac:dyDescent="0.25">
      <c r="A26" s="2" t="s">
        <v>50</v>
      </c>
      <c r="B26" s="1" t="e">
        <f>IF(VLOOKUP(A26,FPM!$B$6:$B$859,2,FALSE)&gt;VLOOKUP(A26,ICMS!$B$7:$C$858,2,FALSE),0.01,IF(VLOOKUP(A26,'Área Sudene Idene'!$A$1:$B$856,2,FALSE)="sudene/idene",0.05,IF(VLOOKUP(Resumo!A26,'IDH-M'!$A$1:$C$855,3,FALSE)&lt;=0.776,0.05,0.1)))</f>
        <v>#N/A</v>
      </c>
      <c r="C26" s="11" t="e">
        <f>IF(VLOOKUP(A26,FPM!$B$6:$B$859,2,FALSE)/0.8&gt;VLOOKUP(A26,ICMS!$B$7:$C$858,2,FALSE),0.01,IF(VLOOKUP(A26,'Área Sudene Idene'!$A$1:$B$856,2,FALSE)="sudene/idene",0.05,IF(VLOOKUP(Resumo!A26,'IDH-M'!$A$1:$C$855,3,FALSE)&lt;=0.776,0.05,0.1)))</f>
        <v>#N/A</v>
      </c>
      <c r="D26" s="11" t="e">
        <f t="shared" si="0"/>
        <v>#N/A</v>
      </c>
    </row>
    <row r="27" spans="1:4" x14ac:dyDescent="0.25">
      <c r="A27" s="2" t="s">
        <v>51</v>
      </c>
      <c r="B27" s="1" t="e">
        <f>IF(VLOOKUP(A27,FPM!$B$6:$B$859,2,FALSE)&gt;VLOOKUP(A27,ICMS!$B$7:$C$858,2,FALSE),0.01,IF(VLOOKUP(A27,'Área Sudene Idene'!$A$1:$B$856,2,FALSE)="sudene/idene",0.05,IF(VLOOKUP(Resumo!A27,'IDH-M'!$A$1:$C$855,3,FALSE)&lt;=0.776,0.05,0.1)))</f>
        <v>#N/A</v>
      </c>
      <c r="C27" s="11" t="e">
        <f>IF(VLOOKUP(A27,FPM!$B$6:$B$859,2,FALSE)/0.8&gt;VLOOKUP(A27,ICMS!$B$7:$C$858,2,FALSE),0.01,IF(VLOOKUP(A27,'Área Sudene Idene'!$A$1:$B$856,2,FALSE)="sudene/idene",0.05,IF(VLOOKUP(Resumo!A27,'IDH-M'!$A$1:$C$855,3,FALSE)&lt;=0.776,0.05,0.1)))</f>
        <v>#N/A</v>
      </c>
      <c r="D27" s="11" t="e">
        <f t="shared" si="0"/>
        <v>#N/A</v>
      </c>
    </row>
    <row r="28" spans="1:4" x14ac:dyDescent="0.25">
      <c r="A28" s="2" t="s">
        <v>52</v>
      </c>
      <c r="B28" s="1" t="e">
        <f>IF(VLOOKUP(A28,FPM!$B$6:$B$859,2,FALSE)&gt;VLOOKUP(A28,ICMS!$B$7:$C$858,2,FALSE),0.01,IF(VLOOKUP(A28,'Área Sudene Idene'!$A$1:$B$856,2,FALSE)="sudene/idene",0.05,IF(VLOOKUP(Resumo!A28,'IDH-M'!$A$1:$C$855,3,FALSE)&lt;=0.776,0.05,0.1)))</f>
        <v>#N/A</v>
      </c>
      <c r="C28" s="11" t="e">
        <f>IF(VLOOKUP(A28,FPM!$B$6:$B$859,2,FALSE)/0.8&gt;VLOOKUP(A28,ICMS!$B$7:$C$858,2,FALSE),0.01,IF(VLOOKUP(A28,'Área Sudene Idene'!$A$1:$B$856,2,FALSE)="sudene/idene",0.05,IF(VLOOKUP(Resumo!A28,'IDH-M'!$A$1:$C$855,3,FALSE)&lt;=0.776,0.05,0.1)))</f>
        <v>#N/A</v>
      </c>
      <c r="D28" s="11" t="e">
        <f t="shared" si="0"/>
        <v>#N/A</v>
      </c>
    </row>
    <row r="29" spans="1:4" x14ac:dyDescent="0.25">
      <c r="A29" s="2" t="s">
        <v>53</v>
      </c>
      <c r="B29" s="1" t="e">
        <f>IF(VLOOKUP(A29,FPM!$B$6:$B$859,2,FALSE)&gt;VLOOKUP(A29,ICMS!$B$7:$C$858,2,FALSE),0.01,IF(VLOOKUP(A29,'Área Sudene Idene'!$A$1:$B$856,2,FALSE)="sudene/idene",0.05,IF(VLOOKUP(Resumo!A29,'IDH-M'!$A$1:$C$855,3,FALSE)&lt;=0.776,0.05,0.1)))</f>
        <v>#N/A</v>
      </c>
      <c r="C29" s="11" t="e">
        <f>IF(VLOOKUP(A29,FPM!$B$6:$B$859,2,FALSE)/0.8&gt;VLOOKUP(A29,ICMS!$B$7:$C$858,2,FALSE),0.01,IF(VLOOKUP(A29,'Área Sudene Idene'!$A$1:$B$856,2,FALSE)="sudene/idene",0.05,IF(VLOOKUP(Resumo!A29,'IDH-M'!$A$1:$C$855,3,FALSE)&lt;=0.776,0.05,0.1)))</f>
        <v>#N/A</v>
      </c>
      <c r="D29" s="11" t="e">
        <f t="shared" si="0"/>
        <v>#N/A</v>
      </c>
    </row>
    <row r="30" spans="1:4" x14ac:dyDescent="0.25">
      <c r="A30" s="2" t="s">
        <v>54</v>
      </c>
      <c r="B30" s="1" t="e">
        <f>IF(VLOOKUP(A30,FPM!$B$6:$B$859,2,FALSE)&gt;VLOOKUP(A30,ICMS!$B$7:$C$858,2,FALSE),0.01,IF(VLOOKUP(A30,'Área Sudene Idene'!$A$1:$B$856,2,FALSE)="sudene/idene",0.05,IF(VLOOKUP(Resumo!A30,'IDH-M'!$A$1:$C$855,3,FALSE)&lt;=0.776,0.05,0.1)))</f>
        <v>#N/A</v>
      </c>
      <c r="C30" s="11" t="e">
        <f>IF(VLOOKUP(A30,FPM!$B$6:$B$859,2,FALSE)/0.8&gt;VLOOKUP(A30,ICMS!$B$7:$C$858,2,FALSE),0.01,IF(VLOOKUP(A30,'Área Sudene Idene'!$A$1:$B$856,2,FALSE)="sudene/idene",0.05,IF(VLOOKUP(Resumo!A30,'IDH-M'!$A$1:$C$855,3,FALSE)&lt;=0.776,0.05,0.1)))</f>
        <v>#N/A</v>
      </c>
      <c r="D30" s="11" t="e">
        <f t="shared" si="0"/>
        <v>#N/A</v>
      </c>
    </row>
    <row r="31" spans="1:4" x14ac:dyDescent="0.25">
      <c r="A31" s="2" t="s">
        <v>55</v>
      </c>
      <c r="B31" s="1" t="e">
        <f>IF(VLOOKUP(A31,FPM!$B$6:$B$859,2,FALSE)&gt;VLOOKUP(A31,ICMS!$B$7:$C$858,2,FALSE),0.01,IF(VLOOKUP(A31,'Área Sudene Idene'!$A$1:$B$856,2,FALSE)="sudene/idene",0.05,IF(VLOOKUP(Resumo!A31,'IDH-M'!$A$1:$C$855,3,FALSE)&lt;=0.776,0.05,0.1)))</f>
        <v>#N/A</v>
      </c>
      <c r="C31" s="11" t="e">
        <f>IF(VLOOKUP(A31,FPM!$B$6:$B$859,2,FALSE)/0.8&gt;VLOOKUP(A31,ICMS!$B$7:$C$858,2,FALSE),0.01,IF(VLOOKUP(A31,'Área Sudene Idene'!$A$1:$B$856,2,FALSE)="sudene/idene",0.05,IF(VLOOKUP(Resumo!A31,'IDH-M'!$A$1:$C$855,3,FALSE)&lt;=0.776,0.05,0.1)))</f>
        <v>#N/A</v>
      </c>
      <c r="D31" s="11" t="e">
        <f t="shared" si="0"/>
        <v>#N/A</v>
      </c>
    </row>
    <row r="32" spans="1:4" x14ac:dyDescent="0.25">
      <c r="A32" s="2" t="s">
        <v>56</v>
      </c>
      <c r="B32" s="1" t="e">
        <f>IF(VLOOKUP(A32,FPM!$B$6:$B$859,2,FALSE)&gt;VLOOKUP(A32,ICMS!$B$7:$C$858,2,FALSE),0.01,IF(VLOOKUP(A32,'Área Sudene Idene'!$A$1:$B$856,2,FALSE)="sudene/idene",0.05,IF(VLOOKUP(Resumo!A32,'IDH-M'!$A$1:$C$855,3,FALSE)&lt;=0.776,0.05,0.1)))</f>
        <v>#N/A</v>
      </c>
      <c r="C32" s="11" t="e">
        <f>IF(VLOOKUP(A32,FPM!$B$6:$B$859,2,FALSE)/0.8&gt;VLOOKUP(A32,ICMS!$B$7:$C$858,2,FALSE),0.01,IF(VLOOKUP(A32,'Área Sudene Idene'!$A$1:$B$856,2,FALSE)="sudene/idene",0.05,IF(VLOOKUP(Resumo!A32,'IDH-M'!$A$1:$C$855,3,FALSE)&lt;=0.776,0.05,0.1)))</f>
        <v>#N/A</v>
      </c>
      <c r="D32" s="11" t="e">
        <f t="shared" si="0"/>
        <v>#N/A</v>
      </c>
    </row>
    <row r="33" spans="1:4" x14ac:dyDescent="0.25">
      <c r="A33" s="2" t="s">
        <v>57</v>
      </c>
      <c r="B33" s="1" t="e">
        <f>IF(VLOOKUP(A33,FPM!$B$6:$B$859,2,FALSE)&gt;VLOOKUP(A33,ICMS!$B$7:$C$858,2,FALSE),0.01,IF(VLOOKUP(A33,'Área Sudene Idene'!$A$1:$B$856,2,FALSE)="sudene/idene",0.05,IF(VLOOKUP(Resumo!A33,'IDH-M'!$A$1:$C$855,3,FALSE)&lt;=0.776,0.05,0.1)))</f>
        <v>#N/A</v>
      </c>
      <c r="C33" s="11" t="e">
        <f>IF(VLOOKUP(A33,FPM!$B$6:$B$859,2,FALSE)/0.8&gt;VLOOKUP(A33,ICMS!$B$7:$C$858,2,FALSE),0.01,IF(VLOOKUP(A33,'Área Sudene Idene'!$A$1:$B$856,2,FALSE)="sudene/idene",0.05,IF(VLOOKUP(Resumo!A33,'IDH-M'!$A$1:$C$855,3,FALSE)&lt;=0.776,0.05,0.1)))</f>
        <v>#N/A</v>
      </c>
      <c r="D33" s="11" t="e">
        <f t="shared" si="0"/>
        <v>#N/A</v>
      </c>
    </row>
    <row r="34" spans="1:4" x14ac:dyDescent="0.25">
      <c r="A34" s="2" t="s">
        <v>58</v>
      </c>
      <c r="B34" s="1" t="e">
        <f>IF(VLOOKUP(A34,FPM!$B$6:$B$859,2,FALSE)&gt;VLOOKUP(A34,ICMS!$B$7:$C$858,2,FALSE),0.01,IF(VLOOKUP(A34,'Área Sudene Idene'!$A$1:$B$856,2,FALSE)="sudene/idene",0.05,IF(VLOOKUP(Resumo!A34,'IDH-M'!$A$1:$C$855,3,FALSE)&lt;=0.776,0.05,0.1)))</f>
        <v>#N/A</v>
      </c>
      <c r="C34" s="11" t="e">
        <f>IF(VLOOKUP(A34,FPM!$B$6:$B$859,2,FALSE)/0.8&gt;VLOOKUP(A34,ICMS!$B$7:$C$858,2,FALSE),0.01,IF(VLOOKUP(A34,'Área Sudene Idene'!$A$1:$B$856,2,FALSE)="sudene/idene",0.05,IF(VLOOKUP(Resumo!A34,'IDH-M'!$A$1:$C$855,3,FALSE)&lt;=0.776,0.05,0.1)))</f>
        <v>#N/A</v>
      </c>
      <c r="D34" s="11" t="e">
        <f t="shared" si="0"/>
        <v>#N/A</v>
      </c>
    </row>
    <row r="35" spans="1:4" x14ac:dyDescent="0.25">
      <c r="A35" s="2" t="s">
        <v>59</v>
      </c>
      <c r="B35" s="1" t="e">
        <f>IF(VLOOKUP(A35,FPM!$B$6:$B$859,2,FALSE)&gt;VLOOKUP(A35,ICMS!$B$7:$C$858,2,FALSE),0.01,IF(VLOOKUP(A35,'Área Sudene Idene'!$A$1:$B$856,2,FALSE)="sudene/idene",0.05,IF(VLOOKUP(Resumo!A35,'IDH-M'!$A$1:$C$855,3,FALSE)&lt;=0.776,0.05,0.1)))</f>
        <v>#N/A</v>
      </c>
      <c r="C35" s="11" t="e">
        <f>IF(VLOOKUP(A35,FPM!$B$6:$B$859,2,FALSE)/0.8&gt;VLOOKUP(A35,ICMS!$B$7:$C$858,2,FALSE),0.01,IF(VLOOKUP(A35,'Área Sudene Idene'!$A$1:$B$856,2,FALSE)="sudene/idene",0.05,IF(VLOOKUP(Resumo!A35,'IDH-M'!$A$1:$C$855,3,FALSE)&lt;=0.776,0.05,0.1)))</f>
        <v>#N/A</v>
      </c>
      <c r="D35" s="11" t="e">
        <f t="shared" si="0"/>
        <v>#N/A</v>
      </c>
    </row>
    <row r="36" spans="1:4" x14ac:dyDescent="0.25">
      <c r="A36" s="2" t="s">
        <v>60</v>
      </c>
      <c r="B36" s="1" t="e">
        <f>IF(VLOOKUP(A36,FPM!$B$6:$B$859,2,FALSE)&gt;VLOOKUP(A36,ICMS!$B$7:$C$858,2,FALSE),0.01,IF(VLOOKUP(A36,'Área Sudene Idene'!$A$1:$B$856,2,FALSE)="sudene/idene",0.05,IF(VLOOKUP(Resumo!A36,'IDH-M'!$A$1:$C$855,3,FALSE)&lt;=0.776,0.05,0.1)))</f>
        <v>#N/A</v>
      </c>
      <c r="C36" s="11" t="e">
        <f>IF(VLOOKUP(A36,FPM!$B$6:$B$859,2,FALSE)/0.8&gt;VLOOKUP(A36,ICMS!$B$7:$C$858,2,FALSE),0.01,IF(VLOOKUP(A36,'Área Sudene Idene'!$A$1:$B$856,2,FALSE)="sudene/idene",0.05,IF(VLOOKUP(Resumo!A36,'IDH-M'!$A$1:$C$855,3,FALSE)&lt;=0.776,0.05,0.1)))</f>
        <v>#N/A</v>
      </c>
      <c r="D36" s="11" t="e">
        <f t="shared" si="0"/>
        <v>#N/A</v>
      </c>
    </row>
    <row r="37" spans="1:4" x14ac:dyDescent="0.25">
      <c r="A37" s="2" t="s">
        <v>61</v>
      </c>
      <c r="B37" s="1" t="e">
        <f>IF(VLOOKUP(A37,FPM!$B$6:$B$859,2,FALSE)&gt;VLOOKUP(A37,ICMS!$B$7:$C$858,2,FALSE),0.01,IF(VLOOKUP(A37,'Área Sudene Idene'!$A$1:$B$856,2,FALSE)="sudene/idene",0.05,IF(VLOOKUP(Resumo!A37,'IDH-M'!$A$1:$C$855,3,FALSE)&lt;=0.776,0.05,0.1)))</f>
        <v>#N/A</v>
      </c>
      <c r="C37" s="11" t="e">
        <f>IF(VLOOKUP(A37,FPM!$B$6:$B$859,2,FALSE)/0.8&gt;VLOOKUP(A37,ICMS!$B$7:$C$858,2,FALSE),0.01,IF(VLOOKUP(A37,'Área Sudene Idene'!$A$1:$B$856,2,FALSE)="sudene/idene",0.05,IF(VLOOKUP(Resumo!A37,'IDH-M'!$A$1:$C$855,3,FALSE)&lt;=0.776,0.05,0.1)))</f>
        <v>#N/A</v>
      </c>
      <c r="D37" s="11" t="e">
        <f t="shared" si="0"/>
        <v>#N/A</v>
      </c>
    </row>
    <row r="38" spans="1:4" x14ac:dyDescent="0.25">
      <c r="A38" s="2" t="s">
        <v>62</v>
      </c>
      <c r="B38" s="1" t="e">
        <f>IF(VLOOKUP(A38,FPM!$B$6:$B$859,2,FALSE)&gt;VLOOKUP(A38,ICMS!$B$7:$C$858,2,FALSE),0.01,IF(VLOOKUP(A38,'Área Sudene Idene'!$A$1:$B$856,2,FALSE)="sudene/idene",0.05,IF(VLOOKUP(Resumo!A38,'IDH-M'!$A$1:$C$855,3,FALSE)&lt;=0.776,0.05,0.1)))</f>
        <v>#N/A</v>
      </c>
      <c r="C38" s="11" t="e">
        <f>IF(VLOOKUP(A38,FPM!$B$6:$B$859,2,FALSE)/0.8&gt;VLOOKUP(A38,ICMS!$B$7:$C$858,2,FALSE),0.01,IF(VLOOKUP(A38,'Área Sudene Idene'!$A$1:$B$856,2,FALSE)="sudene/idene",0.05,IF(VLOOKUP(Resumo!A38,'IDH-M'!$A$1:$C$855,3,FALSE)&lt;=0.776,0.05,0.1)))</f>
        <v>#N/A</v>
      </c>
      <c r="D38" s="11" t="e">
        <f t="shared" si="0"/>
        <v>#N/A</v>
      </c>
    </row>
    <row r="39" spans="1:4" x14ac:dyDescent="0.25">
      <c r="A39" s="2" t="s">
        <v>63</v>
      </c>
      <c r="B39" s="1" t="e">
        <f>IF(VLOOKUP(A39,FPM!$B$6:$B$859,2,FALSE)&gt;VLOOKUP(A39,ICMS!$B$7:$C$858,2,FALSE),0.01,IF(VLOOKUP(A39,'Área Sudene Idene'!$A$1:$B$856,2,FALSE)="sudene/idene",0.05,IF(VLOOKUP(Resumo!A39,'IDH-M'!$A$1:$C$855,3,FALSE)&lt;=0.776,0.05,0.1)))</f>
        <v>#N/A</v>
      </c>
      <c r="C39" s="11" t="e">
        <f>IF(VLOOKUP(A39,FPM!$B$6:$B$859,2,FALSE)/0.8&gt;VLOOKUP(A39,ICMS!$B$7:$C$858,2,FALSE),0.01,IF(VLOOKUP(A39,'Área Sudene Idene'!$A$1:$B$856,2,FALSE)="sudene/idene",0.05,IF(VLOOKUP(Resumo!A39,'IDH-M'!$A$1:$C$855,3,FALSE)&lt;=0.776,0.05,0.1)))</f>
        <v>#N/A</v>
      </c>
      <c r="D39" s="11" t="e">
        <f t="shared" si="0"/>
        <v>#N/A</v>
      </c>
    </row>
    <row r="40" spans="1:4" x14ac:dyDescent="0.25">
      <c r="A40" s="2" t="s">
        <v>64</v>
      </c>
      <c r="B40" s="1" t="e">
        <f>IF(VLOOKUP(A40,FPM!$B$6:$B$859,2,FALSE)&gt;VLOOKUP(A40,ICMS!$B$7:$C$858,2,FALSE),0.01,IF(VLOOKUP(A40,'Área Sudene Idene'!$A$1:$B$856,2,FALSE)="sudene/idene",0.05,IF(VLOOKUP(Resumo!A40,'IDH-M'!$A$1:$C$855,3,FALSE)&lt;=0.776,0.05,0.1)))</f>
        <v>#N/A</v>
      </c>
      <c r="C40" s="11" t="e">
        <f>IF(VLOOKUP(A40,FPM!$B$6:$B$859,2,FALSE)/0.8&gt;VLOOKUP(A40,ICMS!$B$7:$C$858,2,FALSE),0.01,IF(VLOOKUP(A40,'Área Sudene Idene'!$A$1:$B$856,2,FALSE)="sudene/idene",0.05,IF(VLOOKUP(Resumo!A40,'IDH-M'!$A$1:$C$855,3,FALSE)&lt;=0.776,0.05,0.1)))</f>
        <v>#N/A</v>
      </c>
      <c r="D40" s="11" t="e">
        <f t="shared" si="0"/>
        <v>#N/A</v>
      </c>
    </row>
    <row r="41" spans="1:4" x14ac:dyDescent="0.25">
      <c r="A41" s="2" t="s">
        <v>65</v>
      </c>
      <c r="B41" s="1" t="e">
        <f>IF(VLOOKUP(A41,FPM!$B$6:$B$859,2,FALSE)&gt;VLOOKUP(A41,ICMS!$B$7:$C$858,2,FALSE),0.01,IF(VLOOKUP(A41,'Área Sudene Idene'!$A$1:$B$856,2,FALSE)="sudene/idene",0.05,IF(VLOOKUP(Resumo!A41,'IDH-M'!$A$1:$C$855,3,FALSE)&lt;=0.776,0.05,0.1)))</f>
        <v>#N/A</v>
      </c>
      <c r="C41" s="11" t="e">
        <f>IF(VLOOKUP(A41,FPM!$B$6:$B$859,2,FALSE)/0.8&gt;VLOOKUP(A41,ICMS!$B$7:$C$858,2,FALSE),0.01,IF(VLOOKUP(A41,'Área Sudene Idene'!$A$1:$B$856,2,FALSE)="sudene/idene",0.05,IF(VLOOKUP(Resumo!A41,'IDH-M'!$A$1:$C$855,3,FALSE)&lt;=0.776,0.05,0.1)))</f>
        <v>#N/A</v>
      </c>
      <c r="D41" s="11" t="e">
        <f t="shared" si="0"/>
        <v>#N/A</v>
      </c>
    </row>
    <row r="42" spans="1:4" x14ac:dyDescent="0.25">
      <c r="A42" s="2" t="s">
        <v>66</v>
      </c>
      <c r="B42" s="1" t="e">
        <f>IF(VLOOKUP(A42,FPM!$B$6:$B$859,2,FALSE)&gt;VLOOKUP(A42,ICMS!$B$7:$C$858,2,FALSE),0.01,IF(VLOOKUP(A42,'Área Sudene Idene'!$A$1:$B$856,2,FALSE)="sudene/idene",0.05,IF(VLOOKUP(Resumo!A42,'IDH-M'!$A$1:$C$855,3,FALSE)&lt;=0.776,0.05,0.1)))</f>
        <v>#N/A</v>
      </c>
      <c r="C42" s="11" t="e">
        <f>IF(VLOOKUP(A42,FPM!$B$6:$B$859,2,FALSE)/0.8&gt;VLOOKUP(A42,ICMS!$B$7:$C$858,2,FALSE),0.01,IF(VLOOKUP(A42,'Área Sudene Idene'!$A$1:$B$856,2,FALSE)="sudene/idene",0.05,IF(VLOOKUP(Resumo!A42,'IDH-M'!$A$1:$C$855,3,FALSE)&lt;=0.776,0.05,0.1)))</f>
        <v>#N/A</v>
      </c>
      <c r="D42" s="11" t="e">
        <f t="shared" si="0"/>
        <v>#N/A</v>
      </c>
    </row>
    <row r="43" spans="1:4" x14ac:dyDescent="0.25">
      <c r="A43" s="2" t="s">
        <v>67</v>
      </c>
      <c r="B43" s="1" t="e">
        <f>IF(VLOOKUP(A43,FPM!$B$6:$B$859,2,FALSE)&gt;VLOOKUP(A43,ICMS!$B$7:$C$858,2,FALSE),0.01,IF(VLOOKUP(A43,'Área Sudene Idene'!$A$1:$B$856,2,FALSE)="sudene/idene",0.05,IF(VLOOKUP(Resumo!A43,'IDH-M'!$A$1:$C$855,3,FALSE)&lt;=0.776,0.05,0.1)))</f>
        <v>#N/A</v>
      </c>
      <c r="C43" s="11" t="e">
        <f>IF(VLOOKUP(A43,FPM!$B$6:$B$859,2,FALSE)/0.8&gt;VLOOKUP(A43,ICMS!$B$7:$C$858,2,FALSE),0.01,IF(VLOOKUP(A43,'Área Sudene Idene'!$A$1:$B$856,2,FALSE)="sudene/idene",0.05,IF(VLOOKUP(Resumo!A43,'IDH-M'!$A$1:$C$855,3,FALSE)&lt;=0.776,0.05,0.1)))</f>
        <v>#N/A</v>
      </c>
      <c r="D43" s="11" t="e">
        <f t="shared" si="0"/>
        <v>#N/A</v>
      </c>
    </row>
    <row r="44" spans="1:4" x14ac:dyDescent="0.25">
      <c r="A44" s="2" t="s">
        <v>68</v>
      </c>
      <c r="B44" s="1" t="e">
        <f>IF(VLOOKUP(A44,FPM!$B$6:$B$859,2,FALSE)&gt;VLOOKUP(A44,ICMS!$B$7:$C$858,2,FALSE),0.01,IF(VLOOKUP(A44,'Área Sudene Idene'!$A$1:$B$856,2,FALSE)="sudene/idene",0.05,IF(VLOOKUP(Resumo!A44,'IDH-M'!$A$1:$C$855,3,FALSE)&lt;=0.776,0.05,0.1)))</f>
        <v>#N/A</v>
      </c>
      <c r="C44" s="11" t="e">
        <f>IF(VLOOKUP(A44,FPM!$B$6:$B$859,2,FALSE)/0.8&gt;VLOOKUP(A44,ICMS!$B$7:$C$858,2,FALSE),0.01,IF(VLOOKUP(A44,'Área Sudene Idene'!$A$1:$B$856,2,FALSE)="sudene/idene",0.05,IF(VLOOKUP(Resumo!A44,'IDH-M'!$A$1:$C$855,3,FALSE)&lt;=0.776,0.05,0.1)))</f>
        <v>#N/A</v>
      </c>
      <c r="D44" s="11" t="e">
        <f t="shared" si="0"/>
        <v>#N/A</v>
      </c>
    </row>
    <row r="45" spans="1:4" x14ac:dyDescent="0.25">
      <c r="A45" s="2" t="s">
        <v>69</v>
      </c>
      <c r="B45" s="1" t="e">
        <f>IF(VLOOKUP(A45,FPM!$B$6:$B$859,2,FALSE)&gt;VLOOKUP(A45,ICMS!$B$7:$C$858,2,FALSE),0.01,IF(VLOOKUP(A45,'Área Sudene Idene'!$A$1:$B$856,2,FALSE)="sudene/idene",0.05,IF(VLOOKUP(Resumo!A45,'IDH-M'!$A$1:$C$855,3,FALSE)&lt;=0.776,0.05,0.1)))</f>
        <v>#N/A</v>
      </c>
      <c r="C45" s="11" t="e">
        <f>IF(VLOOKUP(A45,FPM!$B$6:$B$859,2,FALSE)/0.8&gt;VLOOKUP(A45,ICMS!$B$7:$C$858,2,FALSE),0.01,IF(VLOOKUP(A45,'Área Sudene Idene'!$A$1:$B$856,2,FALSE)="sudene/idene",0.05,IF(VLOOKUP(Resumo!A45,'IDH-M'!$A$1:$C$855,3,FALSE)&lt;=0.776,0.05,0.1)))</f>
        <v>#N/A</v>
      </c>
      <c r="D45" s="11" t="e">
        <f t="shared" si="0"/>
        <v>#N/A</v>
      </c>
    </row>
    <row r="46" spans="1:4" x14ac:dyDescent="0.25">
      <c r="A46" s="2" t="s">
        <v>70</v>
      </c>
      <c r="B46" s="1" t="e">
        <f>IF(VLOOKUP(A46,FPM!$B$6:$B$859,2,FALSE)&gt;VLOOKUP(A46,ICMS!$B$7:$C$858,2,FALSE),0.01,IF(VLOOKUP(A46,'Área Sudene Idene'!$A$1:$B$856,2,FALSE)="sudene/idene",0.05,IF(VLOOKUP(Resumo!A46,'IDH-M'!$A$1:$C$855,3,FALSE)&lt;=0.776,0.05,0.1)))</f>
        <v>#N/A</v>
      </c>
      <c r="C46" s="11" t="e">
        <f>IF(VLOOKUP(A46,FPM!$B$6:$B$859,2,FALSE)/0.8&gt;VLOOKUP(A46,ICMS!$B$7:$C$858,2,FALSE),0.01,IF(VLOOKUP(A46,'Área Sudene Idene'!$A$1:$B$856,2,FALSE)="sudene/idene",0.05,IF(VLOOKUP(Resumo!A46,'IDH-M'!$A$1:$C$855,3,FALSE)&lt;=0.776,0.05,0.1)))</f>
        <v>#N/A</v>
      </c>
      <c r="D46" s="11" t="e">
        <f t="shared" si="0"/>
        <v>#N/A</v>
      </c>
    </row>
    <row r="47" spans="1:4" x14ac:dyDescent="0.25">
      <c r="A47" s="2" t="s">
        <v>71</v>
      </c>
      <c r="B47" s="1" t="e">
        <f>IF(VLOOKUP(A47,FPM!$B$6:$B$859,2,FALSE)&gt;VLOOKUP(A47,ICMS!$B$7:$C$858,2,FALSE),0.01,IF(VLOOKUP(A47,'Área Sudene Idene'!$A$1:$B$856,2,FALSE)="sudene/idene",0.05,IF(VLOOKUP(Resumo!A47,'IDH-M'!$A$1:$C$855,3,FALSE)&lt;=0.776,0.05,0.1)))</f>
        <v>#N/A</v>
      </c>
      <c r="C47" s="11" t="e">
        <f>IF(VLOOKUP(A47,FPM!$B$6:$B$859,2,FALSE)/0.8&gt;VLOOKUP(A47,ICMS!$B$7:$C$858,2,FALSE),0.01,IF(VLOOKUP(A47,'Área Sudene Idene'!$A$1:$B$856,2,FALSE)="sudene/idene",0.05,IF(VLOOKUP(Resumo!A47,'IDH-M'!$A$1:$C$855,3,FALSE)&lt;=0.776,0.05,0.1)))</f>
        <v>#N/A</v>
      </c>
      <c r="D47" s="11" t="e">
        <f t="shared" si="0"/>
        <v>#N/A</v>
      </c>
    </row>
    <row r="48" spans="1:4" x14ac:dyDescent="0.25">
      <c r="A48" s="2" t="s">
        <v>72</v>
      </c>
      <c r="B48" s="1" t="e">
        <f>IF(VLOOKUP(A48,FPM!$B$6:$B$859,2,FALSE)&gt;VLOOKUP(A48,ICMS!$B$7:$C$858,2,FALSE),0.01,IF(VLOOKUP(A48,'Área Sudene Idene'!$A$1:$B$856,2,FALSE)="sudene/idene",0.05,IF(VLOOKUP(Resumo!A48,'IDH-M'!$A$1:$C$855,3,FALSE)&lt;=0.776,0.05,0.1)))</f>
        <v>#N/A</v>
      </c>
      <c r="C48" s="11" t="e">
        <f>IF(VLOOKUP(A48,FPM!$B$6:$B$859,2,FALSE)/0.8&gt;VLOOKUP(A48,ICMS!$B$7:$C$858,2,FALSE),0.01,IF(VLOOKUP(A48,'Área Sudene Idene'!$A$1:$B$856,2,FALSE)="sudene/idene",0.05,IF(VLOOKUP(Resumo!A48,'IDH-M'!$A$1:$C$855,3,FALSE)&lt;=0.776,0.05,0.1)))</f>
        <v>#N/A</v>
      </c>
      <c r="D48" s="11" t="e">
        <f t="shared" si="0"/>
        <v>#N/A</v>
      </c>
    </row>
    <row r="49" spans="1:4" x14ac:dyDescent="0.25">
      <c r="A49" s="2" t="s">
        <v>73</v>
      </c>
      <c r="B49" s="1" t="e">
        <f>IF(VLOOKUP(A49,FPM!$B$6:$B$859,2,FALSE)&gt;VLOOKUP(A49,ICMS!$B$7:$C$858,2,FALSE),0.01,IF(VLOOKUP(A49,'Área Sudene Idene'!$A$1:$B$856,2,FALSE)="sudene/idene",0.05,IF(VLOOKUP(Resumo!A49,'IDH-M'!$A$1:$C$855,3,FALSE)&lt;=0.776,0.05,0.1)))</f>
        <v>#N/A</v>
      </c>
      <c r="C49" s="11" t="e">
        <f>IF(VLOOKUP(A49,FPM!$B$6:$B$859,2,FALSE)/0.8&gt;VLOOKUP(A49,ICMS!$B$7:$C$858,2,FALSE),0.01,IF(VLOOKUP(A49,'Área Sudene Idene'!$A$1:$B$856,2,FALSE)="sudene/idene",0.05,IF(VLOOKUP(Resumo!A49,'IDH-M'!$A$1:$C$855,3,FALSE)&lt;=0.776,0.05,0.1)))</f>
        <v>#N/A</v>
      </c>
      <c r="D49" s="11" t="e">
        <f t="shared" si="0"/>
        <v>#N/A</v>
      </c>
    </row>
    <row r="50" spans="1:4" x14ac:dyDescent="0.25">
      <c r="A50" s="2" t="s">
        <v>74</v>
      </c>
      <c r="B50" s="1" t="e">
        <f>IF(VLOOKUP(A50,FPM!$B$6:$B$859,2,FALSE)&gt;VLOOKUP(A50,ICMS!$B$7:$C$858,2,FALSE),0.01,IF(VLOOKUP(A50,'Área Sudene Idene'!$A$1:$B$856,2,FALSE)="sudene/idene",0.05,IF(VLOOKUP(Resumo!A50,'IDH-M'!$A$1:$C$855,3,FALSE)&lt;=0.776,0.05,0.1)))</f>
        <v>#N/A</v>
      </c>
      <c r="C50" s="11" t="e">
        <f>IF(VLOOKUP(A50,FPM!$B$6:$B$859,2,FALSE)/0.8&gt;VLOOKUP(A50,ICMS!$B$7:$C$858,2,FALSE),0.01,IF(VLOOKUP(A50,'Área Sudene Idene'!$A$1:$B$856,2,FALSE)="sudene/idene",0.05,IF(VLOOKUP(Resumo!A50,'IDH-M'!$A$1:$C$855,3,FALSE)&lt;=0.776,0.05,0.1)))</f>
        <v>#N/A</v>
      </c>
      <c r="D50" s="11" t="e">
        <f t="shared" si="0"/>
        <v>#N/A</v>
      </c>
    </row>
    <row r="51" spans="1:4" x14ac:dyDescent="0.25">
      <c r="A51" s="2" t="s">
        <v>75</v>
      </c>
      <c r="B51" s="1" t="e">
        <f>IF(VLOOKUP(A51,FPM!$B$6:$B$859,2,FALSE)&gt;VLOOKUP(A51,ICMS!$B$7:$C$858,2,FALSE),0.01,IF(VLOOKUP(A51,'Área Sudene Idene'!$A$1:$B$856,2,FALSE)="sudene/idene",0.05,IF(VLOOKUP(Resumo!A51,'IDH-M'!$A$1:$C$855,3,FALSE)&lt;=0.776,0.05,0.1)))</f>
        <v>#N/A</v>
      </c>
      <c r="C51" s="11" t="e">
        <f>IF(VLOOKUP(A51,FPM!$B$6:$B$859,2,FALSE)/0.8&gt;VLOOKUP(A51,ICMS!$B$7:$C$858,2,FALSE),0.01,IF(VLOOKUP(A51,'Área Sudene Idene'!$A$1:$B$856,2,FALSE)="sudene/idene",0.05,IF(VLOOKUP(Resumo!A51,'IDH-M'!$A$1:$C$855,3,FALSE)&lt;=0.776,0.05,0.1)))</f>
        <v>#N/A</v>
      </c>
      <c r="D51" s="11" t="e">
        <f t="shared" si="0"/>
        <v>#N/A</v>
      </c>
    </row>
    <row r="52" spans="1:4" x14ac:dyDescent="0.25">
      <c r="A52" s="2" t="s">
        <v>76</v>
      </c>
      <c r="B52" s="1" t="e">
        <f>IF(VLOOKUP(A52,FPM!$B$6:$B$859,2,FALSE)&gt;VLOOKUP(A52,ICMS!$B$7:$C$858,2,FALSE),0.01,IF(VLOOKUP(A52,'Área Sudene Idene'!$A$1:$B$856,2,FALSE)="sudene/idene",0.05,IF(VLOOKUP(Resumo!A52,'IDH-M'!$A$1:$C$855,3,FALSE)&lt;=0.776,0.05,0.1)))</f>
        <v>#N/A</v>
      </c>
      <c r="C52" s="11" t="e">
        <f>IF(VLOOKUP(A52,FPM!$B$6:$B$859,2,FALSE)/0.8&gt;VLOOKUP(A52,ICMS!$B$7:$C$858,2,FALSE),0.01,IF(VLOOKUP(A52,'Área Sudene Idene'!$A$1:$B$856,2,FALSE)="sudene/idene",0.05,IF(VLOOKUP(Resumo!A52,'IDH-M'!$A$1:$C$855,3,FALSE)&lt;=0.776,0.05,0.1)))</f>
        <v>#N/A</v>
      </c>
      <c r="D52" s="11" t="e">
        <f t="shared" si="0"/>
        <v>#N/A</v>
      </c>
    </row>
    <row r="53" spans="1:4" x14ac:dyDescent="0.25">
      <c r="A53" s="2" t="s">
        <v>77</v>
      </c>
      <c r="B53" s="1" t="e">
        <f>IF(VLOOKUP(A53,FPM!$B$6:$B$859,2,FALSE)&gt;VLOOKUP(A53,ICMS!$B$7:$C$858,2,FALSE),0.01,IF(VLOOKUP(A53,'Área Sudene Idene'!$A$1:$B$856,2,FALSE)="sudene/idene",0.05,IF(VLOOKUP(Resumo!A53,'IDH-M'!$A$1:$C$855,3,FALSE)&lt;=0.776,0.05,0.1)))</f>
        <v>#N/A</v>
      </c>
      <c r="C53" s="11" t="e">
        <f>IF(VLOOKUP(A53,FPM!$B$6:$B$859,2,FALSE)/0.8&gt;VLOOKUP(A53,ICMS!$B$7:$C$858,2,FALSE),0.01,IF(VLOOKUP(A53,'Área Sudene Idene'!$A$1:$B$856,2,FALSE)="sudene/idene",0.05,IF(VLOOKUP(Resumo!A53,'IDH-M'!$A$1:$C$855,3,FALSE)&lt;=0.776,0.05,0.1)))</f>
        <v>#N/A</v>
      </c>
      <c r="D53" s="11" t="e">
        <f t="shared" si="0"/>
        <v>#N/A</v>
      </c>
    </row>
    <row r="54" spans="1:4" x14ac:dyDescent="0.25">
      <c r="A54" s="2" t="s">
        <v>78</v>
      </c>
      <c r="B54" s="1" t="e">
        <f>IF(VLOOKUP(A54,FPM!$B$6:$B$859,2,FALSE)&gt;VLOOKUP(A54,ICMS!$B$7:$C$858,2,FALSE),0.01,IF(VLOOKUP(A54,'Área Sudene Idene'!$A$1:$B$856,2,FALSE)="sudene/idene",0.05,IF(VLOOKUP(Resumo!A54,'IDH-M'!$A$1:$C$855,3,FALSE)&lt;=0.776,0.05,0.1)))</f>
        <v>#N/A</v>
      </c>
      <c r="C54" s="11" t="e">
        <f>IF(VLOOKUP(A54,FPM!$B$6:$B$859,2,FALSE)/0.8&gt;VLOOKUP(A54,ICMS!$B$7:$C$858,2,FALSE),0.01,IF(VLOOKUP(A54,'Área Sudene Idene'!$A$1:$B$856,2,FALSE)="sudene/idene",0.05,IF(VLOOKUP(Resumo!A54,'IDH-M'!$A$1:$C$855,3,FALSE)&lt;=0.776,0.05,0.1)))</f>
        <v>#N/A</v>
      </c>
      <c r="D54" s="11" t="e">
        <f t="shared" si="0"/>
        <v>#N/A</v>
      </c>
    </row>
    <row r="55" spans="1:4" x14ac:dyDescent="0.25">
      <c r="A55" s="2" t="s">
        <v>79</v>
      </c>
      <c r="B55" s="1" t="e">
        <f>IF(VLOOKUP(A55,FPM!$B$6:$B$859,2,FALSE)&gt;VLOOKUP(A55,ICMS!$B$7:$C$858,2,FALSE),0.01,IF(VLOOKUP(A55,'Área Sudene Idene'!$A$1:$B$856,2,FALSE)="sudene/idene",0.05,IF(VLOOKUP(Resumo!A55,'IDH-M'!$A$1:$C$855,3,FALSE)&lt;=0.776,0.05,0.1)))</f>
        <v>#N/A</v>
      </c>
      <c r="C55" s="11" t="e">
        <f>IF(VLOOKUP(A55,FPM!$B$6:$B$859,2,FALSE)/0.8&gt;VLOOKUP(A55,ICMS!$B$7:$C$858,2,FALSE),0.01,IF(VLOOKUP(A55,'Área Sudene Idene'!$A$1:$B$856,2,FALSE)="sudene/idene",0.05,IF(VLOOKUP(Resumo!A55,'IDH-M'!$A$1:$C$855,3,FALSE)&lt;=0.776,0.05,0.1)))</f>
        <v>#N/A</v>
      </c>
      <c r="D55" s="11" t="e">
        <f t="shared" si="0"/>
        <v>#N/A</v>
      </c>
    </row>
    <row r="56" spans="1:4" x14ac:dyDescent="0.25">
      <c r="A56" s="2" t="s">
        <v>80</v>
      </c>
      <c r="B56" s="1" t="e">
        <f>IF(VLOOKUP(A56,FPM!$B$6:$B$859,2,FALSE)&gt;VLOOKUP(A56,ICMS!$B$7:$C$858,2,FALSE),0.01,IF(VLOOKUP(A56,'Área Sudene Idene'!$A$1:$B$856,2,FALSE)="sudene/idene",0.05,IF(VLOOKUP(Resumo!A56,'IDH-M'!$A$1:$C$855,3,FALSE)&lt;=0.776,0.05,0.1)))</f>
        <v>#N/A</v>
      </c>
      <c r="C56" s="11" t="e">
        <f>IF(VLOOKUP(A56,FPM!$B$6:$B$859,2,FALSE)/0.8&gt;VLOOKUP(A56,ICMS!$B$7:$C$858,2,FALSE),0.01,IF(VLOOKUP(A56,'Área Sudene Idene'!$A$1:$B$856,2,FALSE)="sudene/idene",0.05,IF(VLOOKUP(Resumo!A56,'IDH-M'!$A$1:$C$855,3,FALSE)&lt;=0.776,0.05,0.1)))</f>
        <v>#N/A</v>
      </c>
      <c r="D56" s="11" t="e">
        <f t="shared" si="0"/>
        <v>#N/A</v>
      </c>
    </row>
    <row r="57" spans="1:4" x14ac:dyDescent="0.25">
      <c r="A57" s="2" t="s">
        <v>81</v>
      </c>
      <c r="B57" s="1" t="e">
        <f>IF(VLOOKUP(A57,FPM!$B$6:$B$859,2,FALSE)&gt;VLOOKUP(A57,ICMS!$B$7:$C$858,2,FALSE),0.01,IF(VLOOKUP(A57,'Área Sudene Idene'!$A$1:$B$856,2,FALSE)="sudene/idene",0.05,IF(VLOOKUP(Resumo!A57,'IDH-M'!$A$1:$C$855,3,FALSE)&lt;=0.776,0.05,0.1)))</f>
        <v>#N/A</v>
      </c>
      <c r="C57" s="11" t="e">
        <f>IF(VLOOKUP(A57,FPM!$B$6:$B$859,2,FALSE)/0.8&gt;VLOOKUP(A57,ICMS!$B$7:$C$858,2,FALSE),0.01,IF(VLOOKUP(A57,'Área Sudene Idene'!$A$1:$B$856,2,FALSE)="sudene/idene",0.05,IF(VLOOKUP(Resumo!A57,'IDH-M'!$A$1:$C$855,3,FALSE)&lt;=0.776,0.05,0.1)))</f>
        <v>#N/A</v>
      </c>
      <c r="D57" s="11" t="e">
        <f t="shared" si="0"/>
        <v>#N/A</v>
      </c>
    </row>
    <row r="58" spans="1:4" x14ac:dyDescent="0.25">
      <c r="A58" s="2" t="s">
        <v>82</v>
      </c>
      <c r="B58" s="1" t="e">
        <f>IF(VLOOKUP(A58,FPM!$B$6:$B$859,2,FALSE)&gt;VLOOKUP(A58,ICMS!$B$7:$C$858,2,FALSE),0.01,IF(VLOOKUP(A58,'Área Sudene Idene'!$A$1:$B$856,2,FALSE)="sudene/idene",0.05,IF(VLOOKUP(Resumo!A58,'IDH-M'!$A$1:$C$855,3,FALSE)&lt;=0.776,0.05,0.1)))</f>
        <v>#N/A</v>
      </c>
      <c r="C58" s="11" t="e">
        <f>IF(VLOOKUP(A58,FPM!$B$6:$B$859,2,FALSE)/0.8&gt;VLOOKUP(A58,ICMS!$B$7:$C$858,2,FALSE),0.01,IF(VLOOKUP(A58,'Área Sudene Idene'!$A$1:$B$856,2,FALSE)="sudene/idene",0.05,IF(VLOOKUP(Resumo!A58,'IDH-M'!$A$1:$C$855,3,FALSE)&lt;=0.776,0.05,0.1)))</f>
        <v>#N/A</v>
      </c>
      <c r="D58" s="11" t="e">
        <f t="shared" si="0"/>
        <v>#N/A</v>
      </c>
    </row>
    <row r="59" spans="1:4" x14ac:dyDescent="0.25">
      <c r="A59" s="2" t="s">
        <v>83</v>
      </c>
      <c r="B59" s="1" t="e">
        <f>IF(VLOOKUP(A59,FPM!$B$6:$B$859,2,FALSE)&gt;VLOOKUP(A59,ICMS!$B$7:$C$858,2,FALSE),0.01,IF(VLOOKUP(A59,'Área Sudene Idene'!$A$1:$B$856,2,FALSE)="sudene/idene",0.05,IF(VLOOKUP(Resumo!A59,'IDH-M'!$A$1:$C$855,3,FALSE)&lt;=0.776,0.05,0.1)))</f>
        <v>#N/A</v>
      </c>
      <c r="C59" s="11" t="e">
        <f>IF(VLOOKUP(A59,FPM!$B$6:$B$859,2,FALSE)/0.8&gt;VLOOKUP(A59,ICMS!$B$7:$C$858,2,FALSE),0.01,IF(VLOOKUP(A59,'Área Sudene Idene'!$A$1:$B$856,2,FALSE)="sudene/idene",0.05,IF(VLOOKUP(Resumo!A59,'IDH-M'!$A$1:$C$855,3,FALSE)&lt;=0.776,0.05,0.1)))</f>
        <v>#N/A</v>
      </c>
      <c r="D59" s="11" t="e">
        <f t="shared" si="0"/>
        <v>#N/A</v>
      </c>
    </row>
    <row r="60" spans="1:4" x14ac:dyDescent="0.25">
      <c r="A60" s="2" t="s">
        <v>84</v>
      </c>
      <c r="B60" s="1" t="e">
        <f>IF(VLOOKUP(A60,FPM!$B$6:$B$859,2,FALSE)&gt;VLOOKUP(A60,ICMS!$B$7:$C$858,2,FALSE),0.01,IF(VLOOKUP(A60,'Área Sudene Idene'!$A$1:$B$856,2,FALSE)="sudene/idene",0.05,IF(VLOOKUP(Resumo!A60,'IDH-M'!$A$1:$C$855,3,FALSE)&lt;=0.776,0.05,0.1)))</f>
        <v>#N/A</v>
      </c>
      <c r="C60" s="11" t="e">
        <f>IF(VLOOKUP(A60,FPM!$B$6:$B$859,2,FALSE)/0.8&gt;VLOOKUP(A60,ICMS!$B$7:$C$858,2,FALSE),0.01,IF(VLOOKUP(A60,'Área Sudene Idene'!$A$1:$B$856,2,FALSE)="sudene/idene",0.05,IF(VLOOKUP(Resumo!A60,'IDH-M'!$A$1:$C$855,3,FALSE)&lt;=0.776,0.05,0.1)))</f>
        <v>#N/A</v>
      </c>
      <c r="D60" s="11" t="e">
        <f t="shared" si="0"/>
        <v>#N/A</v>
      </c>
    </row>
    <row r="61" spans="1:4" x14ac:dyDescent="0.25">
      <c r="A61" s="2" t="s">
        <v>85</v>
      </c>
      <c r="B61" s="1" t="e">
        <f>IF(VLOOKUP(A61,FPM!$B$6:$B$859,2,FALSE)&gt;VLOOKUP(A61,ICMS!$B$7:$C$858,2,FALSE),0.01,IF(VLOOKUP(A61,'Área Sudene Idene'!$A$1:$B$856,2,FALSE)="sudene/idene",0.05,IF(VLOOKUP(Resumo!A61,'IDH-M'!$A$1:$C$855,3,FALSE)&lt;=0.776,0.05,0.1)))</f>
        <v>#N/A</v>
      </c>
      <c r="C61" s="11" t="e">
        <f>IF(VLOOKUP(A61,FPM!$B$6:$B$859,2,FALSE)/0.8&gt;VLOOKUP(A61,ICMS!$B$7:$C$858,2,FALSE),0.01,IF(VLOOKUP(A61,'Área Sudene Idene'!$A$1:$B$856,2,FALSE)="sudene/idene",0.05,IF(VLOOKUP(Resumo!A61,'IDH-M'!$A$1:$C$855,3,FALSE)&lt;=0.776,0.05,0.1)))</f>
        <v>#N/A</v>
      </c>
      <c r="D61" s="11" t="e">
        <f t="shared" si="0"/>
        <v>#N/A</v>
      </c>
    </row>
    <row r="62" spans="1:4" x14ac:dyDescent="0.25">
      <c r="A62" s="2" t="s">
        <v>86</v>
      </c>
      <c r="B62" s="1" t="e">
        <f>IF(VLOOKUP(A62,FPM!$B$6:$B$859,2,FALSE)&gt;VLOOKUP(A62,ICMS!$B$7:$C$858,2,FALSE),0.01,IF(VLOOKUP(A62,'Área Sudene Idene'!$A$1:$B$856,2,FALSE)="sudene/idene",0.05,IF(VLOOKUP(Resumo!A62,'IDH-M'!$A$1:$C$855,3,FALSE)&lt;=0.776,0.05,0.1)))</f>
        <v>#N/A</v>
      </c>
      <c r="C62" s="11" t="e">
        <f>IF(VLOOKUP(A62,FPM!$B$6:$B$859,2,FALSE)/0.8&gt;VLOOKUP(A62,ICMS!$B$7:$C$858,2,FALSE),0.01,IF(VLOOKUP(A62,'Área Sudene Idene'!$A$1:$B$856,2,FALSE)="sudene/idene",0.05,IF(VLOOKUP(Resumo!A62,'IDH-M'!$A$1:$C$855,3,FALSE)&lt;=0.776,0.05,0.1)))</f>
        <v>#N/A</v>
      </c>
      <c r="D62" s="11" t="e">
        <f t="shared" si="0"/>
        <v>#N/A</v>
      </c>
    </row>
    <row r="63" spans="1:4" x14ac:dyDescent="0.25">
      <c r="A63" s="2" t="s">
        <v>87</v>
      </c>
      <c r="B63" s="1" t="e">
        <f>IF(VLOOKUP(A63,FPM!$B$6:$B$859,2,FALSE)&gt;VLOOKUP(A63,ICMS!$B$7:$C$858,2,FALSE),0.01,IF(VLOOKUP(A63,'Área Sudene Idene'!$A$1:$B$856,2,FALSE)="sudene/idene",0.05,IF(VLOOKUP(Resumo!A63,'IDH-M'!$A$1:$C$855,3,FALSE)&lt;=0.776,0.05,0.1)))</f>
        <v>#N/A</v>
      </c>
      <c r="C63" s="11" t="e">
        <f>IF(VLOOKUP(A63,FPM!$B$6:$B$859,2,FALSE)/0.8&gt;VLOOKUP(A63,ICMS!$B$7:$C$858,2,FALSE),0.01,IF(VLOOKUP(A63,'Área Sudene Idene'!$A$1:$B$856,2,FALSE)="sudene/idene",0.05,IF(VLOOKUP(Resumo!A63,'IDH-M'!$A$1:$C$855,3,FALSE)&lt;=0.776,0.05,0.1)))</f>
        <v>#N/A</v>
      </c>
      <c r="D63" s="11" t="e">
        <f t="shared" si="0"/>
        <v>#N/A</v>
      </c>
    </row>
    <row r="64" spans="1:4" x14ac:dyDescent="0.25">
      <c r="A64" s="2" t="s">
        <v>88</v>
      </c>
      <c r="B64" s="1" t="e">
        <f>IF(VLOOKUP(A64,FPM!$B$6:$B$859,2,FALSE)&gt;VLOOKUP(A64,ICMS!$B$7:$C$858,2,FALSE),0.01,IF(VLOOKUP(A64,'Área Sudene Idene'!$A$1:$B$856,2,FALSE)="sudene/idene",0.05,IF(VLOOKUP(Resumo!A64,'IDH-M'!$A$1:$C$855,3,FALSE)&lt;=0.776,0.05,0.1)))</f>
        <v>#N/A</v>
      </c>
      <c r="C64" s="11" t="e">
        <f>IF(VLOOKUP(A64,FPM!$B$6:$B$859,2,FALSE)/0.8&gt;VLOOKUP(A64,ICMS!$B$7:$C$858,2,FALSE),0.01,IF(VLOOKUP(A64,'Área Sudene Idene'!$A$1:$B$856,2,FALSE)="sudene/idene",0.05,IF(VLOOKUP(Resumo!A64,'IDH-M'!$A$1:$C$855,3,FALSE)&lt;=0.776,0.05,0.1)))</f>
        <v>#N/A</v>
      </c>
      <c r="D64" s="11" t="e">
        <f t="shared" si="0"/>
        <v>#N/A</v>
      </c>
    </row>
    <row r="65" spans="1:4" x14ac:dyDescent="0.25">
      <c r="A65" s="2" t="s">
        <v>89</v>
      </c>
      <c r="B65" s="1" t="e">
        <f>IF(VLOOKUP(A65,FPM!$B$6:$B$859,2,FALSE)&gt;VLOOKUP(A65,ICMS!$B$7:$C$858,2,FALSE),0.01,IF(VLOOKUP(A65,'Área Sudene Idene'!$A$1:$B$856,2,FALSE)="sudene/idene",0.05,IF(VLOOKUP(Resumo!A65,'IDH-M'!$A$1:$C$855,3,FALSE)&lt;=0.776,0.05,0.1)))</f>
        <v>#N/A</v>
      </c>
      <c r="C65" s="11" t="e">
        <f>IF(VLOOKUP(A65,FPM!$B$6:$B$859,2,FALSE)/0.8&gt;VLOOKUP(A65,ICMS!$B$7:$C$858,2,FALSE),0.01,IF(VLOOKUP(A65,'Área Sudene Idene'!$A$1:$B$856,2,FALSE)="sudene/idene",0.05,IF(VLOOKUP(Resumo!A65,'IDH-M'!$A$1:$C$855,3,FALSE)&lt;=0.776,0.05,0.1)))</f>
        <v>#N/A</v>
      </c>
      <c r="D65" s="11" t="e">
        <f t="shared" si="0"/>
        <v>#N/A</v>
      </c>
    </row>
    <row r="66" spans="1:4" x14ac:dyDescent="0.25">
      <c r="A66" s="2" t="s">
        <v>90</v>
      </c>
      <c r="B66" s="1" t="e">
        <f>IF(VLOOKUP(A66,FPM!$B$6:$B$859,2,FALSE)&gt;VLOOKUP(A66,ICMS!$B$7:$C$858,2,FALSE),0.01,IF(VLOOKUP(A66,'Área Sudene Idene'!$A$1:$B$856,2,FALSE)="sudene/idene",0.05,IF(VLOOKUP(Resumo!A66,'IDH-M'!$A$1:$C$855,3,FALSE)&lt;=0.776,0.05,0.1)))</f>
        <v>#N/A</v>
      </c>
      <c r="C66" s="11" t="e">
        <f>IF(VLOOKUP(A66,FPM!$B$6:$B$859,2,FALSE)/0.8&gt;VLOOKUP(A66,ICMS!$B$7:$C$858,2,FALSE),0.01,IF(VLOOKUP(A66,'Área Sudene Idene'!$A$1:$B$856,2,FALSE)="sudene/idene",0.05,IF(VLOOKUP(Resumo!A66,'IDH-M'!$A$1:$C$855,3,FALSE)&lt;=0.776,0.05,0.1)))</f>
        <v>#N/A</v>
      </c>
      <c r="D66" s="11" t="e">
        <f t="shared" si="0"/>
        <v>#N/A</v>
      </c>
    </row>
    <row r="67" spans="1:4" x14ac:dyDescent="0.25">
      <c r="A67" s="2" t="s">
        <v>91</v>
      </c>
      <c r="B67" s="1" t="e">
        <f>IF(VLOOKUP(A67,FPM!$B$6:$B$859,2,FALSE)&gt;VLOOKUP(A67,ICMS!$B$7:$C$858,2,FALSE),0.01,IF(VLOOKUP(A67,'Área Sudene Idene'!$A$1:$B$856,2,FALSE)="sudene/idene",0.05,IF(VLOOKUP(Resumo!A67,'IDH-M'!$A$1:$C$855,3,FALSE)&lt;=0.776,0.05,0.1)))</f>
        <v>#N/A</v>
      </c>
      <c r="C67" s="11" t="e">
        <f>IF(VLOOKUP(A67,FPM!$B$6:$B$859,2,FALSE)/0.8&gt;VLOOKUP(A67,ICMS!$B$7:$C$858,2,FALSE),0.01,IF(VLOOKUP(A67,'Área Sudene Idene'!$A$1:$B$856,2,FALSE)="sudene/idene",0.05,IF(VLOOKUP(Resumo!A67,'IDH-M'!$A$1:$C$855,3,FALSE)&lt;=0.776,0.05,0.1)))</f>
        <v>#N/A</v>
      </c>
      <c r="D67" s="11" t="e">
        <f t="shared" ref="D67:D130" si="1">B67-C67</f>
        <v>#N/A</v>
      </c>
    </row>
    <row r="68" spans="1:4" x14ac:dyDescent="0.25">
      <c r="A68" s="2" t="s">
        <v>92</v>
      </c>
      <c r="B68" s="1" t="e">
        <f>IF(VLOOKUP(A68,FPM!$B$6:$B$859,2,FALSE)&gt;VLOOKUP(A68,ICMS!$B$7:$C$858,2,FALSE),0.01,IF(VLOOKUP(A68,'Área Sudene Idene'!$A$1:$B$856,2,FALSE)="sudene/idene",0.05,IF(VLOOKUP(Resumo!A68,'IDH-M'!$A$1:$C$855,3,FALSE)&lt;=0.776,0.05,0.1)))</f>
        <v>#N/A</v>
      </c>
      <c r="C68" s="11" t="e">
        <f>IF(VLOOKUP(A68,FPM!$B$6:$B$859,2,FALSE)/0.8&gt;VLOOKUP(A68,ICMS!$B$7:$C$858,2,FALSE),0.01,IF(VLOOKUP(A68,'Área Sudene Idene'!$A$1:$B$856,2,FALSE)="sudene/idene",0.05,IF(VLOOKUP(Resumo!A68,'IDH-M'!$A$1:$C$855,3,FALSE)&lt;=0.776,0.05,0.1)))</f>
        <v>#N/A</v>
      </c>
      <c r="D68" s="11" t="e">
        <f t="shared" si="1"/>
        <v>#N/A</v>
      </c>
    </row>
    <row r="69" spans="1:4" x14ac:dyDescent="0.25">
      <c r="A69" s="2" t="s">
        <v>93</v>
      </c>
      <c r="B69" s="1" t="e">
        <f>IF(VLOOKUP(A69,FPM!$B$6:$B$859,2,FALSE)&gt;VLOOKUP(A69,ICMS!$B$7:$C$858,2,FALSE),0.01,IF(VLOOKUP(A69,'Área Sudene Idene'!$A$1:$B$856,2,FALSE)="sudene/idene",0.05,IF(VLOOKUP(Resumo!A69,'IDH-M'!$A$1:$C$855,3,FALSE)&lt;=0.776,0.05,0.1)))</f>
        <v>#N/A</v>
      </c>
      <c r="C69" s="11" t="e">
        <f>IF(VLOOKUP(A69,FPM!$B$6:$B$859,2,FALSE)/0.8&gt;VLOOKUP(A69,ICMS!$B$7:$C$858,2,FALSE),0.01,IF(VLOOKUP(A69,'Área Sudene Idene'!$A$1:$B$856,2,FALSE)="sudene/idene",0.05,IF(VLOOKUP(Resumo!A69,'IDH-M'!$A$1:$C$855,3,FALSE)&lt;=0.776,0.05,0.1)))</f>
        <v>#N/A</v>
      </c>
      <c r="D69" s="11" t="e">
        <f t="shared" si="1"/>
        <v>#N/A</v>
      </c>
    </row>
    <row r="70" spans="1:4" x14ac:dyDescent="0.25">
      <c r="A70" s="2" t="s">
        <v>94</v>
      </c>
      <c r="B70" s="1" t="e">
        <f>IF(VLOOKUP(A70,FPM!$B$6:$B$859,2,FALSE)&gt;VLOOKUP(A70,ICMS!$B$7:$C$858,2,FALSE),0.01,IF(VLOOKUP(A70,'Área Sudene Idene'!$A$1:$B$856,2,FALSE)="sudene/idene",0.05,IF(VLOOKUP(Resumo!A70,'IDH-M'!$A$1:$C$855,3,FALSE)&lt;=0.776,0.05,0.1)))</f>
        <v>#N/A</v>
      </c>
      <c r="C70" s="11" t="e">
        <f>IF(VLOOKUP(A70,FPM!$B$6:$B$859,2,FALSE)/0.8&gt;VLOOKUP(A70,ICMS!$B$7:$C$858,2,FALSE),0.01,IF(VLOOKUP(A70,'Área Sudene Idene'!$A$1:$B$856,2,FALSE)="sudene/idene",0.05,IF(VLOOKUP(Resumo!A70,'IDH-M'!$A$1:$C$855,3,FALSE)&lt;=0.776,0.05,0.1)))</f>
        <v>#N/A</v>
      </c>
      <c r="D70" s="11" t="e">
        <f t="shared" si="1"/>
        <v>#N/A</v>
      </c>
    </row>
    <row r="71" spans="1:4" x14ac:dyDescent="0.25">
      <c r="A71" s="2" t="s">
        <v>95</v>
      </c>
      <c r="B71" s="1" t="e">
        <f>IF(VLOOKUP(A71,FPM!$B$6:$B$859,2,FALSE)&gt;VLOOKUP(A71,ICMS!$B$7:$C$858,2,FALSE),0.01,IF(VLOOKUP(A71,'Área Sudene Idene'!$A$1:$B$856,2,FALSE)="sudene/idene",0.05,IF(VLOOKUP(Resumo!A71,'IDH-M'!$A$1:$C$855,3,FALSE)&lt;=0.776,0.05,0.1)))</f>
        <v>#N/A</v>
      </c>
      <c r="C71" s="11" t="e">
        <f>IF(VLOOKUP(A71,FPM!$B$6:$B$859,2,FALSE)/0.8&gt;VLOOKUP(A71,ICMS!$B$7:$C$858,2,FALSE),0.01,IF(VLOOKUP(A71,'Área Sudene Idene'!$A$1:$B$856,2,FALSE)="sudene/idene",0.05,IF(VLOOKUP(Resumo!A71,'IDH-M'!$A$1:$C$855,3,FALSE)&lt;=0.776,0.05,0.1)))</f>
        <v>#N/A</v>
      </c>
      <c r="D71" s="11" t="e">
        <f t="shared" si="1"/>
        <v>#N/A</v>
      </c>
    </row>
    <row r="72" spans="1:4" x14ac:dyDescent="0.25">
      <c r="A72" s="2" t="s">
        <v>96</v>
      </c>
      <c r="B72" s="1" t="e">
        <f>IF(VLOOKUP(A72,FPM!$B$6:$B$859,2,FALSE)&gt;VLOOKUP(A72,ICMS!$B$7:$C$858,2,FALSE),0.01,IF(VLOOKUP(A72,'Área Sudene Idene'!$A$1:$B$856,2,FALSE)="sudene/idene",0.05,IF(VLOOKUP(Resumo!A72,'IDH-M'!$A$1:$C$855,3,FALSE)&lt;=0.776,0.05,0.1)))</f>
        <v>#N/A</v>
      </c>
      <c r="C72" s="11" t="e">
        <f>IF(VLOOKUP(A72,FPM!$B$6:$B$859,2,FALSE)/0.8&gt;VLOOKUP(A72,ICMS!$B$7:$C$858,2,FALSE),0.01,IF(VLOOKUP(A72,'Área Sudene Idene'!$A$1:$B$856,2,FALSE)="sudene/idene",0.05,IF(VLOOKUP(Resumo!A72,'IDH-M'!$A$1:$C$855,3,FALSE)&lt;=0.776,0.05,0.1)))</f>
        <v>#N/A</v>
      </c>
      <c r="D72" s="11" t="e">
        <f t="shared" si="1"/>
        <v>#N/A</v>
      </c>
    </row>
    <row r="73" spans="1:4" x14ac:dyDescent="0.25">
      <c r="A73" s="2" t="s">
        <v>97</v>
      </c>
      <c r="B73" s="1" t="e">
        <f>IF(VLOOKUP(A73,FPM!$B$6:$B$859,2,FALSE)&gt;VLOOKUP(A73,ICMS!$B$7:$C$858,2,FALSE),0.01,IF(VLOOKUP(A73,'Área Sudene Idene'!$A$1:$B$856,2,FALSE)="sudene/idene",0.05,IF(VLOOKUP(Resumo!A73,'IDH-M'!$A$1:$C$855,3,FALSE)&lt;=0.776,0.05,0.1)))</f>
        <v>#N/A</v>
      </c>
      <c r="C73" s="11" t="e">
        <f>IF(VLOOKUP(A73,FPM!$B$6:$B$859,2,FALSE)/0.8&gt;VLOOKUP(A73,ICMS!$B$7:$C$858,2,FALSE),0.01,IF(VLOOKUP(A73,'Área Sudene Idene'!$A$1:$B$856,2,FALSE)="sudene/idene",0.05,IF(VLOOKUP(Resumo!A73,'IDH-M'!$A$1:$C$855,3,FALSE)&lt;=0.776,0.05,0.1)))</f>
        <v>#N/A</v>
      </c>
      <c r="D73" s="11" t="e">
        <f t="shared" si="1"/>
        <v>#N/A</v>
      </c>
    </row>
    <row r="74" spans="1:4" x14ac:dyDescent="0.25">
      <c r="A74" s="2" t="s">
        <v>98</v>
      </c>
      <c r="B74" s="1" t="e">
        <f>IF(VLOOKUP(A74,FPM!$B$6:$B$859,2,FALSE)&gt;VLOOKUP(A74,ICMS!$B$7:$C$858,2,FALSE),0.01,IF(VLOOKUP(A74,'Área Sudene Idene'!$A$1:$B$856,2,FALSE)="sudene/idene",0.05,IF(VLOOKUP(Resumo!A74,'IDH-M'!$A$1:$C$855,3,FALSE)&lt;=0.776,0.05,0.1)))</f>
        <v>#N/A</v>
      </c>
      <c r="C74" s="11" t="e">
        <f>IF(VLOOKUP(A74,FPM!$B$6:$B$859,2,FALSE)/0.8&gt;VLOOKUP(A74,ICMS!$B$7:$C$858,2,FALSE),0.01,IF(VLOOKUP(A74,'Área Sudene Idene'!$A$1:$B$856,2,FALSE)="sudene/idene",0.05,IF(VLOOKUP(Resumo!A74,'IDH-M'!$A$1:$C$855,3,FALSE)&lt;=0.776,0.05,0.1)))</f>
        <v>#N/A</v>
      </c>
      <c r="D74" s="11" t="e">
        <f t="shared" si="1"/>
        <v>#N/A</v>
      </c>
    </row>
    <row r="75" spans="1:4" x14ac:dyDescent="0.25">
      <c r="A75" s="2" t="s">
        <v>99</v>
      </c>
      <c r="B75" s="1" t="e">
        <f>IF(VLOOKUP(A75,FPM!$B$6:$B$859,2,FALSE)&gt;VLOOKUP(A75,ICMS!$B$7:$C$858,2,FALSE),0.01,IF(VLOOKUP(A75,'Área Sudene Idene'!$A$1:$B$856,2,FALSE)="sudene/idene",0.05,IF(VLOOKUP(Resumo!A75,'IDH-M'!$A$1:$C$855,3,FALSE)&lt;=0.776,0.05,0.1)))</f>
        <v>#N/A</v>
      </c>
      <c r="C75" s="11" t="e">
        <f>IF(VLOOKUP(A75,FPM!$B$6:$B$859,2,FALSE)/0.8&gt;VLOOKUP(A75,ICMS!$B$7:$C$858,2,FALSE),0.01,IF(VLOOKUP(A75,'Área Sudene Idene'!$A$1:$B$856,2,FALSE)="sudene/idene",0.05,IF(VLOOKUP(Resumo!A75,'IDH-M'!$A$1:$C$855,3,FALSE)&lt;=0.776,0.05,0.1)))</f>
        <v>#N/A</v>
      </c>
      <c r="D75" s="11" t="e">
        <f t="shared" si="1"/>
        <v>#N/A</v>
      </c>
    </row>
    <row r="76" spans="1:4" x14ac:dyDescent="0.25">
      <c r="A76" s="2" t="s">
        <v>100</v>
      </c>
      <c r="B76" s="1" t="e">
        <f>IF(VLOOKUP(A76,FPM!$B$6:$B$859,2,FALSE)&gt;VLOOKUP(A76,ICMS!$B$7:$C$858,2,FALSE),0.01,IF(VLOOKUP(A76,'Área Sudene Idene'!$A$1:$B$856,2,FALSE)="sudene/idene",0.05,IF(VLOOKUP(Resumo!A76,'IDH-M'!$A$1:$C$855,3,FALSE)&lt;=0.776,0.05,0.1)))</f>
        <v>#N/A</v>
      </c>
      <c r="C76" s="11" t="e">
        <f>IF(VLOOKUP(A76,FPM!$B$6:$B$859,2,FALSE)/0.8&gt;VLOOKUP(A76,ICMS!$B$7:$C$858,2,FALSE),0.01,IF(VLOOKUP(A76,'Área Sudene Idene'!$A$1:$B$856,2,FALSE)="sudene/idene",0.05,IF(VLOOKUP(Resumo!A76,'IDH-M'!$A$1:$C$855,3,FALSE)&lt;=0.776,0.05,0.1)))</f>
        <v>#N/A</v>
      </c>
      <c r="D76" s="11" t="e">
        <f t="shared" si="1"/>
        <v>#N/A</v>
      </c>
    </row>
    <row r="77" spans="1:4" x14ac:dyDescent="0.25">
      <c r="A77" s="2" t="s">
        <v>101</v>
      </c>
      <c r="B77" s="1" t="e">
        <f>IF(VLOOKUP(A77,FPM!$B$6:$B$859,2,FALSE)&gt;VLOOKUP(A77,ICMS!$B$7:$C$858,2,FALSE),0.01,IF(VLOOKUP(A77,'Área Sudene Idene'!$A$1:$B$856,2,FALSE)="sudene/idene",0.05,IF(VLOOKUP(Resumo!A77,'IDH-M'!$A$1:$C$855,3,FALSE)&lt;=0.776,0.05,0.1)))</f>
        <v>#N/A</v>
      </c>
      <c r="C77" s="11" t="e">
        <f>IF(VLOOKUP(A77,FPM!$B$6:$B$859,2,FALSE)/0.8&gt;VLOOKUP(A77,ICMS!$B$7:$C$858,2,FALSE),0.01,IF(VLOOKUP(A77,'Área Sudene Idene'!$A$1:$B$856,2,FALSE)="sudene/idene",0.05,IF(VLOOKUP(Resumo!A77,'IDH-M'!$A$1:$C$855,3,FALSE)&lt;=0.776,0.05,0.1)))</f>
        <v>#N/A</v>
      </c>
      <c r="D77" s="11" t="e">
        <f t="shared" si="1"/>
        <v>#N/A</v>
      </c>
    </row>
    <row r="78" spans="1:4" x14ac:dyDescent="0.25">
      <c r="A78" s="2" t="s">
        <v>102</v>
      </c>
      <c r="B78" s="1" t="e">
        <f>IF(VLOOKUP(A78,FPM!$B$6:$B$859,2,FALSE)&gt;VLOOKUP(A78,ICMS!$B$7:$C$858,2,FALSE),0.01,IF(VLOOKUP(A78,'Área Sudene Idene'!$A$1:$B$856,2,FALSE)="sudene/idene",0.05,IF(VLOOKUP(Resumo!A78,'IDH-M'!$A$1:$C$855,3,FALSE)&lt;=0.776,0.05,0.1)))</f>
        <v>#N/A</v>
      </c>
      <c r="C78" s="11" t="e">
        <f>IF(VLOOKUP(A78,FPM!$B$6:$B$859,2,FALSE)/0.8&gt;VLOOKUP(A78,ICMS!$B$7:$C$858,2,FALSE),0.01,IF(VLOOKUP(A78,'Área Sudene Idene'!$A$1:$B$856,2,FALSE)="sudene/idene",0.05,IF(VLOOKUP(Resumo!A78,'IDH-M'!$A$1:$C$855,3,FALSE)&lt;=0.776,0.05,0.1)))</f>
        <v>#N/A</v>
      </c>
      <c r="D78" s="11" t="e">
        <f t="shared" si="1"/>
        <v>#N/A</v>
      </c>
    </row>
    <row r="79" spans="1:4" x14ac:dyDescent="0.25">
      <c r="A79" s="2" t="s">
        <v>103</v>
      </c>
      <c r="B79" s="1" t="e">
        <f>IF(VLOOKUP(A79,FPM!$B$6:$B$859,2,FALSE)&gt;VLOOKUP(A79,ICMS!$B$7:$C$858,2,FALSE),0.01,IF(VLOOKUP(A79,'Área Sudene Idene'!$A$1:$B$856,2,FALSE)="sudene/idene",0.05,IF(VLOOKUP(Resumo!A79,'IDH-M'!$A$1:$C$855,3,FALSE)&lt;=0.776,0.05,0.1)))</f>
        <v>#N/A</v>
      </c>
      <c r="C79" s="11" t="e">
        <f>IF(VLOOKUP(A79,FPM!$B$6:$B$859,2,FALSE)/0.8&gt;VLOOKUP(A79,ICMS!$B$7:$C$858,2,FALSE),0.01,IF(VLOOKUP(A79,'Área Sudene Idene'!$A$1:$B$856,2,FALSE)="sudene/idene",0.05,IF(VLOOKUP(Resumo!A79,'IDH-M'!$A$1:$C$855,3,FALSE)&lt;=0.776,0.05,0.1)))</f>
        <v>#N/A</v>
      </c>
      <c r="D79" s="11" t="e">
        <f t="shared" si="1"/>
        <v>#N/A</v>
      </c>
    </row>
    <row r="80" spans="1:4" x14ac:dyDescent="0.25">
      <c r="A80" s="2" t="s">
        <v>104</v>
      </c>
      <c r="B80" s="1" t="e">
        <f>IF(VLOOKUP(A80,FPM!$B$6:$B$859,2,FALSE)&gt;VLOOKUP(A80,ICMS!$B$7:$C$858,2,FALSE),0.01,IF(VLOOKUP(A80,'Área Sudene Idene'!$A$1:$B$856,2,FALSE)="sudene/idene",0.05,IF(VLOOKUP(Resumo!A80,'IDH-M'!$A$1:$C$855,3,FALSE)&lt;=0.776,0.05,0.1)))</f>
        <v>#N/A</v>
      </c>
      <c r="C80" s="11" t="e">
        <f>IF(VLOOKUP(A80,FPM!$B$6:$B$859,2,FALSE)/0.8&gt;VLOOKUP(A80,ICMS!$B$7:$C$858,2,FALSE),0.01,IF(VLOOKUP(A80,'Área Sudene Idene'!$A$1:$B$856,2,FALSE)="sudene/idene",0.05,IF(VLOOKUP(Resumo!A80,'IDH-M'!$A$1:$C$855,3,FALSE)&lt;=0.776,0.05,0.1)))</f>
        <v>#N/A</v>
      </c>
      <c r="D80" s="11" t="e">
        <f t="shared" si="1"/>
        <v>#N/A</v>
      </c>
    </row>
    <row r="81" spans="1:4" x14ac:dyDescent="0.25">
      <c r="A81" s="2" t="s">
        <v>105</v>
      </c>
      <c r="B81" s="1" t="e">
        <f>IF(VLOOKUP(A81,FPM!$B$6:$B$859,2,FALSE)&gt;VLOOKUP(A81,ICMS!$B$7:$C$858,2,FALSE),0.01,IF(VLOOKUP(A81,'Área Sudene Idene'!$A$1:$B$856,2,FALSE)="sudene/idene",0.05,IF(VLOOKUP(Resumo!A81,'IDH-M'!$A$1:$C$855,3,FALSE)&lt;=0.776,0.05,0.1)))</f>
        <v>#N/A</v>
      </c>
      <c r="C81" s="11" t="e">
        <f>IF(VLOOKUP(A81,FPM!$B$6:$B$859,2,FALSE)/0.8&gt;VLOOKUP(A81,ICMS!$B$7:$C$858,2,FALSE),0.01,IF(VLOOKUP(A81,'Área Sudene Idene'!$A$1:$B$856,2,FALSE)="sudene/idene",0.05,IF(VLOOKUP(Resumo!A81,'IDH-M'!$A$1:$C$855,3,FALSE)&lt;=0.776,0.05,0.1)))</f>
        <v>#N/A</v>
      </c>
      <c r="D81" s="11" t="e">
        <f t="shared" si="1"/>
        <v>#N/A</v>
      </c>
    </row>
    <row r="82" spans="1:4" x14ac:dyDescent="0.25">
      <c r="A82" s="2" t="s">
        <v>106</v>
      </c>
      <c r="B82" s="1" t="e">
        <f>IF(VLOOKUP(A82,FPM!$B$6:$B$859,2,FALSE)&gt;VLOOKUP(A82,ICMS!$B$7:$C$858,2,FALSE),0.01,IF(VLOOKUP(A82,'Área Sudene Idene'!$A$1:$B$856,2,FALSE)="sudene/idene",0.05,IF(VLOOKUP(Resumo!A82,'IDH-M'!$A$1:$C$855,3,FALSE)&lt;=0.776,0.05,0.1)))</f>
        <v>#N/A</v>
      </c>
      <c r="C82" s="11" t="e">
        <f>IF(VLOOKUP(A82,FPM!$B$6:$B$859,2,FALSE)/0.8&gt;VLOOKUP(A82,ICMS!$B$7:$C$858,2,FALSE),0.01,IF(VLOOKUP(A82,'Área Sudene Idene'!$A$1:$B$856,2,FALSE)="sudene/idene",0.05,IF(VLOOKUP(Resumo!A82,'IDH-M'!$A$1:$C$855,3,FALSE)&lt;=0.776,0.05,0.1)))</f>
        <v>#N/A</v>
      </c>
      <c r="D82" s="11" t="e">
        <f t="shared" si="1"/>
        <v>#N/A</v>
      </c>
    </row>
    <row r="83" spans="1:4" x14ac:dyDescent="0.25">
      <c r="A83" s="2" t="s">
        <v>107</v>
      </c>
      <c r="B83" s="1" t="e">
        <f>IF(VLOOKUP(A83,FPM!$B$6:$B$859,2,FALSE)&gt;VLOOKUP(A83,ICMS!$B$7:$C$858,2,FALSE),0.01,IF(VLOOKUP(A83,'Área Sudene Idene'!$A$1:$B$856,2,FALSE)="sudene/idene",0.05,IF(VLOOKUP(Resumo!A83,'IDH-M'!$A$1:$C$855,3,FALSE)&lt;=0.776,0.05,0.1)))</f>
        <v>#N/A</v>
      </c>
      <c r="C83" s="11" t="e">
        <f>IF(VLOOKUP(A83,FPM!$B$6:$B$859,2,FALSE)/0.8&gt;VLOOKUP(A83,ICMS!$B$7:$C$858,2,FALSE),0.01,IF(VLOOKUP(A83,'Área Sudene Idene'!$A$1:$B$856,2,FALSE)="sudene/idene",0.05,IF(VLOOKUP(Resumo!A83,'IDH-M'!$A$1:$C$855,3,FALSE)&lt;=0.776,0.05,0.1)))</f>
        <v>#N/A</v>
      </c>
      <c r="D83" s="11" t="e">
        <f t="shared" si="1"/>
        <v>#N/A</v>
      </c>
    </row>
    <row r="84" spans="1:4" x14ac:dyDescent="0.25">
      <c r="A84" s="2" t="s">
        <v>108</v>
      </c>
      <c r="B84" s="1" t="e">
        <f>IF(VLOOKUP(A84,FPM!$B$6:$B$859,2,FALSE)&gt;VLOOKUP(A84,ICMS!$B$7:$C$858,2,FALSE),0.01,IF(VLOOKUP(A84,'Área Sudene Idene'!$A$1:$B$856,2,FALSE)="sudene/idene",0.05,IF(VLOOKUP(Resumo!A84,'IDH-M'!$A$1:$C$855,3,FALSE)&lt;=0.776,0.05,0.1)))</f>
        <v>#N/A</v>
      </c>
      <c r="C84" s="11" t="e">
        <f>IF(VLOOKUP(A84,FPM!$B$6:$B$859,2,FALSE)/0.8&gt;VLOOKUP(A84,ICMS!$B$7:$C$858,2,FALSE),0.01,IF(VLOOKUP(A84,'Área Sudene Idene'!$A$1:$B$856,2,FALSE)="sudene/idene",0.05,IF(VLOOKUP(Resumo!A84,'IDH-M'!$A$1:$C$855,3,FALSE)&lt;=0.776,0.05,0.1)))</f>
        <v>#N/A</v>
      </c>
      <c r="D84" s="11" t="e">
        <f t="shared" si="1"/>
        <v>#N/A</v>
      </c>
    </row>
    <row r="85" spans="1:4" x14ac:dyDescent="0.25">
      <c r="A85" s="2" t="s">
        <v>109</v>
      </c>
      <c r="B85" s="1" t="e">
        <f>IF(VLOOKUP(A85,FPM!$B$6:$B$859,2,FALSE)&gt;VLOOKUP(A85,ICMS!$B$7:$C$858,2,FALSE),0.01,IF(VLOOKUP(A85,'Área Sudene Idene'!$A$1:$B$856,2,FALSE)="sudene/idene",0.05,IF(VLOOKUP(Resumo!A85,'IDH-M'!$A$1:$C$855,3,FALSE)&lt;=0.776,0.05,0.1)))</f>
        <v>#N/A</v>
      </c>
      <c r="C85" s="11" t="e">
        <f>IF(VLOOKUP(A85,FPM!$B$6:$B$859,2,FALSE)/0.8&gt;VLOOKUP(A85,ICMS!$B$7:$C$858,2,FALSE),0.01,IF(VLOOKUP(A85,'Área Sudene Idene'!$A$1:$B$856,2,FALSE)="sudene/idene",0.05,IF(VLOOKUP(Resumo!A85,'IDH-M'!$A$1:$C$855,3,FALSE)&lt;=0.776,0.05,0.1)))</f>
        <v>#N/A</v>
      </c>
      <c r="D85" s="11" t="e">
        <f t="shared" si="1"/>
        <v>#N/A</v>
      </c>
    </row>
    <row r="86" spans="1:4" x14ac:dyDescent="0.25">
      <c r="A86" s="2" t="s">
        <v>110</v>
      </c>
      <c r="B86" s="1" t="e">
        <f>IF(VLOOKUP(A86,FPM!$B$6:$B$859,2,FALSE)&gt;VLOOKUP(A86,ICMS!$B$7:$C$858,2,FALSE),0.01,IF(VLOOKUP(A86,'Área Sudene Idene'!$A$1:$B$856,2,FALSE)="sudene/idene",0.05,IF(VLOOKUP(Resumo!A86,'IDH-M'!$A$1:$C$855,3,FALSE)&lt;=0.776,0.05,0.1)))</f>
        <v>#N/A</v>
      </c>
      <c r="C86" s="11" t="e">
        <f>IF(VLOOKUP(A86,FPM!$B$6:$B$859,2,FALSE)/0.8&gt;VLOOKUP(A86,ICMS!$B$7:$C$858,2,FALSE),0.01,IF(VLOOKUP(A86,'Área Sudene Idene'!$A$1:$B$856,2,FALSE)="sudene/idene",0.05,IF(VLOOKUP(Resumo!A86,'IDH-M'!$A$1:$C$855,3,FALSE)&lt;=0.776,0.05,0.1)))</f>
        <v>#N/A</v>
      </c>
      <c r="D86" s="11" t="e">
        <f t="shared" si="1"/>
        <v>#N/A</v>
      </c>
    </row>
    <row r="87" spans="1:4" x14ac:dyDescent="0.25">
      <c r="A87" s="2" t="s">
        <v>111</v>
      </c>
      <c r="B87" s="1" t="e">
        <f>IF(VLOOKUP(A87,FPM!$B$6:$B$859,2,FALSE)&gt;VLOOKUP(A87,ICMS!$B$7:$C$858,2,FALSE),0.01,IF(VLOOKUP(A87,'Área Sudene Idene'!$A$1:$B$856,2,FALSE)="sudene/idene",0.05,IF(VLOOKUP(Resumo!A87,'IDH-M'!$A$1:$C$855,3,FALSE)&lt;=0.776,0.05,0.1)))</f>
        <v>#N/A</v>
      </c>
      <c r="C87" s="11" t="e">
        <f>IF(VLOOKUP(A87,FPM!$B$6:$B$859,2,FALSE)/0.8&gt;VLOOKUP(A87,ICMS!$B$7:$C$858,2,FALSE),0.01,IF(VLOOKUP(A87,'Área Sudene Idene'!$A$1:$B$856,2,FALSE)="sudene/idene",0.05,IF(VLOOKUP(Resumo!A87,'IDH-M'!$A$1:$C$855,3,FALSE)&lt;=0.776,0.05,0.1)))</f>
        <v>#N/A</v>
      </c>
      <c r="D87" s="11" t="e">
        <f t="shared" si="1"/>
        <v>#N/A</v>
      </c>
    </row>
    <row r="88" spans="1:4" x14ac:dyDescent="0.25">
      <c r="A88" s="2" t="s">
        <v>112</v>
      </c>
      <c r="B88" s="1" t="e">
        <f>IF(VLOOKUP(A88,FPM!$B$6:$B$859,2,FALSE)&gt;VLOOKUP(A88,ICMS!$B$7:$C$858,2,FALSE),0.01,IF(VLOOKUP(A88,'Área Sudene Idene'!$A$1:$B$856,2,FALSE)="sudene/idene",0.05,IF(VLOOKUP(Resumo!A88,'IDH-M'!$A$1:$C$855,3,FALSE)&lt;=0.776,0.05,0.1)))</f>
        <v>#N/A</v>
      </c>
      <c r="C88" s="11" t="e">
        <f>IF(VLOOKUP(A88,FPM!$B$6:$B$859,2,FALSE)/0.8&gt;VLOOKUP(A88,ICMS!$B$7:$C$858,2,FALSE),0.01,IF(VLOOKUP(A88,'Área Sudene Idene'!$A$1:$B$856,2,FALSE)="sudene/idene",0.05,IF(VLOOKUP(Resumo!A88,'IDH-M'!$A$1:$C$855,3,FALSE)&lt;=0.776,0.05,0.1)))</f>
        <v>#N/A</v>
      </c>
      <c r="D88" s="11" t="e">
        <f t="shared" si="1"/>
        <v>#N/A</v>
      </c>
    </row>
    <row r="89" spans="1:4" x14ac:dyDescent="0.25">
      <c r="A89" s="2" t="s">
        <v>113</v>
      </c>
      <c r="B89" s="1" t="e">
        <f>IF(VLOOKUP(A89,FPM!$B$6:$B$859,2,FALSE)&gt;VLOOKUP(A89,ICMS!$B$7:$C$858,2,FALSE),0.01,IF(VLOOKUP(A89,'Área Sudene Idene'!$A$1:$B$856,2,FALSE)="sudene/idene",0.05,IF(VLOOKUP(Resumo!A89,'IDH-M'!$A$1:$C$855,3,FALSE)&lt;=0.776,0.05,0.1)))</f>
        <v>#N/A</v>
      </c>
      <c r="C89" s="11" t="e">
        <f>IF(VLOOKUP(A89,FPM!$B$6:$B$859,2,FALSE)/0.8&gt;VLOOKUP(A89,ICMS!$B$7:$C$858,2,FALSE),0.01,IF(VLOOKUP(A89,'Área Sudene Idene'!$A$1:$B$856,2,FALSE)="sudene/idene",0.05,IF(VLOOKUP(Resumo!A89,'IDH-M'!$A$1:$C$855,3,FALSE)&lt;=0.776,0.05,0.1)))</f>
        <v>#N/A</v>
      </c>
      <c r="D89" s="11" t="e">
        <f t="shared" si="1"/>
        <v>#N/A</v>
      </c>
    </row>
    <row r="90" spans="1:4" x14ac:dyDescent="0.25">
      <c r="A90" s="2" t="s">
        <v>114</v>
      </c>
      <c r="B90" s="1" t="e">
        <f>IF(VLOOKUP(A90,FPM!$B$6:$B$859,2,FALSE)&gt;VLOOKUP(A90,ICMS!$B$7:$C$858,2,FALSE),0.01,IF(VLOOKUP(A90,'Área Sudene Idene'!$A$1:$B$856,2,FALSE)="sudene/idene",0.05,IF(VLOOKUP(Resumo!A90,'IDH-M'!$A$1:$C$855,3,FALSE)&lt;=0.776,0.05,0.1)))</f>
        <v>#N/A</v>
      </c>
      <c r="C90" s="11" t="e">
        <f>IF(VLOOKUP(A90,FPM!$B$6:$B$859,2,FALSE)/0.8&gt;VLOOKUP(A90,ICMS!$B$7:$C$858,2,FALSE),0.01,IF(VLOOKUP(A90,'Área Sudene Idene'!$A$1:$B$856,2,FALSE)="sudene/idene",0.05,IF(VLOOKUP(Resumo!A90,'IDH-M'!$A$1:$C$855,3,FALSE)&lt;=0.776,0.05,0.1)))</f>
        <v>#N/A</v>
      </c>
      <c r="D90" s="11" t="e">
        <f t="shared" si="1"/>
        <v>#N/A</v>
      </c>
    </row>
    <row r="91" spans="1:4" x14ac:dyDescent="0.25">
      <c r="A91" s="2" t="s">
        <v>115</v>
      </c>
      <c r="B91" s="1" t="e">
        <f>IF(VLOOKUP(A91,FPM!$B$6:$B$859,2,FALSE)&gt;VLOOKUP(A91,ICMS!$B$7:$C$858,2,FALSE),0.01,IF(VLOOKUP(A91,'Área Sudene Idene'!$A$1:$B$856,2,FALSE)="sudene/idene",0.05,IF(VLOOKUP(Resumo!A91,'IDH-M'!$A$1:$C$855,3,FALSE)&lt;=0.776,0.05,0.1)))</f>
        <v>#N/A</v>
      </c>
      <c r="C91" s="11" t="e">
        <f>IF(VLOOKUP(A91,FPM!$B$6:$B$859,2,FALSE)/0.8&gt;VLOOKUP(A91,ICMS!$B$7:$C$858,2,FALSE),0.01,IF(VLOOKUP(A91,'Área Sudene Idene'!$A$1:$B$856,2,FALSE)="sudene/idene",0.05,IF(VLOOKUP(Resumo!A91,'IDH-M'!$A$1:$C$855,3,FALSE)&lt;=0.776,0.05,0.1)))</f>
        <v>#N/A</v>
      </c>
      <c r="D91" s="11" t="e">
        <f t="shared" si="1"/>
        <v>#N/A</v>
      </c>
    </row>
    <row r="92" spans="1:4" x14ac:dyDescent="0.25">
      <c r="A92" s="2" t="s">
        <v>116</v>
      </c>
      <c r="B92" s="1" t="e">
        <f>IF(VLOOKUP(A92,FPM!$B$6:$B$859,2,FALSE)&gt;VLOOKUP(A92,ICMS!$B$7:$C$858,2,FALSE),0.01,IF(VLOOKUP(A92,'Área Sudene Idene'!$A$1:$B$856,2,FALSE)="sudene/idene",0.05,IF(VLOOKUP(Resumo!A92,'IDH-M'!$A$1:$C$855,3,FALSE)&lt;=0.776,0.05,0.1)))</f>
        <v>#N/A</v>
      </c>
      <c r="C92" s="11" t="e">
        <f>IF(VLOOKUP(A92,FPM!$B$6:$B$859,2,FALSE)/0.8&gt;VLOOKUP(A92,ICMS!$B$7:$C$858,2,FALSE),0.01,IF(VLOOKUP(A92,'Área Sudene Idene'!$A$1:$B$856,2,FALSE)="sudene/idene",0.05,IF(VLOOKUP(Resumo!A92,'IDH-M'!$A$1:$C$855,3,FALSE)&lt;=0.776,0.05,0.1)))</f>
        <v>#N/A</v>
      </c>
      <c r="D92" s="11" t="e">
        <f t="shared" si="1"/>
        <v>#N/A</v>
      </c>
    </row>
    <row r="93" spans="1:4" x14ac:dyDescent="0.25">
      <c r="A93" s="2" t="s">
        <v>117</v>
      </c>
      <c r="B93" s="1" t="e">
        <f>IF(VLOOKUP(A93,FPM!$B$6:$B$859,2,FALSE)&gt;VLOOKUP(A93,ICMS!$B$7:$C$858,2,FALSE),0.01,IF(VLOOKUP(A93,'Área Sudene Idene'!$A$1:$B$856,2,FALSE)="sudene/idene",0.05,IF(VLOOKUP(Resumo!A93,'IDH-M'!$A$1:$C$855,3,FALSE)&lt;=0.776,0.05,0.1)))</f>
        <v>#N/A</v>
      </c>
      <c r="C93" s="11" t="e">
        <f>IF(VLOOKUP(A93,FPM!$B$6:$B$859,2,FALSE)/0.8&gt;VLOOKUP(A93,ICMS!$B$7:$C$858,2,FALSE),0.01,IF(VLOOKUP(A93,'Área Sudene Idene'!$A$1:$B$856,2,FALSE)="sudene/idene",0.05,IF(VLOOKUP(Resumo!A93,'IDH-M'!$A$1:$C$855,3,FALSE)&lt;=0.776,0.05,0.1)))</f>
        <v>#N/A</v>
      </c>
      <c r="D93" s="11" t="e">
        <f t="shared" si="1"/>
        <v>#N/A</v>
      </c>
    </row>
    <row r="94" spans="1:4" x14ac:dyDescent="0.25">
      <c r="A94" s="2" t="s">
        <v>118</v>
      </c>
      <c r="B94" s="1" t="e">
        <f>IF(VLOOKUP(A94,FPM!$B$6:$B$859,2,FALSE)&gt;VLOOKUP(A94,ICMS!$B$7:$C$858,2,FALSE),0.01,IF(VLOOKUP(A94,'Área Sudene Idene'!$A$1:$B$856,2,FALSE)="sudene/idene",0.05,IF(VLOOKUP(Resumo!A94,'IDH-M'!$A$1:$C$855,3,FALSE)&lt;=0.776,0.05,0.1)))</f>
        <v>#N/A</v>
      </c>
      <c r="C94" s="11" t="e">
        <f>IF(VLOOKUP(A94,FPM!$B$6:$B$859,2,FALSE)/0.8&gt;VLOOKUP(A94,ICMS!$B$7:$C$858,2,FALSE),0.01,IF(VLOOKUP(A94,'Área Sudene Idene'!$A$1:$B$856,2,FALSE)="sudene/idene",0.05,IF(VLOOKUP(Resumo!A94,'IDH-M'!$A$1:$C$855,3,FALSE)&lt;=0.776,0.05,0.1)))</f>
        <v>#N/A</v>
      </c>
      <c r="D94" s="11" t="e">
        <f t="shared" si="1"/>
        <v>#N/A</v>
      </c>
    </row>
    <row r="95" spans="1:4" x14ac:dyDescent="0.25">
      <c r="A95" s="2" t="s">
        <v>119</v>
      </c>
      <c r="B95" s="1" t="e">
        <f>IF(VLOOKUP(A95,FPM!$B$6:$B$859,2,FALSE)&gt;VLOOKUP(A95,ICMS!$B$7:$C$858,2,FALSE),0.01,IF(VLOOKUP(A95,'Área Sudene Idene'!$A$1:$B$856,2,FALSE)="sudene/idene",0.05,IF(VLOOKUP(Resumo!A95,'IDH-M'!$A$1:$C$855,3,FALSE)&lt;=0.776,0.05,0.1)))</f>
        <v>#N/A</v>
      </c>
      <c r="C95" s="11" t="e">
        <f>IF(VLOOKUP(A95,FPM!$B$6:$B$859,2,FALSE)/0.8&gt;VLOOKUP(A95,ICMS!$B$7:$C$858,2,FALSE),0.01,IF(VLOOKUP(A95,'Área Sudene Idene'!$A$1:$B$856,2,FALSE)="sudene/idene",0.05,IF(VLOOKUP(Resumo!A95,'IDH-M'!$A$1:$C$855,3,FALSE)&lt;=0.776,0.05,0.1)))</f>
        <v>#N/A</v>
      </c>
      <c r="D95" s="11" t="e">
        <f t="shared" si="1"/>
        <v>#N/A</v>
      </c>
    </row>
    <row r="96" spans="1:4" x14ac:dyDescent="0.25">
      <c r="A96" s="2" t="s">
        <v>883</v>
      </c>
      <c r="B96" s="1" t="e">
        <f>IF(VLOOKUP(A96,FPM!$B$6:$B$859,2,FALSE)&gt;VLOOKUP(A96,ICMS!$B$7:$C$858,2,FALSE),0.01,IF(VLOOKUP(A96,'Área Sudene Idene'!$A$1:$B$856,2,FALSE)="sudene/idene",0.05,IF(VLOOKUP(Resumo!A96,'IDH-M'!$A$1:$C$855,3,FALSE)&lt;=0.776,0.05,0.1)))</f>
        <v>#N/A</v>
      </c>
      <c r="C96" s="11" t="e">
        <f>IF(VLOOKUP(A96,FPM!$B$6:$B$859,2,FALSE)/0.8&gt;VLOOKUP(A96,ICMS!$B$7:$C$858,2,FALSE),0.01,IF(VLOOKUP(A96,'Área Sudene Idene'!$A$1:$B$856,2,FALSE)="sudene/idene",0.05,IF(VLOOKUP(Resumo!A96,'IDH-M'!$A$1:$C$855,3,FALSE)&lt;=0.776,0.05,0.1)))</f>
        <v>#N/A</v>
      </c>
      <c r="D96" s="11" t="e">
        <f t="shared" si="1"/>
        <v>#N/A</v>
      </c>
    </row>
    <row r="97" spans="1:4" x14ac:dyDescent="0.25">
      <c r="A97" s="2" t="s">
        <v>120</v>
      </c>
      <c r="B97" s="1" t="e">
        <f>IF(VLOOKUP(A97,FPM!$B$6:$B$859,2,FALSE)&gt;VLOOKUP(A97,ICMS!$B$7:$C$858,2,FALSE),0.01,IF(VLOOKUP(A97,'Área Sudene Idene'!$A$1:$B$856,2,FALSE)="sudene/idene",0.05,IF(VLOOKUP(Resumo!A97,'IDH-M'!$A$1:$C$855,3,FALSE)&lt;=0.776,0.05,0.1)))</f>
        <v>#N/A</v>
      </c>
      <c r="C97" s="11" t="e">
        <f>IF(VLOOKUP(A97,FPM!$B$6:$B$859,2,FALSE)/0.8&gt;VLOOKUP(A97,ICMS!$B$7:$C$858,2,FALSE),0.01,IF(VLOOKUP(A97,'Área Sudene Idene'!$A$1:$B$856,2,FALSE)="sudene/idene",0.05,IF(VLOOKUP(Resumo!A97,'IDH-M'!$A$1:$C$855,3,FALSE)&lt;=0.776,0.05,0.1)))</f>
        <v>#N/A</v>
      </c>
      <c r="D97" s="11" t="e">
        <f t="shared" si="1"/>
        <v>#N/A</v>
      </c>
    </row>
    <row r="98" spans="1:4" x14ac:dyDescent="0.25">
      <c r="A98" s="2" t="s">
        <v>122</v>
      </c>
      <c r="B98" s="1" t="e">
        <f>IF(VLOOKUP(A98,FPM!$B$6:$B$859,2,FALSE)&gt;VLOOKUP(A98,ICMS!$B$7:$C$858,2,FALSE),0.01,IF(VLOOKUP(A98,'Área Sudene Idene'!$A$1:$B$856,2,FALSE)="sudene/idene",0.05,IF(VLOOKUP(Resumo!A98,'IDH-M'!$A$1:$C$855,3,FALSE)&lt;=0.776,0.05,0.1)))</f>
        <v>#N/A</v>
      </c>
      <c r="C98" s="11" t="e">
        <f>IF(VLOOKUP(A98,FPM!$B$6:$B$859,2,FALSE)/0.8&gt;VLOOKUP(A98,ICMS!$B$7:$C$858,2,FALSE),0.01,IF(VLOOKUP(A98,'Área Sudene Idene'!$A$1:$B$856,2,FALSE)="sudene/idene",0.05,IF(VLOOKUP(Resumo!A98,'IDH-M'!$A$1:$C$855,3,FALSE)&lt;=0.776,0.05,0.1)))</f>
        <v>#N/A</v>
      </c>
      <c r="D98" s="11" t="e">
        <f t="shared" si="1"/>
        <v>#N/A</v>
      </c>
    </row>
    <row r="99" spans="1:4" x14ac:dyDescent="0.25">
      <c r="A99" s="2" t="s">
        <v>123</v>
      </c>
      <c r="B99" s="1" t="e">
        <f>IF(VLOOKUP(A99,FPM!$B$6:$B$859,2,FALSE)&gt;VLOOKUP(A99,ICMS!$B$7:$C$858,2,FALSE),0.01,IF(VLOOKUP(A99,'Área Sudene Idene'!$A$1:$B$856,2,FALSE)="sudene/idene",0.05,IF(VLOOKUP(Resumo!A99,'IDH-M'!$A$1:$C$855,3,FALSE)&lt;=0.776,0.05,0.1)))</f>
        <v>#N/A</v>
      </c>
      <c r="C99" s="11" t="e">
        <f>IF(VLOOKUP(A99,FPM!$B$6:$B$859,2,FALSE)/0.8&gt;VLOOKUP(A99,ICMS!$B$7:$C$858,2,FALSE),0.01,IF(VLOOKUP(A99,'Área Sudene Idene'!$A$1:$B$856,2,FALSE)="sudene/idene",0.05,IF(VLOOKUP(Resumo!A99,'IDH-M'!$A$1:$C$855,3,FALSE)&lt;=0.776,0.05,0.1)))</f>
        <v>#N/A</v>
      </c>
      <c r="D99" s="11" t="e">
        <f t="shared" si="1"/>
        <v>#N/A</v>
      </c>
    </row>
    <row r="100" spans="1:4" x14ac:dyDescent="0.25">
      <c r="A100" s="2" t="s">
        <v>124</v>
      </c>
      <c r="B100" s="1" t="e">
        <f>IF(VLOOKUP(A100,FPM!$B$6:$B$859,2,FALSE)&gt;VLOOKUP(A100,ICMS!$B$7:$C$858,2,FALSE),0.01,IF(VLOOKUP(A100,'Área Sudene Idene'!$A$1:$B$856,2,FALSE)="sudene/idene",0.05,IF(VLOOKUP(Resumo!A100,'IDH-M'!$A$1:$C$855,3,FALSE)&lt;=0.776,0.05,0.1)))</f>
        <v>#N/A</v>
      </c>
      <c r="C100" s="11" t="e">
        <f>IF(VLOOKUP(A100,FPM!$B$6:$B$859,2,FALSE)/0.8&gt;VLOOKUP(A100,ICMS!$B$7:$C$858,2,FALSE),0.01,IF(VLOOKUP(A100,'Área Sudene Idene'!$A$1:$B$856,2,FALSE)="sudene/idene",0.05,IF(VLOOKUP(Resumo!A100,'IDH-M'!$A$1:$C$855,3,FALSE)&lt;=0.776,0.05,0.1)))</f>
        <v>#N/A</v>
      </c>
      <c r="D100" s="11" t="e">
        <f t="shared" si="1"/>
        <v>#N/A</v>
      </c>
    </row>
    <row r="101" spans="1:4" x14ac:dyDescent="0.25">
      <c r="A101" s="2" t="s">
        <v>125</v>
      </c>
      <c r="B101" s="1" t="e">
        <f>IF(VLOOKUP(A101,FPM!$B$6:$B$859,2,FALSE)&gt;VLOOKUP(A101,ICMS!$B$7:$C$858,2,FALSE),0.01,IF(VLOOKUP(A101,'Área Sudene Idene'!$A$1:$B$856,2,FALSE)="sudene/idene",0.05,IF(VLOOKUP(Resumo!A101,'IDH-M'!$A$1:$C$855,3,FALSE)&lt;=0.776,0.05,0.1)))</f>
        <v>#N/A</v>
      </c>
      <c r="C101" s="11" t="e">
        <f>IF(VLOOKUP(A101,FPM!$B$6:$B$859,2,FALSE)/0.8&gt;VLOOKUP(A101,ICMS!$B$7:$C$858,2,FALSE),0.01,IF(VLOOKUP(A101,'Área Sudene Idene'!$A$1:$B$856,2,FALSE)="sudene/idene",0.05,IF(VLOOKUP(Resumo!A101,'IDH-M'!$A$1:$C$855,3,FALSE)&lt;=0.776,0.05,0.1)))</f>
        <v>#N/A</v>
      </c>
      <c r="D101" s="11" t="e">
        <f t="shared" si="1"/>
        <v>#N/A</v>
      </c>
    </row>
    <row r="102" spans="1:4" x14ac:dyDescent="0.25">
      <c r="A102" s="2" t="s">
        <v>126</v>
      </c>
      <c r="B102" s="1" t="e">
        <f>IF(VLOOKUP(A102,FPM!$B$6:$B$859,2,FALSE)&gt;VLOOKUP(A102,ICMS!$B$7:$C$858,2,FALSE),0.01,IF(VLOOKUP(A102,'Área Sudene Idene'!$A$1:$B$856,2,FALSE)="sudene/idene",0.05,IF(VLOOKUP(Resumo!A102,'IDH-M'!$A$1:$C$855,3,FALSE)&lt;=0.776,0.05,0.1)))</f>
        <v>#N/A</v>
      </c>
      <c r="C102" s="11" t="e">
        <f>IF(VLOOKUP(A102,FPM!$B$6:$B$859,2,FALSE)/0.8&gt;VLOOKUP(A102,ICMS!$B$7:$C$858,2,FALSE),0.01,IF(VLOOKUP(A102,'Área Sudene Idene'!$A$1:$B$856,2,FALSE)="sudene/idene",0.05,IF(VLOOKUP(Resumo!A102,'IDH-M'!$A$1:$C$855,3,FALSE)&lt;=0.776,0.05,0.1)))</f>
        <v>#N/A</v>
      </c>
      <c r="D102" s="11" t="e">
        <f t="shared" si="1"/>
        <v>#N/A</v>
      </c>
    </row>
    <row r="103" spans="1:4" x14ac:dyDescent="0.25">
      <c r="A103" s="2" t="s">
        <v>127</v>
      </c>
      <c r="B103" s="1" t="e">
        <f>IF(VLOOKUP(A103,FPM!$B$6:$B$859,2,FALSE)&gt;VLOOKUP(A103,ICMS!$B$7:$C$858,2,FALSE),0.01,IF(VLOOKUP(A103,'Área Sudene Idene'!$A$1:$B$856,2,FALSE)="sudene/idene",0.05,IF(VLOOKUP(Resumo!A103,'IDH-M'!$A$1:$C$855,3,FALSE)&lt;=0.776,0.05,0.1)))</f>
        <v>#N/A</v>
      </c>
      <c r="C103" s="11" t="e">
        <f>IF(VLOOKUP(A103,FPM!$B$6:$B$859,2,FALSE)/0.8&gt;VLOOKUP(A103,ICMS!$B$7:$C$858,2,FALSE),0.01,IF(VLOOKUP(A103,'Área Sudene Idene'!$A$1:$B$856,2,FALSE)="sudene/idene",0.05,IF(VLOOKUP(Resumo!A103,'IDH-M'!$A$1:$C$855,3,FALSE)&lt;=0.776,0.05,0.1)))</f>
        <v>#N/A</v>
      </c>
      <c r="D103" s="11" t="e">
        <f t="shared" si="1"/>
        <v>#N/A</v>
      </c>
    </row>
    <row r="104" spans="1:4" x14ac:dyDescent="0.25">
      <c r="A104" s="2" t="s">
        <v>128</v>
      </c>
      <c r="B104" s="1" t="e">
        <f>IF(VLOOKUP(A104,FPM!$B$6:$B$859,2,FALSE)&gt;VLOOKUP(A104,ICMS!$B$7:$C$858,2,FALSE),0.01,IF(VLOOKUP(A104,'Área Sudene Idene'!$A$1:$B$856,2,FALSE)="sudene/idene",0.05,IF(VLOOKUP(Resumo!A104,'IDH-M'!$A$1:$C$855,3,FALSE)&lt;=0.776,0.05,0.1)))</f>
        <v>#N/A</v>
      </c>
      <c r="C104" s="11" t="e">
        <f>IF(VLOOKUP(A104,FPM!$B$6:$B$859,2,FALSE)/0.8&gt;VLOOKUP(A104,ICMS!$B$7:$C$858,2,FALSE),0.01,IF(VLOOKUP(A104,'Área Sudene Idene'!$A$1:$B$856,2,FALSE)="sudene/idene",0.05,IF(VLOOKUP(Resumo!A104,'IDH-M'!$A$1:$C$855,3,FALSE)&lt;=0.776,0.05,0.1)))</f>
        <v>#N/A</v>
      </c>
      <c r="D104" s="11" t="e">
        <f t="shared" si="1"/>
        <v>#N/A</v>
      </c>
    </row>
    <row r="105" spans="1:4" x14ac:dyDescent="0.25">
      <c r="A105" s="2" t="s">
        <v>129</v>
      </c>
      <c r="B105" s="1" t="e">
        <f>IF(VLOOKUP(A105,FPM!$B$6:$B$859,2,FALSE)&gt;VLOOKUP(A105,ICMS!$B$7:$C$858,2,FALSE),0.01,IF(VLOOKUP(A105,'Área Sudene Idene'!$A$1:$B$856,2,FALSE)="sudene/idene",0.05,IF(VLOOKUP(Resumo!A105,'IDH-M'!$A$1:$C$855,3,FALSE)&lt;=0.776,0.05,0.1)))</f>
        <v>#N/A</v>
      </c>
      <c r="C105" s="11" t="e">
        <f>IF(VLOOKUP(A105,FPM!$B$6:$B$859,2,FALSE)/0.8&gt;VLOOKUP(A105,ICMS!$B$7:$C$858,2,FALSE),0.01,IF(VLOOKUP(A105,'Área Sudene Idene'!$A$1:$B$856,2,FALSE)="sudene/idene",0.05,IF(VLOOKUP(Resumo!A105,'IDH-M'!$A$1:$C$855,3,FALSE)&lt;=0.776,0.05,0.1)))</f>
        <v>#N/A</v>
      </c>
      <c r="D105" s="11" t="e">
        <f t="shared" si="1"/>
        <v>#N/A</v>
      </c>
    </row>
    <row r="106" spans="1:4" x14ac:dyDescent="0.25">
      <c r="A106" s="2" t="s">
        <v>130</v>
      </c>
      <c r="B106" s="1" t="e">
        <f>IF(VLOOKUP(A106,FPM!$B$6:$B$859,2,FALSE)&gt;VLOOKUP(A106,ICMS!$B$7:$C$858,2,FALSE),0.01,IF(VLOOKUP(A106,'Área Sudene Idene'!$A$1:$B$856,2,FALSE)="sudene/idene",0.05,IF(VLOOKUP(Resumo!A106,'IDH-M'!$A$1:$C$855,3,FALSE)&lt;=0.776,0.05,0.1)))</f>
        <v>#N/A</v>
      </c>
      <c r="C106" s="11" t="e">
        <f>IF(VLOOKUP(A106,FPM!$B$6:$B$859,2,FALSE)/0.8&gt;VLOOKUP(A106,ICMS!$B$7:$C$858,2,FALSE),0.01,IF(VLOOKUP(A106,'Área Sudene Idene'!$A$1:$B$856,2,FALSE)="sudene/idene",0.05,IF(VLOOKUP(Resumo!A106,'IDH-M'!$A$1:$C$855,3,FALSE)&lt;=0.776,0.05,0.1)))</f>
        <v>#N/A</v>
      </c>
      <c r="D106" s="11" t="e">
        <f t="shared" si="1"/>
        <v>#N/A</v>
      </c>
    </row>
    <row r="107" spans="1:4" x14ac:dyDescent="0.25">
      <c r="A107" s="2" t="s">
        <v>131</v>
      </c>
      <c r="B107" s="1" t="e">
        <f>IF(VLOOKUP(A107,FPM!$B$6:$B$859,2,FALSE)&gt;VLOOKUP(A107,ICMS!$B$7:$C$858,2,FALSE),0.01,IF(VLOOKUP(A107,'Área Sudene Idene'!$A$1:$B$856,2,FALSE)="sudene/idene",0.05,IF(VLOOKUP(Resumo!A107,'IDH-M'!$A$1:$C$855,3,FALSE)&lt;=0.776,0.05,0.1)))</f>
        <v>#N/A</v>
      </c>
      <c r="C107" s="11" t="e">
        <f>IF(VLOOKUP(A107,FPM!$B$6:$B$859,2,FALSE)/0.8&gt;VLOOKUP(A107,ICMS!$B$7:$C$858,2,FALSE),0.01,IF(VLOOKUP(A107,'Área Sudene Idene'!$A$1:$B$856,2,FALSE)="sudene/idene",0.05,IF(VLOOKUP(Resumo!A107,'IDH-M'!$A$1:$C$855,3,FALSE)&lt;=0.776,0.05,0.1)))</f>
        <v>#N/A</v>
      </c>
      <c r="D107" s="11" t="e">
        <f t="shared" si="1"/>
        <v>#N/A</v>
      </c>
    </row>
    <row r="108" spans="1:4" x14ac:dyDescent="0.25">
      <c r="A108" s="2" t="s">
        <v>132</v>
      </c>
      <c r="B108" s="1" t="e">
        <f>IF(VLOOKUP(A108,FPM!$B$6:$B$859,2,FALSE)&gt;VLOOKUP(A108,ICMS!$B$7:$C$858,2,FALSE),0.01,IF(VLOOKUP(A108,'Área Sudene Idene'!$A$1:$B$856,2,FALSE)="sudene/idene",0.05,IF(VLOOKUP(Resumo!A108,'IDH-M'!$A$1:$C$855,3,FALSE)&lt;=0.776,0.05,0.1)))</f>
        <v>#N/A</v>
      </c>
      <c r="C108" s="11" t="e">
        <f>IF(VLOOKUP(A108,FPM!$B$6:$B$859,2,FALSE)/0.8&gt;VLOOKUP(A108,ICMS!$B$7:$C$858,2,FALSE),0.01,IF(VLOOKUP(A108,'Área Sudene Idene'!$A$1:$B$856,2,FALSE)="sudene/idene",0.05,IF(VLOOKUP(Resumo!A108,'IDH-M'!$A$1:$C$855,3,FALSE)&lt;=0.776,0.05,0.1)))</f>
        <v>#N/A</v>
      </c>
      <c r="D108" s="11" t="e">
        <f t="shared" si="1"/>
        <v>#N/A</v>
      </c>
    </row>
    <row r="109" spans="1:4" x14ac:dyDescent="0.25">
      <c r="A109" s="2" t="s">
        <v>133</v>
      </c>
      <c r="B109" s="1" t="e">
        <f>IF(VLOOKUP(A109,FPM!$B$6:$B$859,2,FALSE)&gt;VLOOKUP(A109,ICMS!$B$7:$C$858,2,FALSE),0.01,IF(VLOOKUP(A109,'Área Sudene Idene'!$A$1:$B$856,2,FALSE)="sudene/idene",0.05,IF(VLOOKUP(Resumo!A109,'IDH-M'!$A$1:$C$855,3,FALSE)&lt;=0.776,0.05,0.1)))</f>
        <v>#N/A</v>
      </c>
      <c r="C109" s="11" t="e">
        <f>IF(VLOOKUP(A109,FPM!$B$6:$B$859,2,FALSE)/0.8&gt;VLOOKUP(A109,ICMS!$B$7:$C$858,2,FALSE),0.01,IF(VLOOKUP(A109,'Área Sudene Idene'!$A$1:$B$856,2,FALSE)="sudene/idene",0.05,IF(VLOOKUP(Resumo!A109,'IDH-M'!$A$1:$C$855,3,FALSE)&lt;=0.776,0.05,0.1)))</f>
        <v>#N/A</v>
      </c>
      <c r="D109" s="11" t="e">
        <f t="shared" si="1"/>
        <v>#N/A</v>
      </c>
    </row>
    <row r="110" spans="1:4" x14ac:dyDescent="0.25">
      <c r="A110" s="2" t="s">
        <v>134</v>
      </c>
      <c r="B110" s="1" t="e">
        <f>IF(VLOOKUP(A110,FPM!$B$6:$B$859,2,FALSE)&gt;VLOOKUP(A110,ICMS!$B$7:$C$858,2,FALSE),0.01,IF(VLOOKUP(A110,'Área Sudene Idene'!$A$1:$B$856,2,FALSE)="sudene/idene",0.05,IF(VLOOKUP(Resumo!A110,'IDH-M'!$A$1:$C$855,3,FALSE)&lt;=0.776,0.05,0.1)))</f>
        <v>#N/A</v>
      </c>
      <c r="C110" s="11" t="e">
        <f>IF(VLOOKUP(A110,FPM!$B$6:$B$859,2,FALSE)/0.8&gt;VLOOKUP(A110,ICMS!$B$7:$C$858,2,FALSE),0.01,IF(VLOOKUP(A110,'Área Sudene Idene'!$A$1:$B$856,2,FALSE)="sudene/idene",0.05,IF(VLOOKUP(Resumo!A110,'IDH-M'!$A$1:$C$855,3,FALSE)&lt;=0.776,0.05,0.1)))</f>
        <v>#N/A</v>
      </c>
      <c r="D110" s="11" t="e">
        <f t="shared" si="1"/>
        <v>#N/A</v>
      </c>
    </row>
    <row r="111" spans="1:4" x14ac:dyDescent="0.25">
      <c r="A111" s="2" t="s">
        <v>135</v>
      </c>
      <c r="B111" s="1" t="e">
        <f>IF(VLOOKUP(A111,FPM!$B$6:$B$859,2,FALSE)&gt;VLOOKUP(A111,ICMS!$B$7:$C$858,2,FALSE),0.01,IF(VLOOKUP(A111,'Área Sudene Idene'!$A$1:$B$856,2,FALSE)="sudene/idene",0.05,IF(VLOOKUP(Resumo!A111,'IDH-M'!$A$1:$C$855,3,FALSE)&lt;=0.776,0.05,0.1)))</f>
        <v>#N/A</v>
      </c>
      <c r="C111" s="11" t="e">
        <f>IF(VLOOKUP(A111,FPM!$B$6:$B$859,2,FALSE)/0.8&gt;VLOOKUP(A111,ICMS!$B$7:$C$858,2,FALSE),0.01,IF(VLOOKUP(A111,'Área Sudene Idene'!$A$1:$B$856,2,FALSE)="sudene/idene",0.05,IF(VLOOKUP(Resumo!A111,'IDH-M'!$A$1:$C$855,3,FALSE)&lt;=0.776,0.05,0.1)))</f>
        <v>#N/A</v>
      </c>
      <c r="D111" s="11" t="e">
        <f t="shared" si="1"/>
        <v>#N/A</v>
      </c>
    </row>
    <row r="112" spans="1:4" x14ac:dyDescent="0.25">
      <c r="A112" s="2" t="s">
        <v>136</v>
      </c>
      <c r="B112" s="1" t="e">
        <f>IF(VLOOKUP(A112,FPM!$B$6:$B$859,2,FALSE)&gt;VLOOKUP(A112,ICMS!$B$7:$C$858,2,FALSE),0.01,IF(VLOOKUP(A112,'Área Sudene Idene'!$A$1:$B$856,2,FALSE)="sudene/idene",0.05,IF(VLOOKUP(Resumo!A112,'IDH-M'!$A$1:$C$855,3,FALSE)&lt;=0.776,0.05,0.1)))</f>
        <v>#N/A</v>
      </c>
      <c r="C112" s="11" t="e">
        <f>IF(VLOOKUP(A112,FPM!$B$6:$B$859,2,FALSE)/0.8&gt;VLOOKUP(A112,ICMS!$B$7:$C$858,2,FALSE),0.01,IF(VLOOKUP(A112,'Área Sudene Idene'!$A$1:$B$856,2,FALSE)="sudene/idene",0.05,IF(VLOOKUP(Resumo!A112,'IDH-M'!$A$1:$C$855,3,FALSE)&lt;=0.776,0.05,0.1)))</f>
        <v>#N/A</v>
      </c>
      <c r="D112" s="11" t="e">
        <f t="shared" si="1"/>
        <v>#N/A</v>
      </c>
    </row>
    <row r="113" spans="1:4" x14ac:dyDescent="0.25">
      <c r="A113" s="2" t="s">
        <v>137</v>
      </c>
      <c r="B113" s="1" t="e">
        <f>IF(VLOOKUP(A113,FPM!$B$6:$B$859,2,FALSE)&gt;VLOOKUP(A113,ICMS!$B$7:$C$858,2,FALSE),0.01,IF(VLOOKUP(A113,'Área Sudene Idene'!$A$1:$B$856,2,FALSE)="sudene/idene",0.05,IF(VLOOKUP(Resumo!A113,'IDH-M'!$A$1:$C$855,3,FALSE)&lt;=0.776,0.05,0.1)))</f>
        <v>#N/A</v>
      </c>
      <c r="C113" s="11" t="e">
        <f>IF(VLOOKUP(A113,FPM!$B$6:$B$859,2,FALSE)/0.8&gt;VLOOKUP(A113,ICMS!$B$7:$C$858,2,FALSE),0.01,IF(VLOOKUP(A113,'Área Sudene Idene'!$A$1:$B$856,2,FALSE)="sudene/idene",0.05,IF(VLOOKUP(Resumo!A113,'IDH-M'!$A$1:$C$855,3,FALSE)&lt;=0.776,0.05,0.1)))</f>
        <v>#N/A</v>
      </c>
      <c r="D113" s="11" t="e">
        <f t="shared" si="1"/>
        <v>#N/A</v>
      </c>
    </row>
    <row r="114" spans="1:4" x14ac:dyDescent="0.25">
      <c r="A114" s="2" t="s">
        <v>138</v>
      </c>
      <c r="B114" s="1" t="e">
        <f>IF(VLOOKUP(A114,FPM!$B$6:$B$859,2,FALSE)&gt;VLOOKUP(A114,ICMS!$B$7:$C$858,2,FALSE),0.01,IF(VLOOKUP(A114,'Área Sudene Idene'!$A$1:$B$856,2,FALSE)="sudene/idene",0.05,IF(VLOOKUP(Resumo!A114,'IDH-M'!$A$1:$C$855,3,FALSE)&lt;=0.776,0.05,0.1)))</f>
        <v>#N/A</v>
      </c>
      <c r="C114" s="11" t="e">
        <f>IF(VLOOKUP(A114,FPM!$B$6:$B$859,2,FALSE)/0.8&gt;VLOOKUP(A114,ICMS!$B$7:$C$858,2,FALSE),0.01,IF(VLOOKUP(A114,'Área Sudene Idene'!$A$1:$B$856,2,FALSE)="sudene/idene",0.05,IF(VLOOKUP(Resumo!A114,'IDH-M'!$A$1:$C$855,3,FALSE)&lt;=0.776,0.05,0.1)))</f>
        <v>#N/A</v>
      </c>
      <c r="D114" s="11" t="e">
        <f t="shared" si="1"/>
        <v>#N/A</v>
      </c>
    </row>
    <row r="115" spans="1:4" x14ac:dyDescent="0.25">
      <c r="A115" s="2" t="s">
        <v>139</v>
      </c>
      <c r="B115" s="1" t="e">
        <f>IF(VLOOKUP(A115,FPM!$B$6:$B$859,2,FALSE)&gt;VLOOKUP(A115,ICMS!$B$7:$C$858,2,FALSE),0.01,IF(VLOOKUP(A115,'Área Sudene Idene'!$A$1:$B$856,2,FALSE)="sudene/idene",0.05,IF(VLOOKUP(Resumo!A115,'IDH-M'!$A$1:$C$855,3,FALSE)&lt;=0.776,0.05,0.1)))</f>
        <v>#N/A</v>
      </c>
      <c r="C115" s="11" t="e">
        <f>IF(VLOOKUP(A115,FPM!$B$6:$B$859,2,FALSE)/0.8&gt;VLOOKUP(A115,ICMS!$B$7:$C$858,2,FALSE),0.01,IF(VLOOKUP(A115,'Área Sudene Idene'!$A$1:$B$856,2,FALSE)="sudene/idene",0.05,IF(VLOOKUP(Resumo!A115,'IDH-M'!$A$1:$C$855,3,FALSE)&lt;=0.776,0.05,0.1)))</f>
        <v>#N/A</v>
      </c>
      <c r="D115" s="11" t="e">
        <f t="shared" si="1"/>
        <v>#N/A</v>
      </c>
    </row>
    <row r="116" spans="1:4" x14ac:dyDescent="0.25">
      <c r="A116" s="2" t="s">
        <v>140</v>
      </c>
      <c r="B116" s="1" t="e">
        <f>IF(VLOOKUP(A116,FPM!$B$6:$B$859,2,FALSE)&gt;VLOOKUP(A116,ICMS!$B$7:$C$858,2,FALSE),0.01,IF(VLOOKUP(A116,'Área Sudene Idene'!$A$1:$B$856,2,FALSE)="sudene/idene",0.05,IF(VLOOKUP(Resumo!A116,'IDH-M'!$A$1:$C$855,3,FALSE)&lt;=0.776,0.05,0.1)))</f>
        <v>#N/A</v>
      </c>
      <c r="C116" s="11" t="e">
        <f>IF(VLOOKUP(A116,FPM!$B$6:$B$859,2,FALSE)/0.8&gt;VLOOKUP(A116,ICMS!$B$7:$C$858,2,FALSE),0.01,IF(VLOOKUP(A116,'Área Sudene Idene'!$A$1:$B$856,2,FALSE)="sudene/idene",0.05,IF(VLOOKUP(Resumo!A116,'IDH-M'!$A$1:$C$855,3,FALSE)&lt;=0.776,0.05,0.1)))</f>
        <v>#N/A</v>
      </c>
      <c r="D116" s="11" t="e">
        <f t="shared" si="1"/>
        <v>#N/A</v>
      </c>
    </row>
    <row r="117" spans="1:4" x14ac:dyDescent="0.25">
      <c r="A117" s="2" t="s">
        <v>141</v>
      </c>
      <c r="B117" s="1" t="e">
        <f>IF(VLOOKUP(A117,FPM!$B$6:$B$859,2,FALSE)&gt;VLOOKUP(A117,ICMS!$B$7:$C$858,2,FALSE),0.01,IF(VLOOKUP(A117,'Área Sudene Idene'!$A$1:$B$856,2,FALSE)="sudene/idene",0.05,IF(VLOOKUP(Resumo!A117,'IDH-M'!$A$1:$C$855,3,FALSE)&lt;=0.776,0.05,0.1)))</f>
        <v>#N/A</v>
      </c>
      <c r="C117" s="11" t="e">
        <f>IF(VLOOKUP(A117,FPM!$B$6:$B$859,2,FALSE)/0.8&gt;VLOOKUP(A117,ICMS!$B$7:$C$858,2,FALSE),0.01,IF(VLOOKUP(A117,'Área Sudene Idene'!$A$1:$B$856,2,FALSE)="sudene/idene",0.05,IF(VLOOKUP(Resumo!A117,'IDH-M'!$A$1:$C$855,3,FALSE)&lt;=0.776,0.05,0.1)))</f>
        <v>#N/A</v>
      </c>
      <c r="D117" s="11" t="e">
        <f t="shared" si="1"/>
        <v>#N/A</v>
      </c>
    </row>
    <row r="118" spans="1:4" x14ac:dyDescent="0.25">
      <c r="A118" s="2" t="s">
        <v>142</v>
      </c>
      <c r="B118" s="1" t="e">
        <f>IF(VLOOKUP(A118,FPM!$B$6:$B$859,2,FALSE)&gt;VLOOKUP(A118,ICMS!$B$7:$C$858,2,FALSE),0.01,IF(VLOOKUP(A118,'Área Sudene Idene'!$A$1:$B$856,2,FALSE)="sudene/idene",0.05,IF(VLOOKUP(Resumo!A118,'IDH-M'!$A$1:$C$855,3,FALSE)&lt;=0.776,0.05,0.1)))</f>
        <v>#N/A</v>
      </c>
      <c r="C118" s="11" t="e">
        <f>IF(VLOOKUP(A118,FPM!$B$6:$B$859,2,FALSE)/0.8&gt;VLOOKUP(A118,ICMS!$B$7:$C$858,2,FALSE),0.01,IF(VLOOKUP(A118,'Área Sudene Idene'!$A$1:$B$856,2,FALSE)="sudene/idene",0.05,IF(VLOOKUP(Resumo!A118,'IDH-M'!$A$1:$C$855,3,FALSE)&lt;=0.776,0.05,0.1)))</f>
        <v>#N/A</v>
      </c>
      <c r="D118" s="11" t="e">
        <f t="shared" si="1"/>
        <v>#N/A</v>
      </c>
    </row>
    <row r="119" spans="1:4" x14ac:dyDescent="0.25">
      <c r="A119" s="2" t="s">
        <v>143</v>
      </c>
      <c r="B119" s="1" t="e">
        <f>IF(VLOOKUP(A119,FPM!$B$6:$B$859,2,FALSE)&gt;VLOOKUP(A119,ICMS!$B$7:$C$858,2,FALSE),0.01,IF(VLOOKUP(A119,'Área Sudene Idene'!$A$1:$B$856,2,FALSE)="sudene/idene",0.05,IF(VLOOKUP(Resumo!A119,'IDH-M'!$A$1:$C$855,3,FALSE)&lt;=0.776,0.05,0.1)))</f>
        <v>#N/A</v>
      </c>
      <c r="C119" s="11" t="e">
        <f>IF(VLOOKUP(A119,FPM!$B$6:$B$859,2,FALSE)/0.8&gt;VLOOKUP(A119,ICMS!$B$7:$C$858,2,FALSE),0.01,IF(VLOOKUP(A119,'Área Sudene Idene'!$A$1:$B$856,2,FALSE)="sudene/idene",0.05,IF(VLOOKUP(Resumo!A119,'IDH-M'!$A$1:$C$855,3,FALSE)&lt;=0.776,0.05,0.1)))</f>
        <v>#N/A</v>
      </c>
      <c r="D119" s="11" t="e">
        <f t="shared" si="1"/>
        <v>#N/A</v>
      </c>
    </row>
    <row r="120" spans="1:4" x14ac:dyDescent="0.25">
      <c r="A120" s="2" t="s">
        <v>144</v>
      </c>
      <c r="B120" s="1" t="e">
        <f>IF(VLOOKUP(A120,FPM!$B$6:$B$859,2,FALSE)&gt;VLOOKUP(A120,ICMS!$B$7:$C$858,2,FALSE),0.01,IF(VLOOKUP(A120,'Área Sudene Idene'!$A$1:$B$856,2,FALSE)="sudene/idene",0.05,IF(VLOOKUP(Resumo!A120,'IDH-M'!$A$1:$C$855,3,FALSE)&lt;=0.776,0.05,0.1)))</f>
        <v>#N/A</v>
      </c>
      <c r="C120" s="11" t="e">
        <f>IF(VLOOKUP(A120,FPM!$B$6:$B$859,2,FALSE)/0.8&gt;VLOOKUP(A120,ICMS!$B$7:$C$858,2,FALSE),0.01,IF(VLOOKUP(A120,'Área Sudene Idene'!$A$1:$B$856,2,FALSE)="sudene/idene",0.05,IF(VLOOKUP(Resumo!A120,'IDH-M'!$A$1:$C$855,3,FALSE)&lt;=0.776,0.05,0.1)))</f>
        <v>#N/A</v>
      </c>
      <c r="D120" s="11" t="e">
        <f t="shared" si="1"/>
        <v>#N/A</v>
      </c>
    </row>
    <row r="121" spans="1:4" x14ac:dyDescent="0.25">
      <c r="A121" s="2" t="s">
        <v>145</v>
      </c>
      <c r="B121" s="1" t="e">
        <f>IF(VLOOKUP(A121,FPM!$B$6:$B$859,2,FALSE)&gt;VLOOKUP(A121,ICMS!$B$7:$C$858,2,FALSE),0.01,IF(VLOOKUP(A121,'Área Sudene Idene'!$A$1:$B$856,2,FALSE)="sudene/idene",0.05,IF(VLOOKUP(Resumo!A121,'IDH-M'!$A$1:$C$855,3,FALSE)&lt;=0.776,0.05,0.1)))</f>
        <v>#N/A</v>
      </c>
      <c r="C121" s="11" t="e">
        <f>IF(VLOOKUP(A121,FPM!$B$6:$B$859,2,FALSE)/0.8&gt;VLOOKUP(A121,ICMS!$B$7:$C$858,2,FALSE),0.01,IF(VLOOKUP(A121,'Área Sudene Idene'!$A$1:$B$856,2,FALSE)="sudene/idene",0.05,IF(VLOOKUP(Resumo!A121,'IDH-M'!$A$1:$C$855,3,FALSE)&lt;=0.776,0.05,0.1)))</f>
        <v>#N/A</v>
      </c>
      <c r="D121" s="11" t="e">
        <f t="shared" si="1"/>
        <v>#N/A</v>
      </c>
    </row>
    <row r="122" spans="1:4" x14ac:dyDescent="0.25">
      <c r="A122" s="2" t="s">
        <v>146</v>
      </c>
      <c r="B122" s="1" t="e">
        <f>IF(VLOOKUP(A122,FPM!$B$6:$B$859,2,FALSE)&gt;VLOOKUP(A122,ICMS!$B$7:$C$858,2,FALSE),0.01,IF(VLOOKUP(A122,'Área Sudene Idene'!$A$1:$B$856,2,FALSE)="sudene/idene",0.05,IF(VLOOKUP(Resumo!A122,'IDH-M'!$A$1:$C$855,3,FALSE)&lt;=0.776,0.05,0.1)))</f>
        <v>#N/A</v>
      </c>
      <c r="C122" s="11" t="e">
        <f>IF(VLOOKUP(A122,FPM!$B$6:$B$859,2,FALSE)/0.8&gt;VLOOKUP(A122,ICMS!$B$7:$C$858,2,FALSE),0.01,IF(VLOOKUP(A122,'Área Sudene Idene'!$A$1:$B$856,2,FALSE)="sudene/idene",0.05,IF(VLOOKUP(Resumo!A122,'IDH-M'!$A$1:$C$855,3,FALSE)&lt;=0.776,0.05,0.1)))</f>
        <v>#N/A</v>
      </c>
      <c r="D122" s="11" t="e">
        <f t="shared" si="1"/>
        <v>#N/A</v>
      </c>
    </row>
    <row r="123" spans="1:4" x14ac:dyDescent="0.25">
      <c r="A123" s="2" t="s">
        <v>147</v>
      </c>
      <c r="B123" s="1" t="e">
        <f>IF(VLOOKUP(A123,FPM!$B$6:$B$859,2,FALSE)&gt;VLOOKUP(A123,ICMS!$B$7:$C$858,2,FALSE),0.01,IF(VLOOKUP(A123,'Área Sudene Idene'!$A$1:$B$856,2,FALSE)="sudene/idene",0.05,IF(VLOOKUP(Resumo!A123,'IDH-M'!$A$1:$C$855,3,FALSE)&lt;=0.776,0.05,0.1)))</f>
        <v>#N/A</v>
      </c>
      <c r="C123" s="11" t="e">
        <f>IF(VLOOKUP(A123,FPM!$B$6:$B$859,2,FALSE)/0.8&gt;VLOOKUP(A123,ICMS!$B$7:$C$858,2,FALSE),0.01,IF(VLOOKUP(A123,'Área Sudene Idene'!$A$1:$B$856,2,FALSE)="sudene/idene",0.05,IF(VLOOKUP(Resumo!A123,'IDH-M'!$A$1:$C$855,3,FALSE)&lt;=0.776,0.05,0.1)))</f>
        <v>#N/A</v>
      </c>
      <c r="D123" s="11" t="e">
        <f t="shared" si="1"/>
        <v>#N/A</v>
      </c>
    </row>
    <row r="124" spans="1:4" x14ac:dyDescent="0.25">
      <c r="A124" s="2" t="s">
        <v>148</v>
      </c>
      <c r="B124" s="1" t="e">
        <f>IF(VLOOKUP(A124,FPM!$B$6:$B$859,2,FALSE)&gt;VLOOKUP(A124,ICMS!$B$7:$C$858,2,FALSE),0.01,IF(VLOOKUP(A124,'Área Sudene Idene'!$A$1:$B$856,2,FALSE)="sudene/idene",0.05,IF(VLOOKUP(Resumo!A124,'IDH-M'!$A$1:$C$855,3,FALSE)&lt;=0.776,0.05,0.1)))</f>
        <v>#N/A</v>
      </c>
      <c r="C124" s="11" t="e">
        <f>IF(VLOOKUP(A124,FPM!$B$6:$B$859,2,FALSE)/0.8&gt;VLOOKUP(A124,ICMS!$B$7:$C$858,2,FALSE),0.01,IF(VLOOKUP(A124,'Área Sudene Idene'!$A$1:$B$856,2,FALSE)="sudene/idene",0.05,IF(VLOOKUP(Resumo!A124,'IDH-M'!$A$1:$C$855,3,FALSE)&lt;=0.776,0.05,0.1)))</f>
        <v>#N/A</v>
      </c>
      <c r="D124" s="11" t="e">
        <f t="shared" si="1"/>
        <v>#N/A</v>
      </c>
    </row>
    <row r="125" spans="1:4" x14ac:dyDescent="0.25">
      <c r="A125" s="2" t="s">
        <v>149</v>
      </c>
      <c r="B125" s="1" t="e">
        <f>IF(VLOOKUP(A125,FPM!$B$6:$B$859,2,FALSE)&gt;VLOOKUP(A125,ICMS!$B$7:$C$858,2,FALSE),0.01,IF(VLOOKUP(A125,'Área Sudene Idene'!$A$1:$B$856,2,FALSE)="sudene/idene",0.05,IF(VLOOKUP(Resumo!A125,'IDH-M'!$A$1:$C$855,3,FALSE)&lt;=0.776,0.05,0.1)))</f>
        <v>#N/A</v>
      </c>
      <c r="C125" s="11" t="e">
        <f>IF(VLOOKUP(A125,FPM!$B$6:$B$859,2,FALSE)/0.8&gt;VLOOKUP(A125,ICMS!$B$7:$C$858,2,FALSE),0.01,IF(VLOOKUP(A125,'Área Sudene Idene'!$A$1:$B$856,2,FALSE)="sudene/idene",0.05,IF(VLOOKUP(Resumo!A125,'IDH-M'!$A$1:$C$855,3,FALSE)&lt;=0.776,0.05,0.1)))</f>
        <v>#N/A</v>
      </c>
      <c r="D125" s="11" t="e">
        <f t="shared" si="1"/>
        <v>#N/A</v>
      </c>
    </row>
    <row r="126" spans="1:4" x14ac:dyDescent="0.25">
      <c r="A126" s="2" t="s">
        <v>150</v>
      </c>
      <c r="B126" s="1" t="e">
        <f>IF(VLOOKUP(A126,FPM!$B$6:$B$859,2,FALSE)&gt;VLOOKUP(A126,ICMS!$B$7:$C$858,2,FALSE),0.01,IF(VLOOKUP(A126,'Área Sudene Idene'!$A$1:$B$856,2,FALSE)="sudene/idene",0.05,IF(VLOOKUP(Resumo!A126,'IDH-M'!$A$1:$C$855,3,FALSE)&lt;=0.776,0.05,0.1)))</f>
        <v>#N/A</v>
      </c>
      <c r="C126" s="11" t="e">
        <f>IF(VLOOKUP(A126,FPM!$B$6:$B$859,2,FALSE)/0.8&gt;VLOOKUP(A126,ICMS!$B$7:$C$858,2,FALSE),0.01,IF(VLOOKUP(A126,'Área Sudene Idene'!$A$1:$B$856,2,FALSE)="sudene/idene",0.05,IF(VLOOKUP(Resumo!A126,'IDH-M'!$A$1:$C$855,3,FALSE)&lt;=0.776,0.05,0.1)))</f>
        <v>#N/A</v>
      </c>
      <c r="D126" s="11" t="e">
        <f t="shared" si="1"/>
        <v>#N/A</v>
      </c>
    </row>
    <row r="127" spans="1:4" x14ac:dyDescent="0.25">
      <c r="A127" s="2" t="s">
        <v>151</v>
      </c>
      <c r="B127" s="1" t="e">
        <f>IF(VLOOKUP(A127,FPM!$B$6:$B$859,2,FALSE)&gt;VLOOKUP(A127,ICMS!$B$7:$C$858,2,FALSE),0.01,IF(VLOOKUP(A127,'Área Sudene Idene'!$A$1:$B$856,2,FALSE)="sudene/idene",0.05,IF(VLOOKUP(Resumo!A127,'IDH-M'!$A$1:$C$855,3,FALSE)&lt;=0.776,0.05,0.1)))</f>
        <v>#N/A</v>
      </c>
      <c r="C127" s="11" t="e">
        <f>IF(VLOOKUP(A127,FPM!$B$6:$B$859,2,FALSE)/0.8&gt;VLOOKUP(A127,ICMS!$B$7:$C$858,2,FALSE),0.01,IF(VLOOKUP(A127,'Área Sudene Idene'!$A$1:$B$856,2,FALSE)="sudene/idene",0.05,IF(VLOOKUP(Resumo!A127,'IDH-M'!$A$1:$C$855,3,FALSE)&lt;=0.776,0.05,0.1)))</f>
        <v>#N/A</v>
      </c>
      <c r="D127" s="11" t="e">
        <f t="shared" si="1"/>
        <v>#N/A</v>
      </c>
    </row>
    <row r="128" spans="1:4" x14ac:dyDescent="0.25">
      <c r="A128" s="2" t="s">
        <v>152</v>
      </c>
      <c r="B128" s="1" t="e">
        <f>IF(VLOOKUP(A128,FPM!$B$6:$B$859,2,FALSE)&gt;VLOOKUP(A128,ICMS!$B$7:$C$858,2,FALSE),0.01,IF(VLOOKUP(A128,'Área Sudene Idene'!$A$1:$B$856,2,FALSE)="sudene/idene",0.05,IF(VLOOKUP(Resumo!A128,'IDH-M'!$A$1:$C$855,3,FALSE)&lt;=0.776,0.05,0.1)))</f>
        <v>#N/A</v>
      </c>
      <c r="C128" s="11" t="e">
        <f>IF(VLOOKUP(A128,FPM!$B$6:$B$859,2,FALSE)/0.8&gt;VLOOKUP(A128,ICMS!$B$7:$C$858,2,FALSE),0.01,IF(VLOOKUP(A128,'Área Sudene Idene'!$A$1:$B$856,2,FALSE)="sudene/idene",0.05,IF(VLOOKUP(Resumo!A128,'IDH-M'!$A$1:$C$855,3,FALSE)&lt;=0.776,0.05,0.1)))</f>
        <v>#N/A</v>
      </c>
      <c r="D128" s="11" t="e">
        <f t="shared" si="1"/>
        <v>#N/A</v>
      </c>
    </row>
    <row r="129" spans="1:4" x14ac:dyDescent="0.25">
      <c r="A129" s="2" t="s">
        <v>153</v>
      </c>
      <c r="B129" s="1" t="e">
        <f>IF(VLOOKUP(A129,FPM!$B$6:$B$859,2,FALSE)&gt;VLOOKUP(A129,ICMS!$B$7:$C$858,2,FALSE),0.01,IF(VLOOKUP(A129,'Área Sudene Idene'!$A$1:$B$856,2,FALSE)="sudene/idene",0.05,IF(VLOOKUP(Resumo!A129,'IDH-M'!$A$1:$C$855,3,FALSE)&lt;=0.776,0.05,0.1)))</f>
        <v>#N/A</v>
      </c>
      <c r="C129" s="11" t="e">
        <f>IF(VLOOKUP(A129,FPM!$B$6:$B$859,2,FALSE)/0.8&gt;VLOOKUP(A129,ICMS!$B$7:$C$858,2,FALSE),0.01,IF(VLOOKUP(A129,'Área Sudene Idene'!$A$1:$B$856,2,FALSE)="sudene/idene",0.05,IF(VLOOKUP(Resumo!A129,'IDH-M'!$A$1:$C$855,3,FALSE)&lt;=0.776,0.05,0.1)))</f>
        <v>#N/A</v>
      </c>
      <c r="D129" s="11" t="e">
        <f t="shared" si="1"/>
        <v>#N/A</v>
      </c>
    </row>
    <row r="130" spans="1:4" x14ac:dyDescent="0.25">
      <c r="A130" s="2" t="s">
        <v>154</v>
      </c>
      <c r="B130" s="1" t="e">
        <f>IF(VLOOKUP(A130,FPM!$B$6:$B$859,2,FALSE)&gt;VLOOKUP(A130,ICMS!$B$7:$C$858,2,FALSE),0.01,IF(VLOOKUP(A130,'Área Sudene Idene'!$A$1:$B$856,2,FALSE)="sudene/idene",0.05,IF(VLOOKUP(Resumo!A130,'IDH-M'!$A$1:$C$855,3,FALSE)&lt;=0.776,0.05,0.1)))</f>
        <v>#N/A</v>
      </c>
      <c r="C130" s="11" t="e">
        <f>IF(VLOOKUP(A130,FPM!$B$6:$B$859,2,FALSE)/0.8&gt;VLOOKUP(A130,ICMS!$B$7:$C$858,2,FALSE),0.01,IF(VLOOKUP(A130,'Área Sudene Idene'!$A$1:$B$856,2,FALSE)="sudene/idene",0.05,IF(VLOOKUP(Resumo!A130,'IDH-M'!$A$1:$C$855,3,FALSE)&lt;=0.776,0.05,0.1)))</f>
        <v>#N/A</v>
      </c>
      <c r="D130" s="11" t="e">
        <f t="shared" si="1"/>
        <v>#N/A</v>
      </c>
    </row>
    <row r="131" spans="1:4" x14ac:dyDescent="0.25">
      <c r="A131" s="2" t="s">
        <v>155</v>
      </c>
      <c r="B131" s="1" t="e">
        <f>IF(VLOOKUP(A131,FPM!$B$6:$B$859,2,FALSE)&gt;VLOOKUP(A131,ICMS!$B$7:$C$858,2,FALSE),0.01,IF(VLOOKUP(A131,'Área Sudene Idene'!$A$1:$B$856,2,FALSE)="sudene/idene",0.05,IF(VLOOKUP(Resumo!A131,'IDH-M'!$A$1:$C$855,3,FALSE)&lt;=0.776,0.05,0.1)))</f>
        <v>#N/A</v>
      </c>
      <c r="C131" s="11" t="e">
        <f>IF(VLOOKUP(A131,FPM!$B$6:$B$859,2,FALSE)/0.8&gt;VLOOKUP(A131,ICMS!$B$7:$C$858,2,FALSE),0.01,IF(VLOOKUP(A131,'Área Sudene Idene'!$A$1:$B$856,2,FALSE)="sudene/idene",0.05,IF(VLOOKUP(Resumo!A131,'IDH-M'!$A$1:$C$855,3,FALSE)&lt;=0.776,0.05,0.1)))</f>
        <v>#N/A</v>
      </c>
      <c r="D131" s="11" t="e">
        <f t="shared" ref="D131:D194" si="2">B131-C131</f>
        <v>#N/A</v>
      </c>
    </row>
    <row r="132" spans="1:4" x14ac:dyDescent="0.25">
      <c r="A132" s="2" t="s">
        <v>156</v>
      </c>
      <c r="B132" s="1" t="e">
        <f>IF(VLOOKUP(A132,FPM!$B$6:$B$859,2,FALSE)&gt;VLOOKUP(A132,ICMS!$B$7:$C$858,2,FALSE),0.01,IF(VLOOKUP(A132,'Área Sudene Idene'!$A$1:$B$856,2,FALSE)="sudene/idene",0.05,IF(VLOOKUP(Resumo!A132,'IDH-M'!$A$1:$C$855,3,FALSE)&lt;=0.776,0.05,0.1)))</f>
        <v>#N/A</v>
      </c>
      <c r="C132" s="11" t="e">
        <f>IF(VLOOKUP(A132,FPM!$B$6:$B$859,2,FALSE)/0.8&gt;VLOOKUP(A132,ICMS!$B$7:$C$858,2,FALSE),0.01,IF(VLOOKUP(A132,'Área Sudene Idene'!$A$1:$B$856,2,FALSE)="sudene/idene",0.05,IF(VLOOKUP(Resumo!A132,'IDH-M'!$A$1:$C$855,3,FALSE)&lt;=0.776,0.05,0.1)))</f>
        <v>#N/A</v>
      </c>
      <c r="D132" s="11" t="e">
        <f t="shared" si="2"/>
        <v>#N/A</v>
      </c>
    </row>
    <row r="133" spans="1:4" x14ac:dyDescent="0.25">
      <c r="A133" s="2" t="s">
        <v>157</v>
      </c>
      <c r="B133" s="1" t="e">
        <f>IF(VLOOKUP(A133,FPM!$B$6:$B$859,2,FALSE)&gt;VLOOKUP(A133,ICMS!$B$7:$C$858,2,FALSE),0.01,IF(VLOOKUP(A133,'Área Sudene Idene'!$A$1:$B$856,2,FALSE)="sudene/idene",0.05,IF(VLOOKUP(Resumo!A133,'IDH-M'!$A$1:$C$855,3,FALSE)&lt;=0.776,0.05,0.1)))</f>
        <v>#N/A</v>
      </c>
      <c r="C133" s="11" t="e">
        <f>IF(VLOOKUP(A133,FPM!$B$6:$B$859,2,FALSE)/0.8&gt;VLOOKUP(A133,ICMS!$B$7:$C$858,2,FALSE),0.01,IF(VLOOKUP(A133,'Área Sudene Idene'!$A$1:$B$856,2,FALSE)="sudene/idene",0.05,IF(VLOOKUP(Resumo!A133,'IDH-M'!$A$1:$C$855,3,FALSE)&lt;=0.776,0.05,0.1)))</f>
        <v>#N/A</v>
      </c>
      <c r="D133" s="11" t="e">
        <f t="shared" si="2"/>
        <v>#N/A</v>
      </c>
    </row>
    <row r="134" spans="1:4" x14ac:dyDescent="0.25">
      <c r="A134" s="2" t="s">
        <v>158</v>
      </c>
      <c r="B134" s="1" t="e">
        <f>IF(VLOOKUP(A134,FPM!$B$6:$B$859,2,FALSE)&gt;VLOOKUP(A134,ICMS!$B$7:$C$858,2,FALSE),0.01,IF(VLOOKUP(A134,'Área Sudene Idene'!$A$1:$B$856,2,FALSE)="sudene/idene",0.05,IF(VLOOKUP(Resumo!A134,'IDH-M'!$A$1:$C$855,3,FALSE)&lt;=0.776,0.05,0.1)))</f>
        <v>#N/A</v>
      </c>
      <c r="C134" s="11" t="e">
        <f>IF(VLOOKUP(A134,FPM!$B$6:$B$859,2,FALSE)/0.8&gt;VLOOKUP(A134,ICMS!$B$7:$C$858,2,FALSE),0.01,IF(VLOOKUP(A134,'Área Sudene Idene'!$A$1:$B$856,2,FALSE)="sudene/idene",0.05,IF(VLOOKUP(Resumo!A134,'IDH-M'!$A$1:$C$855,3,FALSE)&lt;=0.776,0.05,0.1)))</f>
        <v>#N/A</v>
      </c>
      <c r="D134" s="11" t="e">
        <f t="shared" si="2"/>
        <v>#N/A</v>
      </c>
    </row>
    <row r="135" spans="1:4" x14ac:dyDescent="0.25">
      <c r="A135" s="2" t="s">
        <v>159</v>
      </c>
      <c r="B135" s="1" t="e">
        <f>IF(VLOOKUP(A135,FPM!$B$6:$B$859,2,FALSE)&gt;VLOOKUP(A135,ICMS!$B$7:$C$858,2,FALSE),0.01,IF(VLOOKUP(A135,'Área Sudene Idene'!$A$1:$B$856,2,FALSE)="sudene/idene",0.05,IF(VLOOKUP(Resumo!A135,'IDH-M'!$A$1:$C$855,3,FALSE)&lt;=0.776,0.05,0.1)))</f>
        <v>#N/A</v>
      </c>
      <c r="C135" s="11" t="e">
        <f>IF(VLOOKUP(A135,FPM!$B$6:$B$859,2,FALSE)/0.8&gt;VLOOKUP(A135,ICMS!$B$7:$C$858,2,FALSE),0.01,IF(VLOOKUP(A135,'Área Sudene Idene'!$A$1:$B$856,2,FALSE)="sudene/idene",0.05,IF(VLOOKUP(Resumo!A135,'IDH-M'!$A$1:$C$855,3,FALSE)&lt;=0.776,0.05,0.1)))</f>
        <v>#N/A</v>
      </c>
      <c r="D135" s="11" t="e">
        <f t="shared" si="2"/>
        <v>#N/A</v>
      </c>
    </row>
    <row r="136" spans="1:4" x14ac:dyDescent="0.25">
      <c r="A136" s="2" t="s">
        <v>160</v>
      </c>
      <c r="B136" s="1" t="e">
        <f>IF(VLOOKUP(A136,FPM!$B$6:$B$859,2,FALSE)&gt;VLOOKUP(A136,ICMS!$B$7:$C$858,2,FALSE),0.01,IF(VLOOKUP(A136,'Área Sudene Idene'!$A$1:$B$856,2,FALSE)="sudene/idene",0.05,IF(VLOOKUP(Resumo!A136,'IDH-M'!$A$1:$C$855,3,FALSE)&lt;=0.776,0.05,0.1)))</f>
        <v>#N/A</v>
      </c>
      <c r="C136" s="11" t="e">
        <f>IF(VLOOKUP(A136,FPM!$B$6:$B$859,2,FALSE)/0.8&gt;VLOOKUP(A136,ICMS!$B$7:$C$858,2,FALSE),0.01,IF(VLOOKUP(A136,'Área Sudene Idene'!$A$1:$B$856,2,FALSE)="sudene/idene",0.05,IF(VLOOKUP(Resumo!A136,'IDH-M'!$A$1:$C$855,3,FALSE)&lt;=0.776,0.05,0.1)))</f>
        <v>#N/A</v>
      </c>
      <c r="D136" s="11" t="e">
        <f t="shared" si="2"/>
        <v>#N/A</v>
      </c>
    </row>
    <row r="137" spans="1:4" x14ac:dyDescent="0.25">
      <c r="A137" s="2" t="s">
        <v>161</v>
      </c>
      <c r="B137" s="1" t="e">
        <f>IF(VLOOKUP(A137,FPM!$B$6:$B$859,2,FALSE)&gt;VLOOKUP(A137,ICMS!$B$7:$C$858,2,FALSE),0.01,IF(VLOOKUP(A137,'Área Sudene Idene'!$A$1:$B$856,2,FALSE)="sudene/idene",0.05,IF(VLOOKUP(Resumo!A137,'IDH-M'!$A$1:$C$855,3,FALSE)&lt;=0.776,0.05,0.1)))</f>
        <v>#N/A</v>
      </c>
      <c r="C137" s="11" t="e">
        <f>IF(VLOOKUP(A137,FPM!$B$6:$B$859,2,FALSE)/0.8&gt;VLOOKUP(A137,ICMS!$B$7:$C$858,2,FALSE),0.01,IF(VLOOKUP(A137,'Área Sudene Idene'!$A$1:$B$856,2,FALSE)="sudene/idene",0.05,IF(VLOOKUP(Resumo!A137,'IDH-M'!$A$1:$C$855,3,FALSE)&lt;=0.776,0.05,0.1)))</f>
        <v>#N/A</v>
      </c>
      <c r="D137" s="11" t="e">
        <f t="shared" si="2"/>
        <v>#N/A</v>
      </c>
    </row>
    <row r="138" spans="1:4" x14ac:dyDescent="0.25">
      <c r="A138" s="2" t="s">
        <v>162</v>
      </c>
      <c r="B138" s="1" t="e">
        <f>IF(VLOOKUP(A138,FPM!$B$6:$B$859,2,FALSE)&gt;VLOOKUP(A138,ICMS!$B$7:$C$858,2,FALSE),0.01,IF(VLOOKUP(A138,'Área Sudene Idene'!$A$1:$B$856,2,FALSE)="sudene/idene",0.05,IF(VLOOKUP(Resumo!A138,'IDH-M'!$A$1:$C$855,3,FALSE)&lt;=0.776,0.05,0.1)))</f>
        <v>#N/A</v>
      </c>
      <c r="C138" s="11" t="e">
        <f>IF(VLOOKUP(A138,FPM!$B$6:$B$859,2,FALSE)/0.8&gt;VLOOKUP(A138,ICMS!$B$7:$C$858,2,FALSE),0.01,IF(VLOOKUP(A138,'Área Sudene Idene'!$A$1:$B$856,2,FALSE)="sudene/idene",0.05,IF(VLOOKUP(Resumo!A138,'IDH-M'!$A$1:$C$855,3,FALSE)&lt;=0.776,0.05,0.1)))</f>
        <v>#N/A</v>
      </c>
      <c r="D138" s="11" t="e">
        <f t="shared" si="2"/>
        <v>#N/A</v>
      </c>
    </row>
    <row r="139" spans="1:4" x14ac:dyDescent="0.25">
      <c r="A139" s="2" t="s">
        <v>163</v>
      </c>
      <c r="B139" s="1" t="e">
        <f>IF(VLOOKUP(A139,FPM!$B$6:$B$859,2,FALSE)&gt;VLOOKUP(A139,ICMS!$B$7:$C$858,2,FALSE),0.01,IF(VLOOKUP(A139,'Área Sudene Idene'!$A$1:$B$856,2,FALSE)="sudene/idene",0.05,IF(VLOOKUP(Resumo!A139,'IDH-M'!$A$1:$C$855,3,FALSE)&lt;=0.776,0.05,0.1)))</f>
        <v>#N/A</v>
      </c>
      <c r="C139" s="11" t="e">
        <f>IF(VLOOKUP(A139,FPM!$B$6:$B$859,2,FALSE)/0.8&gt;VLOOKUP(A139,ICMS!$B$7:$C$858,2,FALSE),0.01,IF(VLOOKUP(A139,'Área Sudene Idene'!$A$1:$B$856,2,FALSE)="sudene/idene",0.05,IF(VLOOKUP(Resumo!A139,'IDH-M'!$A$1:$C$855,3,FALSE)&lt;=0.776,0.05,0.1)))</f>
        <v>#N/A</v>
      </c>
      <c r="D139" s="11" t="e">
        <f t="shared" si="2"/>
        <v>#N/A</v>
      </c>
    </row>
    <row r="140" spans="1:4" x14ac:dyDescent="0.25">
      <c r="A140" s="2" t="s">
        <v>164</v>
      </c>
      <c r="B140" s="1" t="e">
        <f>IF(VLOOKUP(A140,FPM!$B$6:$B$859,2,FALSE)&gt;VLOOKUP(A140,ICMS!$B$7:$C$858,2,FALSE),0.01,IF(VLOOKUP(A140,'Área Sudene Idene'!$A$1:$B$856,2,FALSE)="sudene/idene",0.05,IF(VLOOKUP(Resumo!A140,'IDH-M'!$A$1:$C$855,3,FALSE)&lt;=0.776,0.05,0.1)))</f>
        <v>#N/A</v>
      </c>
      <c r="C140" s="11" t="e">
        <f>IF(VLOOKUP(A140,FPM!$B$6:$B$859,2,FALSE)/0.8&gt;VLOOKUP(A140,ICMS!$B$7:$C$858,2,FALSE),0.01,IF(VLOOKUP(A140,'Área Sudene Idene'!$A$1:$B$856,2,FALSE)="sudene/idene",0.05,IF(VLOOKUP(Resumo!A140,'IDH-M'!$A$1:$C$855,3,FALSE)&lt;=0.776,0.05,0.1)))</f>
        <v>#N/A</v>
      </c>
      <c r="D140" s="11" t="e">
        <f t="shared" si="2"/>
        <v>#N/A</v>
      </c>
    </row>
    <row r="141" spans="1:4" x14ac:dyDescent="0.25">
      <c r="A141" s="2" t="s">
        <v>165</v>
      </c>
      <c r="B141" s="1" t="e">
        <f>IF(VLOOKUP(A141,FPM!$B$6:$B$859,2,FALSE)&gt;VLOOKUP(A141,ICMS!$B$7:$C$858,2,FALSE),0.01,IF(VLOOKUP(A141,'Área Sudene Idene'!$A$1:$B$856,2,FALSE)="sudene/idene",0.05,IF(VLOOKUP(Resumo!A141,'IDH-M'!$A$1:$C$855,3,FALSE)&lt;=0.776,0.05,0.1)))</f>
        <v>#N/A</v>
      </c>
      <c r="C141" s="11" t="e">
        <f>IF(VLOOKUP(A141,FPM!$B$6:$B$859,2,FALSE)/0.8&gt;VLOOKUP(A141,ICMS!$B$7:$C$858,2,FALSE),0.01,IF(VLOOKUP(A141,'Área Sudene Idene'!$A$1:$B$856,2,FALSE)="sudene/idene",0.05,IF(VLOOKUP(Resumo!A141,'IDH-M'!$A$1:$C$855,3,FALSE)&lt;=0.776,0.05,0.1)))</f>
        <v>#N/A</v>
      </c>
      <c r="D141" s="11" t="e">
        <f t="shared" si="2"/>
        <v>#N/A</v>
      </c>
    </row>
    <row r="142" spans="1:4" x14ac:dyDescent="0.25">
      <c r="A142" s="2" t="s">
        <v>166</v>
      </c>
      <c r="B142" s="1" t="e">
        <f>IF(VLOOKUP(A142,FPM!$B$6:$B$859,2,FALSE)&gt;VLOOKUP(A142,ICMS!$B$7:$C$858,2,FALSE),0.01,IF(VLOOKUP(A142,'Área Sudene Idene'!$A$1:$B$856,2,FALSE)="sudene/idene",0.05,IF(VLOOKUP(Resumo!A142,'IDH-M'!$A$1:$C$855,3,FALSE)&lt;=0.776,0.05,0.1)))</f>
        <v>#N/A</v>
      </c>
      <c r="C142" s="11" t="e">
        <f>IF(VLOOKUP(A142,FPM!$B$6:$B$859,2,FALSE)/0.8&gt;VLOOKUP(A142,ICMS!$B$7:$C$858,2,FALSE),0.01,IF(VLOOKUP(A142,'Área Sudene Idene'!$A$1:$B$856,2,FALSE)="sudene/idene",0.05,IF(VLOOKUP(Resumo!A142,'IDH-M'!$A$1:$C$855,3,FALSE)&lt;=0.776,0.05,0.1)))</f>
        <v>#N/A</v>
      </c>
      <c r="D142" s="11" t="e">
        <f t="shared" si="2"/>
        <v>#N/A</v>
      </c>
    </row>
    <row r="143" spans="1:4" x14ac:dyDescent="0.25">
      <c r="A143" s="2" t="s">
        <v>167</v>
      </c>
      <c r="B143" s="1" t="e">
        <f>IF(VLOOKUP(A143,FPM!$B$6:$B$859,2,FALSE)&gt;VLOOKUP(A143,ICMS!$B$7:$C$858,2,FALSE),0.01,IF(VLOOKUP(A143,'Área Sudene Idene'!$A$1:$B$856,2,FALSE)="sudene/idene",0.05,IF(VLOOKUP(Resumo!A143,'IDH-M'!$A$1:$C$855,3,FALSE)&lt;=0.776,0.05,0.1)))</f>
        <v>#N/A</v>
      </c>
      <c r="C143" s="11" t="e">
        <f>IF(VLOOKUP(A143,FPM!$B$6:$B$859,2,FALSE)/0.8&gt;VLOOKUP(A143,ICMS!$B$7:$C$858,2,FALSE),0.01,IF(VLOOKUP(A143,'Área Sudene Idene'!$A$1:$B$856,2,FALSE)="sudene/idene",0.05,IF(VLOOKUP(Resumo!A143,'IDH-M'!$A$1:$C$855,3,FALSE)&lt;=0.776,0.05,0.1)))</f>
        <v>#N/A</v>
      </c>
      <c r="D143" s="11" t="e">
        <f t="shared" si="2"/>
        <v>#N/A</v>
      </c>
    </row>
    <row r="144" spans="1:4" x14ac:dyDescent="0.25">
      <c r="A144" s="2" t="s">
        <v>168</v>
      </c>
      <c r="B144" s="1" t="e">
        <f>IF(VLOOKUP(A144,FPM!$B$6:$B$859,2,FALSE)&gt;VLOOKUP(A144,ICMS!$B$7:$C$858,2,FALSE),0.01,IF(VLOOKUP(A144,'Área Sudene Idene'!$A$1:$B$856,2,FALSE)="sudene/idene",0.05,IF(VLOOKUP(Resumo!A144,'IDH-M'!$A$1:$C$855,3,FALSE)&lt;=0.776,0.05,0.1)))</f>
        <v>#N/A</v>
      </c>
      <c r="C144" s="11" t="e">
        <f>IF(VLOOKUP(A144,FPM!$B$6:$B$859,2,FALSE)/0.8&gt;VLOOKUP(A144,ICMS!$B$7:$C$858,2,FALSE),0.01,IF(VLOOKUP(A144,'Área Sudene Idene'!$A$1:$B$856,2,FALSE)="sudene/idene",0.05,IF(VLOOKUP(Resumo!A144,'IDH-M'!$A$1:$C$855,3,FALSE)&lt;=0.776,0.05,0.1)))</f>
        <v>#N/A</v>
      </c>
      <c r="D144" s="11" t="e">
        <f t="shared" si="2"/>
        <v>#N/A</v>
      </c>
    </row>
    <row r="145" spans="1:4" x14ac:dyDescent="0.25">
      <c r="A145" s="2" t="s">
        <v>169</v>
      </c>
      <c r="B145" s="1" t="e">
        <f>IF(VLOOKUP(A145,FPM!$B$6:$B$859,2,FALSE)&gt;VLOOKUP(A145,ICMS!$B$7:$C$858,2,FALSE),0.01,IF(VLOOKUP(A145,'Área Sudene Idene'!$A$1:$B$856,2,FALSE)="sudene/idene",0.05,IF(VLOOKUP(Resumo!A145,'IDH-M'!$A$1:$C$855,3,FALSE)&lt;=0.776,0.05,0.1)))</f>
        <v>#N/A</v>
      </c>
      <c r="C145" s="11" t="e">
        <f>IF(VLOOKUP(A145,FPM!$B$6:$B$859,2,FALSE)/0.8&gt;VLOOKUP(A145,ICMS!$B$7:$C$858,2,FALSE),0.01,IF(VLOOKUP(A145,'Área Sudene Idene'!$A$1:$B$856,2,FALSE)="sudene/idene",0.05,IF(VLOOKUP(Resumo!A145,'IDH-M'!$A$1:$C$855,3,FALSE)&lt;=0.776,0.05,0.1)))</f>
        <v>#N/A</v>
      </c>
      <c r="D145" s="11" t="e">
        <f t="shared" si="2"/>
        <v>#N/A</v>
      </c>
    </row>
    <row r="146" spans="1:4" x14ac:dyDescent="0.25">
      <c r="A146" s="2" t="s">
        <v>170</v>
      </c>
      <c r="B146" s="1" t="e">
        <f>IF(VLOOKUP(A146,FPM!$B$6:$B$859,2,FALSE)&gt;VLOOKUP(A146,ICMS!$B$7:$C$858,2,FALSE),0.01,IF(VLOOKUP(A146,'Área Sudene Idene'!$A$1:$B$856,2,FALSE)="sudene/idene",0.05,IF(VLOOKUP(Resumo!A146,'IDH-M'!$A$1:$C$855,3,FALSE)&lt;=0.776,0.05,0.1)))</f>
        <v>#N/A</v>
      </c>
      <c r="C146" s="11" t="e">
        <f>IF(VLOOKUP(A146,FPM!$B$6:$B$859,2,FALSE)/0.8&gt;VLOOKUP(A146,ICMS!$B$7:$C$858,2,FALSE),0.01,IF(VLOOKUP(A146,'Área Sudene Idene'!$A$1:$B$856,2,FALSE)="sudene/idene",0.05,IF(VLOOKUP(Resumo!A146,'IDH-M'!$A$1:$C$855,3,FALSE)&lt;=0.776,0.05,0.1)))</f>
        <v>#N/A</v>
      </c>
      <c r="D146" s="11" t="e">
        <f t="shared" si="2"/>
        <v>#N/A</v>
      </c>
    </row>
    <row r="147" spans="1:4" x14ac:dyDescent="0.25">
      <c r="A147" s="2" t="s">
        <v>171</v>
      </c>
      <c r="B147" s="1" t="e">
        <f>IF(VLOOKUP(A147,FPM!$B$6:$B$859,2,FALSE)&gt;VLOOKUP(A147,ICMS!$B$7:$C$858,2,FALSE),0.01,IF(VLOOKUP(A147,'Área Sudene Idene'!$A$1:$B$856,2,FALSE)="sudene/idene",0.05,IF(VLOOKUP(Resumo!A147,'IDH-M'!$A$1:$C$855,3,FALSE)&lt;=0.776,0.05,0.1)))</f>
        <v>#N/A</v>
      </c>
      <c r="C147" s="11" t="e">
        <f>IF(VLOOKUP(A147,FPM!$B$6:$B$859,2,FALSE)/0.8&gt;VLOOKUP(A147,ICMS!$B$7:$C$858,2,FALSE),0.01,IF(VLOOKUP(A147,'Área Sudene Idene'!$A$1:$B$856,2,FALSE)="sudene/idene",0.05,IF(VLOOKUP(Resumo!A147,'IDH-M'!$A$1:$C$855,3,FALSE)&lt;=0.776,0.05,0.1)))</f>
        <v>#N/A</v>
      </c>
      <c r="D147" s="11" t="e">
        <f t="shared" si="2"/>
        <v>#N/A</v>
      </c>
    </row>
    <row r="148" spans="1:4" x14ac:dyDescent="0.25">
      <c r="A148" s="2" t="s">
        <v>172</v>
      </c>
      <c r="B148" s="1" t="e">
        <f>IF(VLOOKUP(A148,FPM!$B$6:$B$859,2,FALSE)&gt;VLOOKUP(A148,ICMS!$B$7:$C$858,2,FALSE),0.01,IF(VLOOKUP(A148,'Área Sudene Idene'!$A$1:$B$856,2,FALSE)="sudene/idene",0.05,IF(VLOOKUP(Resumo!A148,'IDH-M'!$A$1:$C$855,3,FALSE)&lt;=0.776,0.05,0.1)))</f>
        <v>#N/A</v>
      </c>
      <c r="C148" s="11" t="e">
        <f>IF(VLOOKUP(A148,FPM!$B$6:$B$859,2,FALSE)/0.8&gt;VLOOKUP(A148,ICMS!$B$7:$C$858,2,FALSE),0.01,IF(VLOOKUP(A148,'Área Sudene Idene'!$A$1:$B$856,2,FALSE)="sudene/idene",0.05,IF(VLOOKUP(Resumo!A148,'IDH-M'!$A$1:$C$855,3,FALSE)&lt;=0.776,0.05,0.1)))</f>
        <v>#N/A</v>
      </c>
      <c r="D148" s="11" t="e">
        <f t="shared" si="2"/>
        <v>#N/A</v>
      </c>
    </row>
    <row r="149" spans="1:4" x14ac:dyDescent="0.25">
      <c r="A149" s="2" t="s">
        <v>173</v>
      </c>
      <c r="B149" s="1" t="e">
        <f>IF(VLOOKUP(A149,FPM!$B$6:$B$859,2,FALSE)&gt;VLOOKUP(A149,ICMS!$B$7:$C$858,2,FALSE),0.01,IF(VLOOKUP(A149,'Área Sudene Idene'!$A$1:$B$856,2,FALSE)="sudene/idene",0.05,IF(VLOOKUP(Resumo!A149,'IDH-M'!$A$1:$C$855,3,FALSE)&lt;=0.776,0.05,0.1)))</f>
        <v>#N/A</v>
      </c>
      <c r="C149" s="11" t="e">
        <f>IF(VLOOKUP(A149,FPM!$B$6:$B$859,2,FALSE)/0.8&gt;VLOOKUP(A149,ICMS!$B$7:$C$858,2,FALSE),0.01,IF(VLOOKUP(A149,'Área Sudene Idene'!$A$1:$B$856,2,FALSE)="sudene/idene",0.05,IF(VLOOKUP(Resumo!A149,'IDH-M'!$A$1:$C$855,3,FALSE)&lt;=0.776,0.05,0.1)))</f>
        <v>#N/A</v>
      </c>
      <c r="D149" s="11" t="e">
        <f t="shared" si="2"/>
        <v>#N/A</v>
      </c>
    </row>
    <row r="150" spans="1:4" x14ac:dyDescent="0.25">
      <c r="A150" s="2" t="s">
        <v>174</v>
      </c>
      <c r="B150" s="1" t="e">
        <f>IF(VLOOKUP(A150,FPM!$B$6:$B$859,2,FALSE)&gt;VLOOKUP(A150,ICMS!$B$7:$C$858,2,FALSE),0.01,IF(VLOOKUP(A150,'Área Sudene Idene'!$A$1:$B$856,2,FALSE)="sudene/idene",0.05,IF(VLOOKUP(Resumo!A150,'IDH-M'!$A$1:$C$855,3,FALSE)&lt;=0.776,0.05,0.1)))</f>
        <v>#N/A</v>
      </c>
      <c r="C150" s="11" t="e">
        <f>IF(VLOOKUP(A150,FPM!$B$6:$B$859,2,FALSE)/0.8&gt;VLOOKUP(A150,ICMS!$B$7:$C$858,2,FALSE),0.01,IF(VLOOKUP(A150,'Área Sudene Idene'!$A$1:$B$856,2,FALSE)="sudene/idene",0.05,IF(VLOOKUP(Resumo!A150,'IDH-M'!$A$1:$C$855,3,FALSE)&lt;=0.776,0.05,0.1)))</f>
        <v>#N/A</v>
      </c>
      <c r="D150" s="11" t="e">
        <f t="shared" si="2"/>
        <v>#N/A</v>
      </c>
    </row>
    <row r="151" spans="1:4" x14ac:dyDescent="0.25">
      <c r="A151" s="2" t="s">
        <v>175</v>
      </c>
      <c r="B151" s="1" t="e">
        <f>IF(VLOOKUP(A151,FPM!$B$6:$B$859,2,FALSE)&gt;VLOOKUP(A151,ICMS!$B$7:$C$858,2,FALSE),0.01,IF(VLOOKUP(A151,'Área Sudene Idene'!$A$1:$B$856,2,FALSE)="sudene/idene",0.05,IF(VLOOKUP(Resumo!A151,'IDH-M'!$A$1:$C$855,3,FALSE)&lt;=0.776,0.05,0.1)))</f>
        <v>#N/A</v>
      </c>
      <c r="C151" s="11" t="e">
        <f>IF(VLOOKUP(A151,FPM!$B$6:$B$859,2,FALSE)/0.8&gt;VLOOKUP(A151,ICMS!$B$7:$C$858,2,FALSE),0.01,IF(VLOOKUP(A151,'Área Sudene Idene'!$A$1:$B$856,2,FALSE)="sudene/idene",0.05,IF(VLOOKUP(Resumo!A151,'IDH-M'!$A$1:$C$855,3,FALSE)&lt;=0.776,0.05,0.1)))</f>
        <v>#N/A</v>
      </c>
      <c r="D151" s="11" t="e">
        <f t="shared" si="2"/>
        <v>#N/A</v>
      </c>
    </row>
    <row r="152" spans="1:4" x14ac:dyDescent="0.25">
      <c r="A152" s="2" t="s">
        <v>176</v>
      </c>
      <c r="B152" s="1" t="e">
        <f>IF(VLOOKUP(A152,FPM!$B$6:$B$859,2,FALSE)&gt;VLOOKUP(A152,ICMS!$B$7:$C$858,2,FALSE),0.01,IF(VLOOKUP(A152,'Área Sudene Idene'!$A$1:$B$856,2,FALSE)="sudene/idene",0.05,IF(VLOOKUP(Resumo!A152,'IDH-M'!$A$1:$C$855,3,FALSE)&lt;=0.776,0.05,0.1)))</f>
        <v>#N/A</v>
      </c>
      <c r="C152" s="11" t="e">
        <f>IF(VLOOKUP(A152,FPM!$B$6:$B$859,2,FALSE)/0.8&gt;VLOOKUP(A152,ICMS!$B$7:$C$858,2,FALSE),0.01,IF(VLOOKUP(A152,'Área Sudene Idene'!$A$1:$B$856,2,FALSE)="sudene/idene",0.05,IF(VLOOKUP(Resumo!A152,'IDH-M'!$A$1:$C$855,3,FALSE)&lt;=0.776,0.05,0.1)))</f>
        <v>#N/A</v>
      </c>
      <c r="D152" s="11" t="e">
        <f t="shared" si="2"/>
        <v>#N/A</v>
      </c>
    </row>
    <row r="153" spans="1:4" x14ac:dyDescent="0.25">
      <c r="A153" s="2" t="s">
        <v>177</v>
      </c>
      <c r="B153" s="1" t="e">
        <f>IF(VLOOKUP(A153,FPM!$B$6:$B$859,2,FALSE)&gt;VLOOKUP(A153,ICMS!$B$7:$C$858,2,FALSE),0.01,IF(VLOOKUP(A153,'Área Sudene Idene'!$A$1:$B$856,2,FALSE)="sudene/idene",0.05,IF(VLOOKUP(Resumo!A153,'IDH-M'!$A$1:$C$855,3,FALSE)&lt;=0.776,0.05,0.1)))</f>
        <v>#N/A</v>
      </c>
      <c r="C153" s="11" t="e">
        <f>IF(VLOOKUP(A153,FPM!$B$6:$B$859,2,FALSE)/0.8&gt;VLOOKUP(A153,ICMS!$B$7:$C$858,2,FALSE),0.01,IF(VLOOKUP(A153,'Área Sudene Idene'!$A$1:$B$856,2,FALSE)="sudene/idene",0.05,IF(VLOOKUP(Resumo!A153,'IDH-M'!$A$1:$C$855,3,FALSE)&lt;=0.776,0.05,0.1)))</f>
        <v>#N/A</v>
      </c>
      <c r="D153" s="11" t="e">
        <f t="shared" si="2"/>
        <v>#N/A</v>
      </c>
    </row>
    <row r="154" spans="1:4" x14ac:dyDescent="0.25">
      <c r="A154" s="2" t="s">
        <v>178</v>
      </c>
      <c r="B154" s="1" t="e">
        <f>IF(VLOOKUP(A154,FPM!$B$6:$B$859,2,FALSE)&gt;VLOOKUP(A154,ICMS!$B$7:$C$858,2,FALSE),0.01,IF(VLOOKUP(A154,'Área Sudene Idene'!$A$1:$B$856,2,FALSE)="sudene/idene",0.05,IF(VLOOKUP(Resumo!A154,'IDH-M'!$A$1:$C$855,3,FALSE)&lt;=0.776,0.05,0.1)))</f>
        <v>#N/A</v>
      </c>
      <c r="C154" s="11" t="e">
        <f>IF(VLOOKUP(A154,FPM!$B$6:$B$859,2,FALSE)/0.8&gt;VLOOKUP(A154,ICMS!$B$7:$C$858,2,FALSE),0.01,IF(VLOOKUP(A154,'Área Sudene Idene'!$A$1:$B$856,2,FALSE)="sudene/idene",0.05,IF(VLOOKUP(Resumo!A154,'IDH-M'!$A$1:$C$855,3,FALSE)&lt;=0.776,0.05,0.1)))</f>
        <v>#N/A</v>
      </c>
      <c r="D154" s="11" t="e">
        <f t="shared" si="2"/>
        <v>#N/A</v>
      </c>
    </row>
    <row r="155" spans="1:4" x14ac:dyDescent="0.25">
      <c r="A155" s="2" t="s">
        <v>179</v>
      </c>
      <c r="B155" s="1" t="e">
        <f>IF(VLOOKUP(A155,FPM!$B$6:$B$859,2,FALSE)&gt;VLOOKUP(A155,ICMS!$B$7:$C$858,2,FALSE),0.01,IF(VLOOKUP(A155,'Área Sudene Idene'!$A$1:$B$856,2,FALSE)="sudene/idene",0.05,IF(VLOOKUP(Resumo!A155,'IDH-M'!$A$1:$C$855,3,FALSE)&lt;=0.776,0.05,0.1)))</f>
        <v>#N/A</v>
      </c>
      <c r="C155" s="11" t="e">
        <f>IF(VLOOKUP(A155,FPM!$B$6:$B$859,2,FALSE)/0.8&gt;VLOOKUP(A155,ICMS!$B$7:$C$858,2,FALSE),0.01,IF(VLOOKUP(A155,'Área Sudene Idene'!$A$1:$B$856,2,FALSE)="sudene/idene",0.05,IF(VLOOKUP(Resumo!A155,'IDH-M'!$A$1:$C$855,3,FALSE)&lt;=0.776,0.05,0.1)))</f>
        <v>#N/A</v>
      </c>
      <c r="D155" s="11" t="e">
        <f t="shared" si="2"/>
        <v>#N/A</v>
      </c>
    </row>
    <row r="156" spans="1:4" x14ac:dyDescent="0.25">
      <c r="A156" s="2" t="s">
        <v>180</v>
      </c>
      <c r="B156" s="1" t="e">
        <f>IF(VLOOKUP(A156,FPM!$B$6:$B$859,2,FALSE)&gt;VLOOKUP(A156,ICMS!$B$7:$C$858,2,FALSE),0.01,IF(VLOOKUP(A156,'Área Sudene Idene'!$A$1:$B$856,2,FALSE)="sudene/idene",0.05,IF(VLOOKUP(Resumo!A156,'IDH-M'!$A$1:$C$855,3,FALSE)&lt;=0.776,0.05,0.1)))</f>
        <v>#N/A</v>
      </c>
      <c r="C156" s="11" t="e">
        <f>IF(VLOOKUP(A156,FPM!$B$6:$B$859,2,FALSE)/0.8&gt;VLOOKUP(A156,ICMS!$B$7:$C$858,2,FALSE),0.01,IF(VLOOKUP(A156,'Área Sudene Idene'!$A$1:$B$856,2,FALSE)="sudene/idene",0.05,IF(VLOOKUP(Resumo!A156,'IDH-M'!$A$1:$C$855,3,FALSE)&lt;=0.776,0.05,0.1)))</f>
        <v>#N/A</v>
      </c>
      <c r="D156" s="11" t="e">
        <f t="shared" si="2"/>
        <v>#N/A</v>
      </c>
    </row>
    <row r="157" spans="1:4" x14ac:dyDescent="0.25">
      <c r="A157" s="2" t="s">
        <v>181</v>
      </c>
      <c r="B157" s="1" t="e">
        <f>IF(VLOOKUP(A157,FPM!$B$6:$B$859,2,FALSE)&gt;VLOOKUP(A157,ICMS!$B$7:$C$858,2,FALSE),0.01,IF(VLOOKUP(A157,'Área Sudene Idene'!$A$1:$B$856,2,FALSE)="sudene/idene",0.05,IF(VLOOKUP(Resumo!A157,'IDH-M'!$A$1:$C$855,3,FALSE)&lt;=0.776,0.05,0.1)))</f>
        <v>#N/A</v>
      </c>
      <c r="C157" s="11" t="e">
        <f>IF(VLOOKUP(A157,FPM!$B$6:$B$859,2,FALSE)/0.8&gt;VLOOKUP(A157,ICMS!$B$7:$C$858,2,FALSE),0.01,IF(VLOOKUP(A157,'Área Sudene Idene'!$A$1:$B$856,2,FALSE)="sudene/idene",0.05,IF(VLOOKUP(Resumo!A157,'IDH-M'!$A$1:$C$855,3,FALSE)&lt;=0.776,0.05,0.1)))</f>
        <v>#N/A</v>
      </c>
      <c r="D157" s="11" t="e">
        <f t="shared" si="2"/>
        <v>#N/A</v>
      </c>
    </row>
    <row r="158" spans="1:4" x14ac:dyDescent="0.25">
      <c r="A158" s="2" t="s">
        <v>182</v>
      </c>
      <c r="B158" s="1" t="e">
        <f>IF(VLOOKUP(A158,FPM!$B$6:$B$859,2,FALSE)&gt;VLOOKUP(A158,ICMS!$B$7:$C$858,2,FALSE),0.01,IF(VLOOKUP(A158,'Área Sudene Idene'!$A$1:$B$856,2,FALSE)="sudene/idene",0.05,IF(VLOOKUP(Resumo!A158,'IDH-M'!$A$1:$C$855,3,FALSE)&lt;=0.776,0.05,0.1)))</f>
        <v>#N/A</v>
      </c>
      <c r="C158" s="11" t="e">
        <f>IF(VLOOKUP(A158,FPM!$B$6:$B$859,2,FALSE)/0.8&gt;VLOOKUP(A158,ICMS!$B$7:$C$858,2,FALSE),0.01,IF(VLOOKUP(A158,'Área Sudene Idene'!$A$1:$B$856,2,FALSE)="sudene/idene",0.05,IF(VLOOKUP(Resumo!A158,'IDH-M'!$A$1:$C$855,3,FALSE)&lt;=0.776,0.05,0.1)))</f>
        <v>#N/A</v>
      </c>
      <c r="D158" s="11" t="e">
        <f t="shared" si="2"/>
        <v>#N/A</v>
      </c>
    </row>
    <row r="159" spans="1:4" x14ac:dyDescent="0.25">
      <c r="A159" s="2" t="s">
        <v>183</v>
      </c>
      <c r="B159" s="1" t="e">
        <f>IF(VLOOKUP(A159,FPM!$B$6:$B$859,2,FALSE)&gt;VLOOKUP(A159,ICMS!$B$7:$C$858,2,FALSE),0.01,IF(VLOOKUP(A159,'Área Sudene Idene'!$A$1:$B$856,2,FALSE)="sudene/idene",0.05,IF(VLOOKUP(Resumo!A159,'IDH-M'!$A$1:$C$855,3,FALSE)&lt;=0.776,0.05,0.1)))</f>
        <v>#N/A</v>
      </c>
      <c r="C159" s="11" t="e">
        <f>IF(VLOOKUP(A159,FPM!$B$6:$B$859,2,FALSE)/0.8&gt;VLOOKUP(A159,ICMS!$B$7:$C$858,2,FALSE),0.01,IF(VLOOKUP(A159,'Área Sudene Idene'!$A$1:$B$856,2,FALSE)="sudene/idene",0.05,IF(VLOOKUP(Resumo!A159,'IDH-M'!$A$1:$C$855,3,FALSE)&lt;=0.776,0.05,0.1)))</f>
        <v>#N/A</v>
      </c>
      <c r="D159" s="11" t="e">
        <f t="shared" si="2"/>
        <v>#N/A</v>
      </c>
    </row>
    <row r="160" spans="1:4" x14ac:dyDescent="0.25">
      <c r="A160" s="2" t="s">
        <v>184</v>
      </c>
      <c r="B160" s="1" t="e">
        <f>IF(VLOOKUP(A160,FPM!$B$6:$B$859,2,FALSE)&gt;VLOOKUP(A160,ICMS!$B$7:$C$858,2,FALSE),0.01,IF(VLOOKUP(A160,'Área Sudene Idene'!$A$1:$B$856,2,FALSE)="sudene/idene",0.05,IF(VLOOKUP(Resumo!A160,'IDH-M'!$A$1:$C$855,3,FALSE)&lt;=0.776,0.05,0.1)))</f>
        <v>#N/A</v>
      </c>
      <c r="C160" s="11" t="e">
        <f>IF(VLOOKUP(A160,FPM!$B$6:$B$859,2,FALSE)/0.8&gt;VLOOKUP(A160,ICMS!$B$7:$C$858,2,FALSE),0.01,IF(VLOOKUP(A160,'Área Sudene Idene'!$A$1:$B$856,2,FALSE)="sudene/idene",0.05,IF(VLOOKUP(Resumo!A160,'IDH-M'!$A$1:$C$855,3,FALSE)&lt;=0.776,0.05,0.1)))</f>
        <v>#N/A</v>
      </c>
      <c r="D160" s="11" t="e">
        <f t="shared" si="2"/>
        <v>#N/A</v>
      </c>
    </row>
    <row r="161" spans="1:4" x14ac:dyDescent="0.25">
      <c r="A161" s="2" t="s">
        <v>185</v>
      </c>
      <c r="B161" s="1" t="e">
        <f>IF(VLOOKUP(A161,FPM!$B$6:$B$859,2,FALSE)&gt;VLOOKUP(A161,ICMS!$B$7:$C$858,2,FALSE),0.01,IF(VLOOKUP(A161,'Área Sudene Idene'!$A$1:$B$856,2,FALSE)="sudene/idene",0.05,IF(VLOOKUP(Resumo!A161,'IDH-M'!$A$1:$C$855,3,FALSE)&lt;=0.776,0.05,0.1)))</f>
        <v>#N/A</v>
      </c>
      <c r="C161" s="11" t="e">
        <f>IF(VLOOKUP(A161,FPM!$B$6:$B$859,2,FALSE)/0.8&gt;VLOOKUP(A161,ICMS!$B$7:$C$858,2,FALSE),0.01,IF(VLOOKUP(A161,'Área Sudene Idene'!$A$1:$B$856,2,FALSE)="sudene/idene",0.05,IF(VLOOKUP(Resumo!A161,'IDH-M'!$A$1:$C$855,3,FALSE)&lt;=0.776,0.05,0.1)))</f>
        <v>#N/A</v>
      </c>
      <c r="D161" s="11" t="e">
        <f t="shared" si="2"/>
        <v>#N/A</v>
      </c>
    </row>
    <row r="162" spans="1:4" x14ac:dyDescent="0.25">
      <c r="A162" s="2" t="s">
        <v>186</v>
      </c>
      <c r="B162" s="1" t="e">
        <f>IF(VLOOKUP(A162,FPM!$B$6:$B$859,2,FALSE)&gt;VLOOKUP(A162,ICMS!$B$7:$C$858,2,FALSE),0.01,IF(VLOOKUP(A162,'Área Sudene Idene'!$A$1:$B$856,2,FALSE)="sudene/idene",0.05,IF(VLOOKUP(Resumo!A162,'IDH-M'!$A$1:$C$855,3,FALSE)&lt;=0.776,0.05,0.1)))</f>
        <v>#N/A</v>
      </c>
      <c r="C162" s="11" t="e">
        <f>IF(VLOOKUP(A162,FPM!$B$6:$B$859,2,FALSE)/0.8&gt;VLOOKUP(A162,ICMS!$B$7:$C$858,2,FALSE),0.01,IF(VLOOKUP(A162,'Área Sudene Idene'!$A$1:$B$856,2,FALSE)="sudene/idene",0.05,IF(VLOOKUP(Resumo!A162,'IDH-M'!$A$1:$C$855,3,FALSE)&lt;=0.776,0.05,0.1)))</f>
        <v>#N/A</v>
      </c>
      <c r="D162" s="11" t="e">
        <f t="shared" si="2"/>
        <v>#N/A</v>
      </c>
    </row>
    <row r="163" spans="1:4" x14ac:dyDescent="0.25">
      <c r="A163" s="2" t="s">
        <v>187</v>
      </c>
      <c r="B163" s="1" t="e">
        <f>IF(VLOOKUP(A163,FPM!$B$6:$B$859,2,FALSE)&gt;VLOOKUP(A163,ICMS!$B$7:$C$858,2,FALSE),0.01,IF(VLOOKUP(A163,'Área Sudene Idene'!$A$1:$B$856,2,FALSE)="sudene/idene",0.05,IF(VLOOKUP(Resumo!A163,'IDH-M'!$A$1:$C$855,3,FALSE)&lt;=0.776,0.05,0.1)))</f>
        <v>#N/A</v>
      </c>
      <c r="C163" s="11" t="e">
        <f>IF(VLOOKUP(A163,FPM!$B$6:$B$859,2,FALSE)/0.8&gt;VLOOKUP(A163,ICMS!$B$7:$C$858,2,FALSE),0.01,IF(VLOOKUP(A163,'Área Sudene Idene'!$A$1:$B$856,2,FALSE)="sudene/idene",0.05,IF(VLOOKUP(Resumo!A163,'IDH-M'!$A$1:$C$855,3,FALSE)&lt;=0.776,0.05,0.1)))</f>
        <v>#N/A</v>
      </c>
      <c r="D163" s="11" t="e">
        <f t="shared" si="2"/>
        <v>#N/A</v>
      </c>
    </row>
    <row r="164" spans="1:4" x14ac:dyDescent="0.25">
      <c r="A164" s="2" t="s">
        <v>188</v>
      </c>
      <c r="B164" s="1" t="e">
        <f>IF(VLOOKUP(A164,FPM!$B$6:$B$859,2,FALSE)&gt;VLOOKUP(A164,ICMS!$B$7:$C$858,2,FALSE),0.01,IF(VLOOKUP(A164,'Área Sudene Idene'!$A$1:$B$856,2,FALSE)="sudene/idene",0.05,IF(VLOOKUP(Resumo!A164,'IDH-M'!$A$1:$C$855,3,FALSE)&lt;=0.776,0.05,0.1)))</f>
        <v>#N/A</v>
      </c>
      <c r="C164" s="11" t="e">
        <f>IF(VLOOKUP(A164,FPM!$B$6:$B$859,2,FALSE)/0.8&gt;VLOOKUP(A164,ICMS!$B$7:$C$858,2,FALSE),0.01,IF(VLOOKUP(A164,'Área Sudene Idene'!$A$1:$B$856,2,FALSE)="sudene/idene",0.05,IF(VLOOKUP(Resumo!A164,'IDH-M'!$A$1:$C$855,3,FALSE)&lt;=0.776,0.05,0.1)))</f>
        <v>#N/A</v>
      </c>
      <c r="D164" s="11" t="e">
        <f t="shared" si="2"/>
        <v>#N/A</v>
      </c>
    </row>
    <row r="165" spans="1:4" x14ac:dyDescent="0.25">
      <c r="A165" s="2" t="s">
        <v>189</v>
      </c>
      <c r="B165" s="1" t="e">
        <f>IF(VLOOKUP(A165,FPM!$B$6:$B$859,2,FALSE)&gt;VLOOKUP(A165,ICMS!$B$7:$C$858,2,FALSE),0.01,IF(VLOOKUP(A165,'Área Sudene Idene'!$A$1:$B$856,2,FALSE)="sudene/idene",0.05,IF(VLOOKUP(Resumo!A165,'IDH-M'!$A$1:$C$855,3,FALSE)&lt;=0.776,0.05,0.1)))</f>
        <v>#N/A</v>
      </c>
      <c r="C165" s="11" t="e">
        <f>IF(VLOOKUP(A165,FPM!$B$6:$B$859,2,FALSE)/0.8&gt;VLOOKUP(A165,ICMS!$B$7:$C$858,2,FALSE),0.01,IF(VLOOKUP(A165,'Área Sudene Idene'!$A$1:$B$856,2,FALSE)="sudene/idene",0.05,IF(VLOOKUP(Resumo!A165,'IDH-M'!$A$1:$C$855,3,FALSE)&lt;=0.776,0.05,0.1)))</f>
        <v>#N/A</v>
      </c>
      <c r="D165" s="11" t="e">
        <f t="shared" si="2"/>
        <v>#N/A</v>
      </c>
    </row>
    <row r="166" spans="1:4" x14ac:dyDescent="0.25">
      <c r="A166" s="2" t="s">
        <v>190</v>
      </c>
      <c r="B166" s="1" t="e">
        <f>IF(VLOOKUP(A166,FPM!$B$6:$B$859,2,FALSE)&gt;VLOOKUP(A166,ICMS!$B$7:$C$858,2,FALSE),0.01,IF(VLOOKUP(A166,'Área Sudene Idene'!$A$1:$B$856,2,FALSE)="sudene/idene",0.05,IF(VLOOKUP(Resumo!A166,'IDH-M'!$A$1:$C$855,3,FALSE)&lt;=0.776,0.05,0.1)))</f>
        <v>#N/A</v>
      </c>
      <c r="C166" s="11" t="e">
        <f>IF(VLOOKUP(A166,FPM!$B$6:$B$859,2,FALSE)/0.8&gt;VLOOKUP(A166,ICMS!$B$7:$C$858,2,FALSE),0.01,IF(VLOOKUP(A166,'Área Sudene Idene'!$A$1:$B$856,2,FALSE)="sudene/idene",0.05,IF(VLOOKUP(Resumo!A166,'IDH-M'!$A$1:$C$855,3,FALSE)&lt;=0.776,0.05,0.1)))</f>
        <v>#N/A</v>
      </c>
      <c r="D166" s="11" t="e">
        <f t="shared" si="2"/>
        <v>#N/A</v>
      </c>
    </row>
    <row r="167" spans="1:4" x14ac:dyDescent="0.25">
      <c r="A167" s="2" t="s">
        <v>191</v>
      </c>
      <c r="B167" s="1" t="e">
        <f>IF(VLOOKUP(A167,FPM!$B$6:$B$859,2,FALSE)&gt;VLOOKUP(A167,ICMS!$B$7:$C$858,2,FALSE),0.01,IF(VLOOKUP(A167,'Área Sudene Idene'!$A$1:$B$856,2,FALSE)="sudene/idene",0.05,IF(VLOOKUP(Resumo!A167,'IDH-M'!$A$1:$C$855,3,FALSE)&lt;=0.776,0.05,0.1)))</f>
        <v>#N/A</v>
      </c>
      <c r="C167" s="11" t="e">
        <f>IF(VLOOKUP(A167,FPM!$B$6:$B$859,2,FALSE)/0.8&gt;VLOOKUP(A167,ICMS!$B$7:$C$858,2,FALSE),0.01,IF(VLOOKUP(A167,'Área Sudene Idene'!$A$1:$B$856,2,FALSE)="sudene/idene",0.05,IF(VLOOKUP(Resumo!A167,'IDH-M'!$A$1:$C$855,3,FALSE)&lt;=0.776,0.05,0.1)))</f>
        <v>#N/A</v>
      </c>
      <c r="D167" s="11" t="e">
        <f t="shared" si="2"/>
        <v>#N/A</v>
      </c>
    </row>
    <row r="168" spans="1:4" x14ac:dyDescent="0.25">
      <c r="A168" s="2" t="s">
        <v>192</v>
      </c>
      <c r="B168" s="1" t="e">
        <f>IF(VLOOKUP(A168,FPM!$B$6:$B$859,2,FALSE)&gt;VLOOKUP(A168,ICMS!$B$7:$C$858,2,FALSE),0.01,IF(VLOOKUP(A168,'Área Sudene Idene'!$A$1:$B$856,2,FALSE)="sudene/idene",0.05,IF(VLOOKUP(Resumo!A168,'IDH-M'!$A$1:$C$855,3,FALSE)&lt;=0.776,0.05,0.1)))</f>
        <v>#N/A</v>
      </c>
      <c r="C168" s="11" t="e">
        <f>IF(VLOOKUP(A168,FPM!$B$6:$B$859,2,FALSE)/0.8&gt;VLOOKUP(A168,ICMS!$B$7:$C$858,2,FALSE),0.01,IF(VLOOKUP(A168,'Área Sudene Idene'!$A$1:$B$856,2,FALSE)="sudene/idene",0.05,IF(VLOOKUP(Resumo!A168,'IDH-M'!$A$1:$C$855,3,FALSE)&lt;=0.776,0.05,0.1)))</f>
        <v>#N/A</v>
      </c>
      <c r="D168" s="11" t="e">
        <f t="shared" si="2"/>
        <v>#N/A</v>
      </c>
    </row>
    <row r="169" spans="1:4" x14ac:dyDescent="0.25">
      <c r="A169" s="2" t="s">
        <v>193</v>
      </c>
      <c r="B169" s="1" t="e">
        <f>IF(VLOOKUP(A169,FPM!$B$6:$B$859,2,FALSE)&gt;VLOOKUP(A169,ICMS!$B$7:$C$858,2,FALSE),0.01,IF(VLOOKUP(A169,'Área Sudene Idene'!$A$1:$B$856,2,FALSE)="sudene/idene",0.05,IF(VLOOKUP(Resumo!A169,'IDH-M'!$A$1:$C$855,3,FALSE)&lt;=0.776,0.05,0.1)))</f>
        <v>#N/A</v>
      </c>
      <c r="C169" s="11" t="e">
        <f>IF(VLOOKUP(A169,FPM!$B$6:$B$859,2,FALSE)/0.8&gt;VLOOKUP(A169,ICMS!$B$7:$C$858,2,FALSE),0.01,IF(VLOOKUP(A169,'Área Sudene Idene'!$A$1:$B$856,2,FALSE)="sudene/idene",0.05,IF(VLOOKUP(Resumo!A169,'IDH-M'!$A$1:$C$855,3,FALSE)&lt;=0.776,0.05,0.1)))</f>
        <v>#N/A</v>
      </c>
      <c r="D169" s="11" t="e">
        <f t="shared" si="2"/>
        <v>#N/A</v>
      </c>
    </row>
    <row r="170" spans="1:4" x14ac:dyDescent="0.25">
      <c r="A170" s="2" t="s">
        <v>194</v>
      </c>
      <c r="B170" s="1" t="e">
        <f>IF(VLOOKUP(A170,FPM!$B$6:$B$859,2,FALSE)&gt;VLOOKUP(A170,ICMS!$B$7:$C$858,2,FALSE),0.01,IF(VLOOKUP(A170,'Área Sudene Idene'!$A$1:$B$856,2,FALSE)="sudene/idene",0.05,IF(VLOOKUP(Resumo!A170,'IDH-M'!$A$1:$C$855,3,FALSE)&lt;=0.776,0.05,0.1)))</f>
        <v>#N/A</v>
      </c>
      <c r="C170" s="11" t="e">
        <f>IF(VLOOKUP(A170,FPM!$B$6:$B$859,2,FALSE)/0.8&gt;VLOOKUP(A170,ICMS!$B$7:$C$858,2,FALSE),0.01,IF(VLOOKUP(A170,'Área Sudene Idene'!$A$1:$B$856,2,FALSE)="sudene/idene",0.05,IF(VLOOKUP(Resumo!A170,'IDH-M'!$A$1:$C$855,3,FALSE)&lt;=0.776,0.05,0.1)))</f>
        <v>#N/A</v>
      </c>
      <c r="D170" s="11" t="e">
        <f t="shared" si="2"/>
        <v>#N/A</v>
      </c>
    </row>
    <row r="171" spans="1:4" x14ac:dyDescent="0.25">
      <c r="A171" s="2" t="s">
        <v>195</v>
      </c>
      <c r="B171" s="1" t="e">
        <f>IF(VLOOKUP(A171,FPM!$B$6:$B$859,2,FALSE)&gt;VLOOKUP(A171,ICMS!$B$7:$C$858,2,FALSE),0.01,IF(VLOOKUP(A171,'Área Sudene Idene'!$A$1:$B$856,2,FALSE)="sudene/idene",0.05,IF(VLOOKUP(Resumo!A171,'IDH-M'!$A$1:$C$855,3,FALSE)&lt;=0.776,0.05,0.1)))</f>
        <v>#N/A</v>
      </c>
      <c r="C171" s="11" t="e">
        <f>IF(VLOOKUP(A171,FPM!$B$6:$B$859,2,FALSE)/0.8&gt;VLOOKUP(A171,ICMS!$B$7:$C$858,2,FALSE),0.01,IF(VLOOKUP(A171,'Área Sudene Idene'!$A$1:$B$856,2,FALSE)="sudene/idene",0.05,IF(VLOOKUP(Resumo!A171,'IDH-M'!$A$1:$C$855,3,FALSE)&lt;=0.776,0.05,0.1)))</f>
        <v>#N/A</v>
      </c>
      <c r="D171" s="11" t="e">
        <f t="shared" si="2"/>
        <v>#N/A</v>
      </c>
    </row>
    <row r="172" spans="1:4" x14ac:dyDescent="0.25">
      <c r="A172" s="2" t="s">
        <v>196</v>
      </c>
      <c r="B172" s="1" t="e">
        <f>IF(VLOOKUP(A172,FPM!$B$6:$B$859,2,FALSE)&gt;VLOOKUP(A172,ICMS!$B$7:$C$858,2,FALSE),0.01,IF(VLOOKUP(A172,'Área Sudene Idene'!$A$1:$B$856,2,FALSE)="sudene/idene",0.05,IF(VLOOKUP(Resumo!A172,'IDH-M'!$A$1:$C$855,3,FALSE)&lt;=0.776,0.05,0.1)))</f>
        <v>#N/A</v>
      </c>
      <c r="C172" s="11" t="e">
        <f>IF(VLOOKUP(A172,FPM!$B$6:$B$859,2,FALSE)/0.8&gt;VLOOKUP(A172,ICMS!$B$7:$C$858,2,FALSE),0.01,IF(VLOOKUP(A172,'Área Sudene Idene'!$A$1:$B$856,2,FALSE)="sudene/idene",0.05,IF(VLOOKUP(Resumo!A172,'IDH-M'!$A$1:$C$855,3,FALSE)&lt;=0.776,0.05,0.1)))</f>
        <v>#N/A</v>
      </c>
      <c r="D172" s="11" t="e">
        <f t="shared" si="2"/>
        <v>#N/A</v>
      </c>
    </row>
    <row r="173" spans="1:4" x14ac:dyDescent="0.25">
      <c r="A173" s="2" t="s">
        <v>197</v>
      </c>
      <c r="B173" s="1" t="e">
        <f>IF(VLOOKUP(A173,FPM!$B$6:$B$859,2,FALSE)&gt;VLOOKUP(A173,ICMS!$B$7:$C$858,2,FALSE),0.01,IF(VLOOKUP(A173,'Área Sudene Idene'!$A$1:$B$856,2,FALSE)="sudene/idene",0.05,IF(VLOOKUP(Resumo!A173,'IDH-M'!$A$1:$C$855,3,FALSE)&lt;=0.776,0.05,0.1)))</f>
        <v>#N/A</v>
      </c>
      <c r="C173" s="11" t="e">
        <f>IF(VLOOKUP(A173,FPM!$B$6:$B$859,2,FALSE)/0.8&gt;VLOOKUP(A173,ICMS!$B$7:$C$858,2,FALSE),0.01,IF(VLOOKUP(A173,'Área Sudene Idene'!$A$1:$B$856,2,FALSE)="sudene/idene",0.05,IF(VLOOKUP(Resumo!A173,'IDH-M'!$A$1:$C$855,3,FALSE)&lt;=0.776,0.05,0.1)))</f>
        <v>#N/A</v>
      </c>
      <c r="D173" s="11" t="e">
        <f t="shared" si="2"/>
        <v>#N/A</v>
      </c>
    </row>
    <row r="174" spans="1:4" x14ac:dyDescent="0.25">
      <c r="A174" s="2" t="s">
        <v>198</v>
      </c>
      <c r="B174" s="1" t="e">
        <f>IF(VLOOKUP(A174,FPM!$B$6:$B$859,2,FALSE)&gt;VLOOKUP(A174,ICMS!$B$7:$C$858,2,FALSE),0.01,IF(VLOOKUP(A174,'Área Sudene Idene'!$A$1:$B$856,2,FALSE)="sudene/idene",0.05,IF(VLOOKUP(Resumo!A174,'IDH-M'!$A$1:$C$855,3,FALSE)&lt;=0.776,0.05,0.1)))</f>
        <v>#N/A</v>
      </c>
      <c r="C174" s="11" t="e">
        <f>IF(VLOOKUP(A174,FPM!$B$6:$B$859,2,FALSE)/0.8&gt;VLOOKUP(A174,ICMS!$B$7:$C$858,2,FALSE),0.01,IF(VLOOKUP(A174,'Área Sudene Idene'!$A$1:$B$856,2,FALSE)="sudene/idene",0.05,IF(VLOOKUP(Resumo!A174,'IDH-M'!$A$1:$C$855,3,FALSE)&lt;=0.776,0.05,0.1)))</f>
        <v>#N/A</v>
      </c>
      <c r="D174" s="11" t="e">
        <f t="shared" si="2"/>
        <v>#N/A</v>
      </c>
    </row>
    <row r="175" spans="1:4" x14ac:dyDescent="0.25">
      <c r="A175" s="2" t="s">
        <v>199</v>
      </c>
      <c r="B175" s="1" t="e">
        <f>IF(VLOOKUP(A175,FPM!$B$6:$B$859,2,FALSE)&gt;VLOOKUP(A175,ICMS!$B$7:$C$858,2,FALSE),0.01,IF(VLOOKUP(A175,'Área Sudene Idene'!$A$1:$B$856,2,FALSE)="sudene/idene",0.05,IF(VLOOKUP(Resumo!A175,'IDH-M'!$A$1:$C$855,3,FALSE)&lt;=0.776,0.05,0.1)))</f>
        <v>#N/A</v>
      </c>
      <c r="C175" s="11" t="e">
        <f>IF(VLOOKUP(A175,FPM!$B$6:$B$859,2,FALSE)/0.8&gt;VLOOKUP(A175,ICMS!$B$7:$C$858,2,FALSE),0.01,IF(VLOOKUP(A175,'Área Sudene Idene'!$A$1:$B$856,2,FALSE)="sudene/idene",0.05,IF(VLOOKUP(Resumo!A175,'IDH-M'!$A$1:$C$855,3,FALSE)&lt;=0.776,0.05,0.1)))</f>
        <v>#N/A</v>
      </c>
      <c r="D175" s="11" t="e">
        <f t="shared" si="2"/>
        <v>#N/A</v>
      </c>
    </row>
    <row r="176" spans="1:4" x14ac:dyDescent="0.25">
      <c r="A176" s="2" t="s">
        <v>200</v>
      </c>
      <c r="B176" s="1" t="e">
        <f>IF(VLOOKUP(A176,FPM!$B$6:$B$859,2,FALSE)&gt;VLOOKUP(A176,ICMS!$B$7:$C$858,2,FALSE),0.01,IF(VLOOKUP(A176,'Área Sudene Idene'!$A$1:$B$856,2,FALSE)="sudene/idene",0.05,IF(VLOOKUP(Resumo!A176,'IDH-M'!$A$1:$C$855,3,FALSE)&lt;=0.776,0.05,0.1)))</f>
        <v>#N/A</v>
      </c>
      <c r="C176" s="11" t="e">
        <f>IF(VLOOKUP(A176,FPM!$B$6:$B$859,2,FALSE)/0.8&gt;VLOOKUP(A176,ICMS!$B$7:$C$858,2,FALSE),0.01,IF(VLOOKUP(A176,'Área Sudene Idene'!$A$1:$B$856,2,FALSE)="sudene/idene",0.05,IF(VLOOKUP(Resumo!A176,'IDH-M'!$A$1:$C$855,3,FALSE)&lt;=0.776,0.05,0.1)))</f>
        <v>#N/A</v>
      </c>
      <c r="D176" s="11" t="e">
        <f t="shared" si="2"/>
        <v>#N/A</v>
      </c>
    </row>
    <row r="177" spans="1:4" x14ac:dyDescent="0.25">
      <c r="A177" s="2" t="s">
        <v>201</v>
      </c>
      <c r="B177" s="1" t="e">
        <f>IF(VLOOKUP(A177,FPM!$B$6:$B$859,2,FALSE)&gt;VLOOKUP(A177,ICMS!$B$7:$C$858,2,FALSE),0.01,IF(VLOOKUP(A177,'Área Sudene Idene'!$A$1:$B$856,2,FALSE)="sudene/idene",0.05,IF(VLOOKUP(Resumo!A177,'IDH-M'!$A$1:$C$855,3,FALSE)&lt;=0.776,0.05,0.1)))</f>
        <v>#N/A</v>
      </c>
      <c r="C177" s="11" t="e">
        <f>IF(VLOOKUP(A177,FPM!$B$6:$B$859,2,FALSE)/0.8&gt;VLOOKUP(A177,ICMS!$B$7:$C$858,2,FALSE),0.01,IF(VLOOKUP(A177,'Área Sudene Idene'!$A$1:$B$856,2,FALSE)="sudene/idene",0.05,IF(VLOOKUP(Resumo!A177,'IDH-M'!$A$1:$C$855,3,FALSE)&lt;=0.776,0.05,0.1)))</f>
        <v>#N/A</v>
      </c>
      <c r="D177" s="11" t="e">
        <f t="shared" si="2"/>
        <v>#N/A</v>
      </c>
    </row>
    <row r="178" spans="1:4" x14ac:dyDescent="0.25">
      <c r="A178" s="2" t="s">
        <v>202</v>
      </c>
      <c r="B178" s="1" t="e">
        <f>IF(VLOOKUP(A178,FPM!$B$6:$B$859,2,FALSE)&gt;VLOOKUP(A178,ICMS!$B$7:$C$858,2,FALSE),0.01,IF(VLOOKUP(A178,'Área Sudene Idene'!$A$1:$B$856,2,FALSE)="sudene/idene",0.05,IF(VLOOKUP(Resumo!A178,'IDH-M'!$A$1:$C$855,3,FALSE)&lt;=0.776,0.05,0.1)))</f>
        <v>#N/A</v>
      </c>
      <c r="C178" s="11" t="e">
        <f>IF(VLOOKUP(A178,FPM!$B$6:$B$859,2,FALSE)/0.8&gt;VLOOKUP(A178,ICMS!$B$7:$C$858,2,FALSE),0.01,IF(VLOOKUP(A178,'Área Sudene Idene'!$A$1:$B$856,2,FALSE)="sudene/idene",0.05,IF(VLOOKUP(Resumo!A178,'IDH-M'!$A$1:$C$855,3,FALSE)&lt;=0.776,0.05,0.1)))</f>
        <v>#N/A</v>
      </c>
      <c r="D178" s="11" t="e">
        <f t="shared" si="2"/>
        <v>#N/A</v>
      </c>
    </row>
    <row r="179" spans="1:4" x14ac:dyDescent="0.25">
      <c r="A179" s="2" t="s">
        <v>203</v>
      </c>
      <c r="B179" s="1" t="e">
        <f>IF(VLOOKUP(A179,FPM!$B$6:$B$859,2,FALSE)&gt;VLOOKUP(A179,ICMS!$B$7:$C$858,2,FALSE),0.01,IF(VLOOKUP(A179,'Área Sudene Idene'!$A$1:$B$856,2,FALSE)="sudene/idene",0.05,IF(VLOOKUP(Resumo!A179,'IDH-M'!$A$1:$C$855,3,FALSE)&lt;=0.776,0.05,0.1)))</f>
        <v>#N/A</v>
      </c>
      <c r="C179" s="11" t="e">
        <f>IF(VLOOKUP(A179,FPM!$B$6:$B$859,2,FALSE)/0.8&gt;VLOOKUP(A179,ICMS!$B$7:$C$858,2,FALSE),0.01,IF(VLOOKUP(A179,'Área Sudene Idene'!$A$1:$B$856,2,FALSE)="sudene/idene",0.05,IF(VLOOKUP(Resumo!A179,'IDH-M'!$A$1:$C$855,3,FALSE)&lt;=0.776,0.05,0.1)))</f>
        <v>#N/A</v>
      </c>
      <c r="D179" s="11" t="e">
        <f t="shared" si="2"/>
        <v>#N/A</v>
      </c>
    </row>
    <row r="180" spans="1:4" x14ac:dyDescent="0.25">
      <c r="A180" s="2" t="s">
        <v>204</v>
      </c>
      <c r="B180" s="1" t="e">
        <f>IF(VLOOKUP(A180,FPM!$B$6:$B$859,2,FALSE)&gt;VLOOKUP(A180,ICMS!$B$7:$C$858,2,FALSE),0.01,IF(VLOOKUP(A180,'Área Sudene Idene'!$A$1:$B$856,2,FALSE)="sudene/idene",0.05,IF(VLOOKUP(Resumo!A180,'IDH-M'!$A$1:$C$855,3,FALSE)&lt;=0.776,0.05,0.1)))</f>
        <v>#N/A</v>
      </c>
      <c r="C180" s="11" t="e">
        <f>IF(VLOOKUP(A180,FPM!$B$6:$B$859,2,FALSE)/0.8&gt;VLOOKUP(A180,ICMS!$B$7:$C$858,2,FALSE),0.01,IF(VLOOKUP(A180,'Área Sudene Idene'!$A$1:$B$856,2,FALSE)="sudene/idene",0.05,IF(VLOOKUP(Resumo!A180,'IDH-M'!$A$1:$C$855,3,FALSE)&lt;=0.776,0.05,0.1)))</f>
        <v>#N/A</v>
      </c>
      <c r="D180" s="11" t="e">
        <f t="shared" si="2"/>
        <v>#N/A</v>
      </c>
    </row>
    <row r="181" spans="1:4" x14ac:dyDescent="0.25">
      <c r="A181" s="2" t="s">
        <v>205</v>
      </c>
      <c r="B181" s="1" t="e">
        <f>IF(VLOOKUP(A181,FPM!$B$6:$B$859,2,FALSE)&gt;VLOOKUP(A181,ICMS!$B$7:$C$858,2,FALSE),0.01,IF(VLOOKUP(A181,'Área Sudene Idene'!$A$1:$B$856,2,FALSE)="sudene/idene",0.05,IF(VLOOKUP(Resumo!A181,'IDH-M'!$A$1:$C$855,3,FALSE)&lt;=0.776,0.05,0.1)))</f>
        <v>#N/A</v>
      </c>
      <c r="C181" s="11" t="e">
        <f>IF(VLOOKUP(A181,FPM!$B$6:$B$859,2,FALSE)/0.8&gt;VLOOKUP(A181,ICMS!$B$7:$C$858,2,FALSE),0.01,IF(VLOOKUP(A181,'Área Sudene Idene'!$A$1:$B$856,2,FALSE)="sudene/idene",0.05,IF(VLOOKUP(Resumo!A181,'IDH-M'!$A$1:$C$855,3,FALSE)&lt;=0.776,0.05,0.1)))</f>
        <v>#N/A</v>
      </c>
      <c r="D181" s="11" t="e">
        <f t="shared" si="2"/>
        <v>#N/A</v>
      </c>
    </row>
    <row r="182" spans="1:4" x14ac:dyDescent="0.25">
      <c r="A182" s="2" t="s">
        <v>206</v>
      </c>
      <c r="B182" s="1" t="e">
        <f>IF(VLOOKUP(A182,FPM!$B$6:$B$859,2,FALSE)&gt;VLOOKUP(A182,ICMS!$B$7:$C$858,2,FALSE),0.01,IF(VLOOKUP(A182,'Área Sudene Idene'!$A$1:$B$856,2,FALSE)="sudene/idene",0.05,IF(VLOOKUP(Resumo!A182,'IDH-M'!$A$1:$C$855,3,FALSE)&lt;=0.776,0.05,0.1)))</f>
        <v>#N/A</v>
      </c>
      <c r="C182" s="11" t="e">
        <f>IF(VLOOKUP(A182,FPM!$B$6:$B$859,2,FALSE)/0.8&gt;VLOOKUP(A182,ICMS!$B$7:$C$858,2,FALSE),0.01,IF(VLOOKUP(A182,'Área Sudene Idene'!$A$1:$B$856,2,FALSE)="sudene/idene",0.05,IF(VLOOKUP(Resumo!A182,'IDH-M'!$A$1:$C$855,3,FALSE)&lt;=0.776,0.05,0.1)))</f>
        <v>#N/A</v>
      </c>
      <c r="D182" s="11" t="e">
        <f t="shared" si="2"/>
        <v>#N/A</v>
      </c>
    </row>
    <row r="183" spans="1:4" x14ac:dyDescent="0.25">
      <c r="A183" s="2" t="s">
        <v>207</v>
      </c>
      <c r="B183" s="1" t="e">
        <f>IF(VLOOKUP(A183,FPM!$B$6:$B$859,2,FALSE)&gt;VLOOKUP(A183,ICMS!$B$7:$C$858,2,FALSE),0.01,IF(VLOOKUP(A183,'Área Sudene Idene'!$A$1:$B$856,2,FALSE)="sudene/idene",0.05,IF(VLOOKUP(Resumo!A183,'IDH-M'!$A$1:$C$855,3,FALSE)&lt;=0.776,0.05,0.1)))</f>
        <v>#N/A</v>
      </c>
      <c r="C183" s="11" t="e">
        <f>IF(VLOOKUP(A183,FPM!$B$6:$B$859,2,FALSE)/0.8&gt;VLOOKUP(A183,ICMS!$B$7:$C$858,2,FALSE),0.01,IF(VLOOKUP(A183,'Área Sudene Idene'!$A$1:$B$856,2,FALSE)="sudene/idene",0.05,IF(VLOOKUP(Resumo!A183,'IDH-M'!$A$1:$C$855,3,FALSE)&lt;=0.776,0.05,0.1)))</f>
        <v>#N/A</v>
      </c>
      <c r="D183" s="11" t="e">
        <f t="shared" si="2"/>
        <v>#N/A</v>
      </c>
    </row>
    <row r="184" spans="1:4" x14ac:dyDescent="0.25">
      <c r="A184" s="2" t="s">
        <v>208</v>
      </c>
      <c r="B184" s="1" t="e">
        <f>IF(VLOOKUP(A184,FPM!$B$6:$B$859,2,FALSE)&gt;VLOOKUP(A184,ICMS!$B$7:$C$858,2,FALSE),0.01,IF(VLOOKUP(A184,'Área Sudene Idene'!$A$1:$B$856,2,FALSE)="sudene/idene",0.05,IF(VLOOKUP(Resumo!A184,'IDH-M'!$A$1:$C$855,3,FALSE)&lt;=0.776,0.05,0.1)))</f>
        <v>#N/A</v>
      </c>
      <c r="C184" s="11" t="e">
        <f>IF(VLOOKUP(A184,FPM!$B$6:$B$859,2,FALSE)/0.8&gt;VLOOKUP(A184,ICMS!$B$7:$C$858,2,FALSE),0.01,IF(VLOOKUP(A184,'Área Sudene Idene'!$A$1:$B$856,2,FALSE)="sudene/idene",0.05,IF(VLOOKUP(Resumo!A184,'IDH-M'!$A$1:$C$855,3,FALSE)&lt;=0.776,0.05,0.1)))</f>
        <v>#N/A</v>
      </c>
      <c r="D184" s="11" t="e">
        <f t="shared" si="2"/>
        <v>#N/A</v>
      </c>
    </row>
    <row r="185" spans="1:4" x14ac:dyDescent="0.25">
      <c r="A185" s="2" t="s">
        <v>209</v>
      </c>
      <c r="B185" s="1" t="e">
        <f>IF(VLOOKUP(A185,FPM!$B$6:$B$859,2,FALSE)&gt;VLOOKUP(A185,ICMS!$B$7:$C$858,2,FALSE),0.01,IF(VLOOKUP(A185,'Área Sudene Idene'!$A$1:$B$856,2,FALSE)="sudene/idene",0.05,IF(VLOOKUP(Resumo!A185,'IDH-M'!$A$1:$C$855,3,FALSE)&lt;=0.776,0.05,0.1)))</f>
        <v>#N/A</v>
      </c>
      <c r="C185" s="11" t="e">
        <f>IF(VLOOKUP(A185,FPM!$B$6:$B$859,2,FALSE)/0.8&gt;VLOOKUP(A185,ICMS!$B$7:$C$858,2,FALSE),0.01,IF(VLOOKUP(A185,'Área Sudene Idene'!$A$1:$B$856,2,FALSE)="sudene/idene",0.05,IF(VLOOKUP(Resumo!A185,'IDH-M'!$A$1:$C$855,3,FALSE)&lt;=0.776,0.05,0.1)))</f>
        <v>#N/A</v>
      </c>
      <c r="D185" s="11" t="e">
        <f t="shared" si="2"/>
        <v>#N/A</v>
      </c>
    </row>
    <row r="186" spans="1:4" x14ac:dyDescent="0.25">
      <c r="A186" s="2" t="s">
        <v>210</v>
      </c>
      <c r="B186" s="1" t="e">
        <f>IF(VLOOKUP(A186,FPM!$B$6:$B$859,2,FALSE)&gt;VLOOKUP(A186,ICMS!$B$7:$C$858,2,FALSE),0.01,IF(VLOOKUP(A186,'Área Sudene Idene'!$A$1:$B$856,2,FALSE)="sudene/idene",0.05,IF(VLOOKUP(Resumo!A186,'IDH-M'!$A$1:$C$855,3,FALSE)&lt;=0.776,0.05,0.1)))</f>
        <v>#N/A</v>
      </c>
      <c r="C186" s="11" t="e">
        <f>IF(VLOOKUP(A186,FPM!$B$6:$B$859,2,FALSE)/0.8&gt;VLOOKUP(A186,ICMS!$B$7:$C$858,2,FALSE),0.01,IF(VLOOKUP(A186,'Área Sudene Idene'!$A$1:$B$856,2,FALSE)="sudene/idene",0.05,IF(VLOOKUP(Resumo!A186,'IDH-M'!$A$1:$C$855,3,FALSE)&lt;=0.776,0.05,0.1)))</f>
        <v>#N/A</v>
      </c>
      <c r="D186" s="11" t="e">
        <f t="shared" si="2"/>
        <v>#N/A</v>
      </c>
    </row>
    <row r="187" spans="1:4" x14ac:dyDescent="0.25">
      <c r="A187" s="2" t="s">
        <v>211</v>
      </c>
      <c r="B187" s="1" t="e">
        <f>IF(VLOOKUP(A187,FPM!$B$6:$B$859,2,FALSE)&gt;VLOOKUP(A187,ICMS!$B$7:$C$858,2,FALSE),0.01,IF(VLOOKUP(A187,'Área Sudene Idene'!$A$1:$B$856,2,FALSE)="sudene/idene",0.05,IF(VLOOKUP(Resumo!A187,'IDH-M'!$A$1:$C$855,3,FALSE)&lt;=0.776,0.05,0.1)))</f>
        <v>#N/A</v>
      </c>
      <c r="C187" s="11" t="e">
        <f>IF(VLOOKUP(A187,FPM!$B$6:$B$859,2,FALSE)/0.8&gt;VLOOKUP(A187,ICMS!$B$7:$C$858,2,FALSE),0.01,IF(VLOOKUP(A187,'Área Sudene Idene'!$A$1:$B$856,2,FALSE)="sudene/idene",0.05,IF(VLOOKUP(Resumo!A187,'IDH-M'!$A$1:$C$855,3,FALSE)&lt;=0.776,0.05,0.1)))</f>
        <v>#N/A</v>
      </c>
      <c r="D187" s="11" t="e">
        <f t="shared" si="2"/>
        <v>#N/A</v>
      </c>
    </row>
    <row r="188" spans="1:4" x14ac:dyDescent="0.25">
      <c r="A188" s="2" t="s">
        <v>212</v>
      </c>
      <c r="B188" s="1" t="e">
        <f>IF(VLOOKUP(A188,FPM!$B$6:$B$859,2,FALSE)&gt;VLOOKUP(A188,ICMS!$B$7:$C$858,2,FALSE),0.01,IF(VLOOKUP(A188,'Área Sudene Idene'!$A$1:$B$856,2,FALSE)="sudene/idene",0.05,IF(VLOOKUP(Resumo!A188,'IDH-M'!$A$1:$C$855,3,FALSE)&lt;=0.776,0.05,0.1)))</f>
        <v>#N/A</v>
      </c>
      <c r="C188" s="11" t="e">
        <f>IF(VLOOKUP(A188,FPM!$B$6:$B$859,2,FALSE)/0.8&gt;VLOOKUP(A188,ICMS!$B$7:$C$858,2,FALSE),0.01,IF(VLOOKUP(A188,'Área Sudene Idene'!$A$1:$B$856,2,FALSE)="sudene/idene",0.05,IF(VLOOKUP(Resumo!A188,'IDH-M'!$A$1:$C$855,3,FALSE)&lt;=0.776,0.05,0.1)))</f>
        <v>#N/A</v>
      </c>
      <c r="D188" s="11" t="e">
        <f t="shared" si="2"/>
        <v>#N/A</v>
      </c>
    </row>
    <row r="189" spans="1:4" x14ac:dyDescent="0.25">
      <c r="A189" s="2" t="s">
        <v>213</v>
      </c>
      <c r="B189" s="1" t="e">
        <f>IF(VLOOKUP(A189,FPM!$B$6:$B$859,2,FALSE)&gt;VLOOKUP(A189,ICMS!$B$7:$C$858,2,FALSE),0.01,IF(VLOOKUP(A189,'Área Sudene Idene'!$A$1:$B$856,2,FALSE)="sudene/idene",0.05,IF(VLOOKUP(Resumo!A189,'IDH-M'!$A$1:$C$855,3,FALSE)&lt;=0.776,0.05,0.1)))</f>
        <v>#N/A</v>
      </c>
      <c r="C189" s="11" t="e">
        <f>IF(VLOOKUP(A189,FPM!$B$6:$B$859,2,FALSE)/0.8&gt;VLOOKUP(A189,ICMS!$B$7:$C$858,2,FALSE),0.01,IF(VLOOKUP(A189,'Área Sudene Idene'!$A$1:$B$856,2,FALSE)="sudene/idene",0.05,IF(VLOOKUP(Resumo!A189,'IDH-M'!$A$1:$C$855,3,FALSE)&lt;=0.776,0.05,0.1)))</f>
        <v>#N/A</v>
      </c>
      <c r="D189" s="11" t="e">
        <f t="shared" si="2"/>
        <v>#N/A</v>
      </c>
    </row>
    <row r="190" spans="1:4" x14ac:dyDescent="0.25">
      <c r="A190" s="2" t="s">
        <v>214</v>
      </c>
      <c r="B190" s="1" t="e">
        <f>IF(VLOOKUP(A190,FPM!$B$6:$B$859,2,FALSE)&gt;VLOOKUP(A190,ICMS!$B$7:$C$858,2,FALSE),0.01,IF(VLOOKUP(A190,'Área Sudene Idene'!$A$1:$B$856,2,FALSE)="sudene/idene",0.05,IF(VLOOKUP(Resumo!A190,'IDH-M'!$A$1:$C$855,3,FALSE)&lt;=0.776,0.05,0.1)))</f>
        <v>#N/A</v>
      </c>
      <c r="C190" s="11" t="e">
        <f>IF(VLOOKUP(A190,FPM!$B$6:$B$859,2,FALSE)/0.8&gt;VLOOKUP(A190,ICMS!$B$7:$C$858,2,FALSE),0.01,IF(VLOOKUP(A190,'Área Sudene Idene'!$A$1:$B$856,2,FALSE)="sudene/idene",0.05,IF(VLOOKUP(Resumo!A190,'IDH-M'!$A$1:$C$855,3,FALSE)&lt;=0.776,0.05,0.1)))</f>
        <v>#N/A</v>
      </c>
      <c r="D190" s="11" t="e">
        <f t="shared" si="2"/>
        <v>#N/A</v>
      </c>
    </row>
    <row r="191" spans="1:4" x14ac:dyDescent="0.25">
      <c r="A191" s="2" t="s">
        <v>215</v>
      </c>
      <c r="B191" s="1" t="e">
        <f>IF(VLOOKUP(A191,FPM!$B$6:$B$859,2,FALSE)&gt;VLOOKUP(A191,ICMS!$B$7:$C$858,2,FALSE),0.01,IF(VLOOKUP(A191,'Área Sudene Idene'!$A$1:$B$856,2,FALSE)="sudene/idene",0.05,IF(VLOOKUP(Resumo!A191,'IDH-M'!$A$1:$C$855,3,FALSE)&lt;=0.776,0.05,0.1)))</f>
        <v>#N/A</v>
      </c>
      <c r="C191" s="11" t="e">
        <f>IF(VLOOKUP(A191,FPM!$B$6:$B$859,2,FALSE)/0.8&gt;VLOOKUP(A191,ICMS!$B$7:$C$858,2,FALSE),0.01,IF(VLOOKUP(A191,'Área Sudene Idene'!$A$1:$B$856,2,FALSE)="sudene/idene",0.05,IF(VLOOKUP(Resumo!A191,'IDH-M'!$A$1:$C$855,3,FALSE)&lt;=0.776,0.05,0.1)))</f>
        <v>#N/A</v>
      </c>
      <c r="D191" s="11" t="e">
        <f t="shared" si="2"/>
        <v>#N/A</v>
      </c>
    </row>
    <row r="192" spans="1:4" x14ac:dyDescent="0.25">
      <c r="A192" s="2" t="s">
        <v>216</v>
      </c>
      <c r="B192" s="1" t="e">
        <f>IF(VLOOKUP(A192,FPM!$B$6:$B$859,2,FALSE)&gt;VLOOKUP(A192,ICMS!$B$7:$C$858,2,FALSE),0.01,IF(VLOOKUP(A192,'Área Sudene Idene'!$A$1:$B$856,2,FALSE)="sudene/idene",0.05,IF(VLOOKUP(Resumo!A192,'IDH-M'!$A$1:$C$855,3,FALSE)&lt;=0.776,0.05,0.1)))</f>
        <v>#N/A</v>
      </c>
      <c r="C192" s="11" t="e">
        <f>IF(VLOOKUP(A192,FPM!$B$6:$B$859,2,FALSE)/0.8&gt;VLOOKUP(A192,ICMS!$B$7:$C$858,2,FALSE),0.01,IF(VLOOKUP(A192,'Área Sudene Idene'!$A$1:$B$856,2,FALSE)="sudene/idene",0.05,IF(VLOOKUP(Resumo!A192,'IDH-M'!$A$1:$C$855,3,FALSE)&lt;=0.776,0.05,0.1)))</f>
        <v>#N/A</v>
      </c>
      <c r="D192" s="11" t="e">
        <f t="shared" si="2"/>
        <v>#N/A</v>
      </c>
    </row>
    <row r="193" spans="1:4" x14ac:dyDescent="0.25">
      <c r="A193" s="2" t="s">
        <v>217</v>
      </c>
      <c r="B193" s="1" t="e">
        <f>IF(VLOOKUP(A193,FPM!$B$6:$B$859,2,FALSE)&gt;VLOOKUP(A193,ICMS!$B$7:$C$858,2,FALSE),0.01,IF(VLOOKUP(A193,'Área Sudene Idene'!$A$1:$B$856,2,FALSE)="sudene/idene",0.05,IF(VLOOKUP(Resumo!A193,'IDH-M'!$A$1:$C$855,3,FALSE)&lt;=0.776,0.05,0.1)))</f>
        <v>#N/A</v>
      </c>
      <c r="C193" s="11" t="e">
        <f>IF(VLOOKUP(A193,FPM!$B$6:$B$859,2,FALSE)/0.8&gt;VLOOKUP(A193,ICMS!$B$7:$C$858,2,FALSE),0.01,IF(VLOOKUP(A193,'Área Sudene Idene'!$A$1:$B$856,2,FALSE)="sudene/idene",0.05,IF(VLOOKUP(Resumo!A193,'IDH-M'!$A$1:$C$855,3,FALSE)&lt;=0.776,0.05,0.1)))</f>
        <v>#N/A</v>
      </c>
      <c r="D193" s="11" t="e">
        <f t="shared" si="2"/>
        <v>#N/A</v>
      </c>
    </row>
    <row r="194" spans="1:4" x14ac:dyDescent="0.25">
      <c r="A194" s="2" t="s">
        <v>218</v>
      </c>
      <c r="B194" s="1" t="e">
        <f>IF(VLOOKUP(A194,FPM!$B$6:$B$859,2,FALSE)&gt;VLOOKUP(A194,ICMS!$B$7:$C$858,2,FALSE),0.01,IF(VLOOKUP(A194,'Área Sudene Idene'!$A$1:$B$856,2,FALSE)="sudene/idene",0.05,IF(VLOOKUP(Resumo!A194,'IDH-M'!$A$1:$C$855,3,FALSE)&lt;=0.776,0.05,0.1)))</f>
        <v>#N/A</v>
      </c>
      <c r="C194" s="11" t="e">
        <f>IF(VLOOKUP(A194,FPM!$B$6:$B$859,2,FALSE)/0.8&gt;VLOOKUP(A194,ICMS!$B$7:$C$858,2,FALSE),0.01,IF(VLOOKUP(A194,'Área Sudene Idene'!$A$1:$B$856,2,FALSE)="sudene/idene",0.05,IF(VLOOKUP(Resumo!A194,'IDH-M'!$A$1:$C$855,3,FALSE)&lt;=0.776,0.05,0.1)))</f>
        <v>#N/A</v>
      </c>
      <c r="D194" s="11" t="e">
        <f t="shared" si="2"/>
        <v>#N/A</v>
      </c>
    </row>
    <row r="195" spans="1:4" x14ac:dyDescent="0.25">
      <c r="A195" s="2" t="s">
        <v>219</v>
      </c>
      <c r="B195" s="1" t="e">
        <f>IF(VLOOKUP(A195,FPM!$B$6:$B$859,2,FALSE)&gt;VLOOKUP(A195,ICMS!$B$7:$C$858,2,FALSE),0.01,IF(VLOOKUP(A195,'Área Sudene Idene'!$A$1:$B$856,2,FALSE)="sudene/idene",0.05,IF(VLOOKUP(Resumo!A195,'IDH-M'!$A$1:$C$855,3,FALSE)&lt;=0.776,0.05,0.1)))</f>
        <v>#N/A</v>
      </c>
      <c r="C195" s="11" t="e">
        <f>IF(VLOOKUP(A195,FPM!$B$6:$B$859,2,FALSE)/0.8&gt;VLOOKUP(A195,ICMS!$B$7:$C$858,2,FALSE),0.01,IF(VLOOKUP(A195,'Área Sudene Idene'!$A$1:$B$856,2,FALSE)="sudene/idene",0.05,IF(VLOOKUP(Resumo!A195,'IDH-M'!$A$1:$C$855,3,FALSE)&lt;=0.776,0.05,0.1)))</f>
        <v>#N/A</v>
      </c>
      <c r="D195" s="11" t="e">
        <f t="shared" ref="D195:D258" si="3">B195-C195</f>
        <v>#N/A</v>
      </c>
    </row>
    <row r="196" spans="1:4" x14ac:dyDescent="0.25">
      <c r="A196" s="2" t="s">
        <v>220</v>
      </c>
      <c r="B196" s="1" t="e">
        <f>IF(VLOOKUP(A196,FPM!$B$6:$B$859,2,FALSE)&gt;VLOOKUP(A196,ICMS!$B$7:$C$858,2,FALSE),0.01,IF(VLOOKUP(A196,'Área Sudene Idene'!$A$1:$B$856,2,FALSE)="sudene/idene",0.05,IF(VLOOKUP(Resumo!A196,'IDH-M'!$A$1:$C$855,3,FALSE)&lt;=0.776,0.05,0.1)))</f>
        <v>#N/A</v>
      </c>
      <c r="C196" s="11" t="e">
        <f>IF(VLOOKUP(A196,FPM!$B$6:$B$859,2,FALSE)/0.8&gt;VLOOKUP(A196,ICMS!$B$7:$C$858,2,FALSE),0.01,IF(VLOOKUP(A196,'Área Sudene Idene'!$A$1:$B$856,2,FALSE)="sudene/idene",0.05,IF(VLOOKUP(Resumo!A196,'IDH-M'!$A$1:$C$855,3,FALSE)&lt;=0.776,0.05,0.1)))</f>
        <v>#N/A</v>
      </c>
      <c r="D196" s="11" t="e">
        <f t="shared" si="3"/>
        <v>#N/A</v>
      </c>
    </row>
    <row r="197" spans="1:4" x14ac:dyDescent="0.25">
      <c r="A197" s="2" t="s">
        <v>221</v>
      </c>
      <c r="B197" s="1" t="e">
        <f>IF(VLOOKUP(A197,FPM!$B$6:$B$859,2,FALSE)&gt;VLOOKUP(A197,ICMS!$B$7:$C$858,2,FALSE),0.01,IF(VLOOKUP(A197,'Área Sudene Idene'!$A$1:$B$856,2,FALSE)="sudene/idene",0.05,IF(VLOOKUP(Resumo!A197,'IDH-M'!$A$1:$C$855,3,FALSE)&lt;=0.776,0.05,0.1)))</f>
        <v>#N/A</v>
      </c>
      <c r="C197" s="11" t="e">
        <f>IF(VLOOKUP(A197,FPM!$B$6:$B$859,2,FALSE)/0.8&gt;VLOOKUP(A197,ICMS!$B$7:$C$858,2,FALSE),0.01,IF(VLOOKUP(A197,'Área Sudene Idene'!$A$1:$B$856,2,FALSE)="sudene/idene",0.05,IF(VLOOKUP(Resumo!A197,'IDH-M'!$A$1:$C$855,3,FALSE)&lt;=0.776,0.05,0.1)))</f>
        <v>#N/A</v>
      </c>
      <c r="D197" s="11" t="e">
        <f t="shared" si="3"/>
        <v>#N/A</v>
      </c>
    </row>
    <row r="198" spans="1:4" x14ac:dyDescent="0.25">
      <c r="A198" s="2" t="s">
        <v>222</v>
      </c>
      <c r="B198" s="1" t="e">
        <f>IF(VLOOKUP(A198,FPM!$B$6:$B$859,2,FALSE)&gt;VLOOKUP(A198,ICMS!$B$7:$C$858,2,FALSE),0.01,IF(VLOOKUP(A198,'Área Sudene Idene'!$A$1:$B$856,2,FALSE)="sudene/idene",0.05,IF(VLOOKUP(Resumo!A198,'IDH-M'!$A$1:$C$855,3,FALSE)&lt;=0.776,0.05,0.1)))</f>
        <v>#N/A</v>
      </c>
      <c r="C198" s="11" t="e">
        <f>IF(VLOOKUP(A198,FPM!$B$6:$B$859,2,FALSE)/0.8&gt;VLOOKUP(A198,ICMS!$B$7:$C$858,2,FALSE),0.01,IF(VLOOKUP(A198,'Área Sudene Idene'!$A$1:$B$856,2,FALSE)="sudene/idene",0.05,IF(VLOOKUP(Resumo!A198,'IDH-M'!$A$1:$C$855,3,FALSE)&lt;=0.776,0.05,0.1)))</f>
        <v>#N/A</v>
      </c>
      <c r="D198" s="11" t="e">
        <f t="shared" si="3"/>
        <v>#N/A</v>
      </c>
    </row>
    <row r="199" spans="1:4" x14ac:dyDescent="0.25">
      <c r="A199" s="2" t="s">
        <v>223</v>
      </c>
      <c r="B199" s="1" t="e">
        <f>IF(VLOOKUP(A199,FPM!$B$6:$B$859,2,FALSE)&gt;VLOOKUP(A199,ICMS!$B$7:$C$858,2,FALSE),0.01,IF(VLOOKUP(A199,'Área Sudene Idene'!$A$1:$B$856,2,FALSE)="sudene/idene",0.05,IF(VLOOKUP(Resumo!A199,'IDH-M'!$A$1:$C$855,3,FALSE)&lt;=0.776,0.05,0.1)))</f>
        <v>#N/A</v>
      </c>
      <c r="C199" s="11" t="e">
        <f>IF(VLOOKUP(A199,FPM!$B$6:$B$859,2,FALSE)/0.8&gt;VLOOKUP(A199,ICMS!$B$7:$C$858,2,FALSE),0.01,IF(VLOOKUP(A199,'Área Sudene Idene'!$A$1:$B$856,2,FALSE)="sudene/idene",0.05,IF(VLOOKUP(Resumo!A199,'IDH-M'!$A$1:$C$855,3,FALSE)&lt;=0.776,0.05,0.1)))</f>
        <v>#N/A</v>
      </c>
      <c r="D199" s="11" t="e">
        <f t="shared" si="3"/>
        <v>#N/A</v>
      </c>
    </row>
    <row r="200" spans="1:4" x14ac:dyDescent="0.25">
      <c r="A200" s="2" t="s">
        <v>224</v>
      </c>
      <c r="B200" s="1" t="e">
        <f>IF(VLOOKUP(A200,FPM!$B$6:$B$859,2,FALSE)&gt;VLOOKUP(A200,ICMS!$B$7:$C$858,2,FALSE),0.01,IF(VLOOKUP(A200,'Área Sudene Idene'!$A$1:$B$856,2,FALSE)="sudene/idene",0.05,IF(VLOOKUP(Resumo!A200,'IDH-M'!$A$1:$C$855,3,FALSE)&lt;=0.776,0.05,0.1)))</f>
        <v>#N/A</v>
      </c>
      <c r="C200" s="11" t="e">
        <f>IF(VLOOKUP(A200,FPM!$B$6:$B$859,2,FALSE)/0.8&gt;VLOOKUP(A200,ICMS!$B$7:$C$858,2,FALSE),0.01,IF(VLOOKUP(A200,'Área Sudene Idene'!$A$1:$B$856,2,FALSE)="sudene/idene",0.05,IF(VLOOKUP(Resumo!A200,'IDH-M'!$A$1:$C$855,3,FALSE)&lt;=0.776,0.05,0.1)))</f>
        <v>#N/A</v>
      </c>
      <c r="D200" s="11" t="e">
        <f t="shared" si="3"/>
        <v>#N/A</v>
      </c>
    </row>
    <row r="201" spans="1:4" x14ac:dyDescent="0.25">
      <c r="A201" s="2" t="s">
        <v>225</v>
      </c>
      <c r="B201" s="1" t="e">
        <f>IF(VLOOKUP(A201,FPM!$B$6:$B$859,2,FALSE)&gt;VLOOKUP(A201,ICMS!$B$7:$C$858,2,FALSE),0.01,IF(VLOOKUP(A201,'Área Sudene Idene'!$A$1:$B$856,2,FALSE)="sudene/idene",0.05,IF(VLOOKUP(Resumo!A201,'IDH-M'!$A$1:$C$855,3,FALSE)&lt;=0.776,0.05,0.1)))</f>
        <v>#N/A</v>
      </c>
      <c r="C201" s="11" t="e">
        <f>IF(VLOOKUP(A201,FPM!$B$6:$B$859,2,FALSE)/0.8&gt;VLOOKUP(A201,ICMS!$B$7:$C$858,2,FALSE),0.01,IF(VLOOKUP(A201,'Área Sudene Idene'!$A$1:$B$856,2,FALSE)="sudene/idene",0.05,IF(VLOOKUP(Resumo!A201,'IDH-M'!$A$1:$C$855,3,FALSE)&lt;=0.776,0.05,0.1)))</f>
        <v>#N/A</v>
      </c>
      <c r="D201" s="11" t="e">
        <f t="shared" si="3"/>
        <v>#N/A</v>
      </c>
    </row>
    <row r="202" spans="1:4" x14ac:dyDescent="0.25">
      <c r="A202" s="2" t="s">
        <v>226</v>
      </c>
      <c r="B202" s="1" t="e">
        <f>IF(VLOOKUP(A202,FPM!$B$6:$B$859,2,FALSE)&gt;VLOOKUP(A202,ICMS!$B$7:$C$858,2,FALSE),0.01,IF(VLOOKUP(A202,'Área Sudene Idene'!$A$1:$B$856,2,FALSE)="sudene/idene",0.05,IF(VLOOKUP(Resumo!A202,'IDH-M'!$A$1:$C$855,3,FALSE)&lt;=0.776,0.05,0.1)))</f>
        <v>#N/A</v>
      </c>
      <c r="C202" s="11" t="e">
        <f>IF(VLOOKUP(A202,FPM!$B$6:$B$859,2,FALSE)/0.8&gt;VLOOKUP(A202,ICMS!$B$7:$C$858,2,FALSE),0.01,IF(VLOOKUP(A202,'Área Sudene Idene'!$A$1:$B$856,2,FALSE)="sudene/idene",0.05,IF(VLOOKUP(Resumo!A202,'IDH-M'!$A$1:$C$855,3,FALSE)&lt;=0.776,0.05,0.1)))</f>
        <v>#N/A</v>
      </c>
      <c r="D202" s="11" t="e">
        <f t="shared" si="3"/>
        <v>#N/A</v>
      </c>
    </row>
    <row r="203" spans="1:4" x14ac:dyDescent="0.25">
      <c r="A203" s="2" t="s">
        <v>227</v>
      </c>
      <c r="B203" s="1" t="e">
        <f>IF(VLOOKUP(A203,FPM!$B$6:$B$859,2,FALSE)&gt;VLOOKUP(A203,ICMS!$B$7:$C$858,2,FALSE),0.01,IF(VLOOKUP(A203,'Área Sudene Idene'!$A$1:$B$856,2,FALSE)="sudene/idene",0.05,IF(VLOOKUP(Resumo!A203,'IDH-M'!$A$1:$C$855,3,FALSE)&lt;=0.776,0.05,0.1)))</f>
        <v>#N/A</v>
      </c>
      <c r="C203" s="11" t="e">
        <f>IF(VLOOKUP(A203,FPM!$B$6:$B$859,2,FALSE)/0.8&gt;VLOOKUP(A203,ICMS!$B$7:$C$858,2,FALSE),0.01,IF(VLOOKUP(A203,'Área Sudene Idene'!$A$1:$B$856,2,FALSE)="sudene/idene",0.05,IF(VLOOKUP(Resumo!A203,'IDH-M'!$A$1:$C$855,3,FALSE)&lt;=0.776,0.05,0.1)))</f>
        <v>#N/A</v>
      </c>
      <c r="D203" s="11" t="e">
        <f t="shared" si="3"/>
        <v>#N/A</v>
      </c>
    </row>
    <row r="204" spans="1:4" x14ac:dyDescent="0.25">
      <c r="A204" s="2" t="s">
        <v>228</v>
      </c>
      <c r="B204" s="1" t="e">
        <f>IF(VLOOKUP(A204,FPM!$B$6:$B$859,2,FALSE)&gt;VLOOKUP(A204,ICMS!$B$7:$C$858,2,FALSE),0.01,IF(VLOOKUP(A204,'Área Sudene Idene'!$A$1:$B$856,2,FALSE)="sudene/idene",0.05,IF(VLOOKUP(Resumo!A204,'IDH-M'!$A$1:$C$855,3,FALSE)&lt;=0.776,0.05,0.1)))</f>
        <v>#N/A</v>
      </c>
      <c r="C204" s="11" t="e">
        <f>IF(VLOOKUP(A204,FPM!$B$6:$B$859,2,FALSE)/0.8&gt;VLOOKUP(A204,ICMS!$B$7:$C$858,2,FALSE),0.01,IF(VLOOKUP(A204,'Área Sudene Idene'!$A$1:$B$856,2,FALSE)="sudene/idene",0.05,IF(VLOOKUP(Resumo!A204,'IDH-M'!$A$1:$C$855,3,FALSE)&lt;=0.776,0.05,0.1)))</f>
        <v>#N/A</v>
      </c>
      <c r="D204" s="11" t="e">
        <f t="shared" si="3"/>
        <v>#N/A</v>
      </c>
    </row>
    <row r="205" spans="1:4" x14ac:dyDescent="0.25">
      <c r="A205" s="2" t="s">
        <v>229</v>
      </c>
      <c r="B205" s="1" t="e">
        <f>IF(VLOOKUP(A205,FPM!$B$6:$B$859,2,FALSE)&gt;VLOOKUP(A205,ICMS!$B$7:$C$858,2,FALSE),0.01,IF(VLOOKUP(A205,'Área Sudene Idene'!$A$1:$B$856,2,FALSE)="sudene/idene",0.05,IF(VLOOKUP(Resumo!A205,'IDH-M'!$A$1:$C$855,3,FALSE)&lt;=0.776,0.05,0.1)))</f>
        <v>#N/A</v>
      </c>
      <c r="C205" s="11" t="e">
        <f>IF(VLOOKUP(A205,FPM!$B$6:$B$859,2,FALSE)/0.8&gt;VLOOKUP(A205,ICMS!$B$7:$C$858,2,FALSE),0.01,IF(VLOOKUP(A205,'Área Sudene Idene'!$A$1:$B$856,2,FALSE)="sudene/idene",0.05,IF(VLOOKUP(Resumo!A205,'IDH-M'!$A$1:$C$855,3,FALSE)&lt;=0.776,0.05,0.1)))</f>
        <v>#N/A</v>
      </c>
      <c r="D205" s="11" t="e">
        <f t="shared" si="3"/>
        <v>#N/A</v>
      </c>
    </row>
    <row r="206" spans="1:4" x14ac:dyDescent="0.25">
      <c r="A206" s="2" t="s">
        <v>230</v>
      </c>
      <c r="B206" s="1" t="e">
        <f>IF(VLOOKUP(A206,FPM!$B$6:$B$859,2,FALSE)&gt;VLOOKUP(A206,ICMS!$B$7:$C$858,2,FALSE),0.01,IF(VLOOKUP(A206,'Área Sudene Idene'!$A$1:$B$856,2,FALSE)="sudene/idene",0.05,IF(VLOOKUP(Resumo!A206,'IDH-M'!$A$1:$C$855,3,FALSE)&lt;=0.776,0.05,0.1)))</f>
        <v>#N/A</v>
      </c>
      <c r="C206" s="11" t="e">
        <f>IF(VLOOKUP(A206,FPM!$B$6:$B$859,2,FALSE)/0.8&gt;VLOOKUP(A206,ICMS!$B$7:$C$858,2,FALSE),0.01,IF(VLOOKUP(A206,'Área Sudene Idene'!$A$1:$B$856,2,FALSE)="sudene/idene",0.05,IF(VLOOKUP(Resumo!A206,'IDH-M'!$A$1:$C$855,3,FALSE)&lt;=0.776,0.05,0.1)))</f>
        <v>#N/A</v>
      </c>
      <c r="D206" s="11" t="e">
        <f t="shared" si="3"/>
        <v>#N/A</v>
      </c>
    </row>
    <row r="207" spans="1:4" x14ac:dyDescent="0.25">
      <c r="A207" s="2" t="s">
        <v>231</v>
      </c>
      <c r="B207" s="1" t="e">
        <f>IF(VLOOKUP(A207,FPM!$B$6:$B$859,2,FALSE)&gt;VLOOKUP(A207,ICMS!$B$7:$C$858,2,FALSE),0.01,IF(VLOOKUP(A207,'Área Sudene Idene'!$A$1:$B$856,2,FALSE)="sudene/idene",0.05,IF(VLOOKUP(Resumo!A207,'IDH-M'!$A$1:$C$855,3,FALSE)&lt;=0.776,0.05,0.1)))</f>
        <v>#N/A</v>
      </c>
      <c r="C207" s="11" t="e">
        <f>IF(VLOOKUP(A207,FPM!$B$6:$B$859,2,FALSE)/0.8&gt;VLOOKUP(A207,ICMS!$B$7:$C$858,2,FALSE),0.01,IF(VLOOKUP(A207,'Área Sudene Idene'!$A$1:$B$856,2,FALSE)="sudene/idene",0.05,IF(VLOOKUP(Resumo!A207,'IDH-M'!$A$1:$C$855,3,FALSE)&lt;=0.776,0.05,0.1)))</f>
        <v>#N/A</v>
      </c>
      <c r="D207" s="11" t="e">
        <f t="shared" si="3"/>
        <v>#N/A</v>
      </c>
    </row>
    <row r="208" spans="1:4" x14ac:dyDescent="0.25">
      <c r="A208" s="2" t="s">
        <v>232</v>
      </c>
      <c r="B208" s="1" t="e">
        <f>IF(VLOOKUP(A208,FPM!$B$6:$B$859,2,FALSE)&gt;VLOOKUP(A208,ICMS!$B$7:$C$858,2,FALSE),0.01,IF(VLOOKUP(A208,'Área Sudene Idene'!$A$1:$B$856,2,FALSE)="sudene/idene",0.05,IF(VLOOKUP(Resumo!A208,'IDH-M'!$A$1:$C$855,3,FALSE)&lt;=0.776,0.05,0.1)))</f>
        <v>#N/A</v>
      </c>
      <c r="C208" s="11" t="e">
        <f>IF(VLOOKUP(A208,FPM!$B$6:$B$859,2,FALSE)/0.8&gt;VLOOKUP(A208,ICMS!$B$7:$C$858,2,FALSE),0.01,IF(VLOOKUP(A208,'Área Sudene Idene'!$A$1:$B$856,2,FALSE)="sudene/idene",0.05,IF(VLOOKUP(Resumo!A208,'IDH-M'!$A$1:$C$855,3,FALSE)&lt;=0.776,0.05,0.1)))</f>
        <v>#N/A</v>
      </c>
      <c r="D208" s="11" t="e">
        <f t="shared" si="3"/>
        <v>#N/A</v>
      </c>
    </row>
    <row r="209" spans="1:4" x14ac:dyDescent="0.25">
      <c r="A209" s="2" t="s">
        <v>233</v>
      </c>
      <c r="B209" s="1" t="e">
        <f>IF(VLOOKUP(A209,FPM!$B$6:$B$859,2,FALSE)&gt;VLOOKUP(A209,ICMS!$B$7:$C$858,2,FALSE),0.01,IF(VLOOKUP(A209,'Área Sudene Idene'!$A$1:$B$856,2,FALSE)="sudene/idene",0.05,IF(VLOOKUP(Resumo!A209,'IDH-M'!$A$1:$C$855,3,FALSE)&lt;=0.776,0.05,0.1)))</f>
        <v>#N/A</v>
      </c>
      <c r="C209" s="11" t="e">
        <f>IF(VLOOKUP(A209,FPM!$B$6:$B$859,2,FALSE)/0.8&gt;VLOOKUP(A209,ICMS!$B$7:$C$858,2,FALSE),0.01,IF(VLOOKUP(A209,'Área Sudene Idene'!$A$1:$B$856,2,FALSE)="sudene/idene",0.05,IF(VLOOKUP(Resumo!A209,'IDH-M'!$A$1:$C$855,3,FALSE)&lt;=0.776,0.05,0.1)))</f>
        <v>#N/A</v>
      </c>
      <c r="D209" s="11" t="e">
        <f t="shared" si="3"/>
        <v>#N/A</v>
      </c>
    </row>
    <row r="210" spans="1:4" x14ac:dyDescent="0.25">
      <c r="A210" s="2" t="s">
        <v>234</v>
      </c>
      <c r="B210" s="1" t="e">
        <f>IF(VLOOKUP(A210,FPM!$B$6:$B$859,2,FALSE)&gt;VLOOKUP(A210,ICMS!$B$7:$C$858,2,FALSE),0.01,IF(VLOOKUP(A210,'Área Sudene Idene'!$A$1:$B$856,2,FALSE)="sudene/idene",0.05,IF(VLOOKUP(Resumo!A210,'IDH-M'!$A$1:$C$855,3,FALSE)&lt;=0.776,0.05,0.1)))</f>
        <v>#N/A</v>
      </c>
      <c r="C210" s="11" t="e">
        <f>IF(VLOOKUP(A210,FPM!$B$6:$B$859,2,FALSE)/0.8&gt;VLOOKUP(A210,ICMS!$B$7:$C$858,2,FALSE),0.01,IF(VLOOKUP(A210,'Área Sudene Idene'!$A$1:$B$856,2,FALSE)="sudene/idene",0.05,IF(VLOOKUP(Resumo!A210,'IDH-M'!$A$1:$C$855,3,FALSE)&lt;=0.776,0.05,0.1)))</f>
        <v>#N/A</v>
      </c>
      <c r="D210" s="11" t="e">
        <f t="shared" si="3"/>
        <v>#N/A</v>
      </c>
    </row>
    <row r="211" spans="1:4" x14ac:dyDescent="0.25">
      <c r="A211" s="2" t="s">
        <v>235</v>
      </c>
      <c r="B211" s="1" t="e">
        <f>IF(VLOOKUP(A211,FPM!$B$6:$B$859,2,FALSE)&gt;VLOOKUP(A211,ICMS!$B$7:$C$858,2,FALSE),0.01,IF(VLOOKUP(A211,'Área Sudene Idene'!$A$1:$B$856,2,FALSE)="sudene/idene",0.05,IF(VLOOKUP(Resumo!A211,'IDH-M'!$A$1:$C$855,3,FALSE)&lt;=0.776,0.05,0.1)))</f>
        <v>#N/A</v>
      </c>
      <c r="C211" s="11" t="e">
        <f>IF(VLOOKUP(A211,FPM!$B$6:$B$859,2,FALSE)/0.8&gt;VLOOKUP(A211,ICMS!$B$7:$C$858,2,FALSE),0.01,IF(VLOOKUP(A211,'Área Sudene Idene'!$A$1:$B$856,2,FALSE)="sudene/idene",0.05,IF(VLOOKUP(Resumo!A211,'IDH-M'!$A$1:$C$855,3,FALSE)&lt;=0.776,0.05,0.1)))</f>
        <v>#N/A</v>
      </c>
      <c r="D211" s="11" t="e">
        <f t="shared" si="3"/>
        <v>#N/A</v>
      </c>
    </row>
    <row r="212" spans="1:4" x14ac:dyDescent="0.25">
      <c r="A212" s="2" t="s">
        <v>236</v>
      </c>
      <c r="B212" s="1" t="e">
        <f>IF(VLOOKUP(A212,FPM!$B$6:$B$859,2,FALSE)&gt;VLOOKUP(A212,ICMS!$B$7:$C$858,2,FALSE),0.01,IF(VLOOKUP(A212,'Área Sudene Idene'!$A$1:$B$856,2,FALSE)="sudene/idene",0.05,IF(VLOOKUP(Resumo!A212,'IDH-M'!$A$1:$C$855,3,FALSE)&lt;=0.776,0.05,0.1)))</f>
        <v>#N/A</v>
      </c>
      <c r="C212" s="11" t="e">
        <f>IF(VLOOKUP(A212,FPM!$B$6:$B$859,2,FALSE)/0.8&gt;VLOOKUP(A212,ICMS!$B$7:$C$858,2,FALSE),0.01,IF(VLOOKUP(A212,'Área Sudene Idene'!$A$1:$B$856,2,FALSE)="sudene/idene",0.05,IF(VLOOKUP(Resumo!A212,'IDH-M'!$A$1:$C$855,3,FALSE)&lt;=0.776,0.05,0.1)))</f>
        <v>#N/A</v>
      </c>
      <c r="D212" s="11" t="e">
        <f t="shared" si="3"/>
        <v>#N/A</v>
      </c>
    </row>
    <row r="213" spans="1:4" x14ac:dyDescent="0.25">
      <c r="A213" s="2" t="s">
        <v>237</v>
      </c>
      <c r="B213" s="1" t="e">
        <f>IF(VLOOKUP(A213,FPM!$B$6:$B$859,2,FALSE)&gt;VLOOKUP(A213,ICMS!$B$7:$C$858,2,FALSE),0.01,IF(VLOOKUP(A213,'Área Sudene Idene'!$A$1:$B$856,2,FALSE)="sudene/idene",0.05,IF(VLOOKUP(Resumo!A213,'IDH-M'!$A$1:$C$855,3,FALSE)&lt;=0.776,0.05,0.1)))</f>
        <v>#N/A</v>
      </c>
      <c r="C213" s="11" t="e">
        <f>IF(VLOOKUP(A213,FPM!$B$6:$B$859,2,FALSE)/0.8&gt;VLOOKUP(A213,ICMS!$B$7:$C$858,2,FALSE),0.01,IF(VLOOKUP(A213,'Área Sudene Idene'!$A$1:$B$856,2,FALSE)="sudene/idene",0.05,IF(VLOOKUP(Resumo!A213,'IDH-M'!$A$1:$C$855,3,FALSE)&lt;=0.776,0.05,0.1)))</f>
        <v>#N/A</v>
      </c>
      <c r="D213" s="11" t="e">
        <f t="shared" si="3"/>
        <v>#N/A</v>
      </c>
    </row>
    <row r="214" spans="1:4" x14ac:dyDescent="0.25">
      <c r="A214" s="2" t="s">
        <v>238</v>
      </c>
      <c r="B214" s="1" t="e">
        <f>IF(VLOOKUP(A214,FPM!$B$6:$B$859,2,FALSE)&gt;VLOOKUP(A214,ICMS!$B$7:$C$858,2,FALSE),0.01,IF(VLOOKUP(A214,'Área Sudene Idene'!$A$1:$B$856,2,FALSE)="sudene/idene",0.05,IF(VLOOKUP(Resumo!A214,'IDH-M'!$A$1:$C$855,3,FALSE)&lt;=0.776,0.05,0.1)))</f>
        <v>#N/A</v>
      </c>
      <c r="C214" s="11" t="e">
        <f>IF(VLOOKUP(A214,FPM!$B$6:$B$859,2,FALSE)/0.8&gt;VLOOKUP(A214,ICMS!$B$7:$C$858,2,FALSE),0.01,IF(VLOOKUP(A214,'Área Sudene Idene'!$A$1:$B$856,2,FALSE)="sudene/idene",0.05,IF(VLOOKUP(Resumo!A214,'IDH-M'!$A$1:$C$855,3,FALSE)&lt;=0.776,0.05,0.1)))</f>
        <v>#N/A</v>
      </c>
      <c r="D214" s="11" t="e">
        <f t="shared" si="3"/>
        <v>#N/A</v>
      </c>
    </row>
    <row r="215" spans="1:4" x14ac:dyDescent="0.25">
      <c r="A215" s="2" t="s">
        <v>239</v>
      </c>
      <c r="B215" s="1" t="e">
        <f>IF(VLOOKUP(A215,FPM!$B$6:$B$859,2,FALSE)&gt;VLOOKUP(A215,ICMS!$B$7:$C$858,2,FALSE),0.01,IF(VLOOKUP(A215,'Área Sudene Idene'!$A$1:$B$856,2,FALSE)="sudene/idene",0.05,IF(VLOOKUP(Resumo!A215,'IDH-M'!$A$1:$C$855,3,FALSE)&lt;=0.776,0.05,0.1)))</f>
        <v>#N/A</v>
      </c>
      <c r="C215" s="11" t="e">
        <f>IF(VLOOKUP(A215,FPM!$B$6:$B$859,2,FALSE)/0.8&gt;VLOOKUP(A215,ICMS!$B$7:$C$858,2,FALSE),0.01,IF(VLOOKUP(A215,'Área Sudene Idene'!$A$1:$B$856,2,FALSE)="sudene/idene",0.05,IF(VLOOKUP(Resumo!A215,'IDH-M'!$A$1:$C$855,3,FALSE)&lt;=0.776,0.05,0.1)))</f>
        <v>#N/A</v>
      </c>
      <c r="D215" s="11" t="e">
        <f t="shared" si="3"/>
        <v>#N/A</v>
      </c>
    </row>
    <row r="216" spans="1:4" x14ac:dyDescent="0.25">
      <c r="A216" s="2" t="s">
        <v>240</v>
      </c>
      <c r="B216" s="1" t="e">
        <f>IF(VLOOKUP(A216,FPM!$B$6:$B$859,2,FALSE)&gt;VLOOKUP(A216,ICMS!$B$7:$C$858,2,FALSE),0.01,IF(VLOOKUP(A216,'Área Sudene Idene'!$A$1:$B$856,2,FALSE)="sudene/idene",0.05,IF(VLOOKUP(Resumo!A216,'IDH-M'!$A$1:$C$855,3,FALSE)&lt;=0.776,0.05,0.1)))</f>
        <v>#N/A</v>
      </c>
      <c r="C216" s="11" t="e">
        <f>IF(VLOOKUP(A216,FPM!$B$6:$B$859,2,FALSE)/0.8&gt;VLOOKUP(A216,ICMS!$B$7:$C$858,2,FALSE),0.01,IF(VLOOKUP(A216,'Área Sudene Idene'!$A$1:$B$856,2,FALSE)="sudene/idene",0.05,IF(VLOOKUP(Resumo!A216,'IDH-M'!$A$1:$C$855,3,FALSE)&lt;=0.776,0.05,0.1)))</f>
        <v>#N/A</v>
      </c>
      <c r="D216" s="11" t="e">
        <f t="shared" si="3"/>
        <v>#N/A</v>
      </c>
    </row>
    <row r="217" spans="1:4" x14ac:dyDescent="0.25">
      <c r="A217" s="2" t="s">
        <v>241</v>
      </c>
      <c r="B217" s="1" t="e">
        <f>IF(VLOOKUP(A217,FPM!$B$6:$B$859,2,FALSE)&gt;VLOOKUP(A217,ICMS!$B$7:$C$858,2,FALSE),0.01,IF(VLOOKUP(A217,'Área Sudene Idene'!$A$1:$B$856,2,FALSE)="sudene/idene",0.05,IF(VLOOKUP(Resumo!A217,'IDH-M'!$A$1:$C$855,3,FALSE)&lt;=0.776,0.05,0.1)))</f>
        <v>#N/A</v>
      </c>
      <c r="C217" s="11" t="e">
        <f>IF(VLOOKUP(A217,FPM!$B$6:$B$859,2,FALSE)/0.8&gt;VLOOKUP(A217,ICMS!$B$7:$C$858,2,FALSE),0.01,IF(VLOOKUP(A217,'Área Sudene Idene'!$A$1:$B$856,2,FALSE)="sudene/idene",0.05,IF(VLOOKUP(Resumo!A217,'IDH-M'!$A$1:$C$855,3,FALSE)&lt;=0.776,0.05,0.1)))</f>
        <v>#N/A</v>
      </c>
      <c r="D217" s="11" t="e">
        <f t="shared" si="3"/>
        <v>#N/A</v>
      </c>
    </row>
    <row r="218" spans="1:4" x14ac:dyDescent="0.25">
      <c r="A218" s="2" t="s">
        <v>242</v>
      </c>
      <c r="B218" s="1" t="e">
        <f>IF(VLOOKUP(A218,FPM!$B$6:$B$859,2,FALSE)&gt;VLOOKUP(A218,ICMS!$B$7:$C$858,2,FALSE),0.01,IF(VLOOKUP(A218,'Área Sudene Idene'!$A$1:$B$856,2,FALSE)="sudene/idene",0.05,IF(VLOOKUP(Resumo!A218,'IDH-M'!$A$1:$C$855,3,FALSE)&lt;=0.776,0.05,0.1)))</f>
        <v>#N/A</v>
      </c>
      <c r="C218" s="11" t="e">
        <f>IF(VLOOKUP(A218,FPM!$B$6:$B$859,2,FALSE)/0.8&gt;VLOOKUP(A218,ICMS!$B$7:$C$858,2,FALSE),0.01,IF(VLOOKUP(A218,'Área Sudene Idene'!$A$1:$B$856,2,FALSE)="sudene/idene",0.05,IF(VLOOKUP(Resumo!A218,'IDH-M'!$A$1:$C$855,3,FALSE)&lt;=0.776,0.05,0.1)))</f>
        <v>#N/A</v>
      </c>
      <c r="D218" s="11" t="e">
        <f t="shared" si="3"/>
        <v>#N/A</v>
      </c>
    </row>
    <row r="219" spans="1:4" x14ac:dyDescent="0.25">
      <c r="A219" s="2" t="s">
        <v>243</v>
      </c>
      <c r="B219" s="1" t="e">
        <f>IF(VLOOKUP(A219,FPM!$B$6:$B$859,2,FALSE)&gt;VLOOKUP(A219,ICMS!$B$7:$C$858,2,FALSE),0.01,IF(VLOOKUP(A219,'Área Sudene Idene'!$A$1:$B$856,2,FALSE)="sudene/idene",0.05,IF(VLOOKUP(Resumo!A219,'IDH-M'!$A$1:$C$855,3,FALSE)&lt;=0.776,0.05,0.1)))</f>
        <v>#N/A</v>
      </c>
      <c r="C219" s="11" t="e">
        <f>IF(VLOOKUP(A219,FPM!$B$6:$B$859,2,FALSE)/0.8&gt;VLOOKUP(A219,ICMS!$B$7:$C$858,2,FALSE),0.01,IF(VLOOKUP(A219,'Área Sudene Idene'!$A$1:$B$856,2,FALSE)="sudene/idene",0.05,IF(VLOOKUP(Resumo!A219,'IDH-M'!$A$1:$C$855,3,FALSE)&lt;=0.776,0.05,0.1)))</f>
        <v>#N/A</v>
      </c>
      <c r="D219" s="11" t="e">
        <f t="shared" si="3"/>
        <v>#N/A</v>
      </c>
    </row>
    <row r="220" spans="1:4" x14ac:dyDescent="0.25">
      <c r="A220" s="2" t="s">
        <v>244</v>
      </c>
      <c r="B220" s="1" t="e">
        <f>IF(VLOOKUP(A220,FPM!$B$6:$B$859,2,FALSE)&gt;VLOOKUP(A220,ICMS!$B$7:$C$858,2,FALSE),0.01,IF(VLOOKUP(A220,'Área Sudene Idene'!$A$1:$B$856,2,FALSE)="sudene/idene",0.05,IF(VLOOKUP(Resumo!A220,'IDH-M'!$A$1:$C$855,3,FALSE)&lt;=0.776,0.05,0.1)))</f>
        <v>#N/A</v>
      </c>
      <c r="C220" s="11" t="e">
        <f>IF(VLOOKUP(A220,FPM!$B$6:$B$859,2,FALSE)/0.8&gt;VLOOKUP(A220,ICMS!$B$7:$C$858,2,FALSE),0.01,IF(VLOOKUP(A220,'Área Sudene Idene'!$A$1:$B$856,2,FALSE)="sudene/idene",0.05,IF(VLOOKUP(Resumo!A220,'IDH-M'!$A$1:$C$855,3,FALSE)&lt;=0.776,0.05,0.1)))</f>
        <v>#N/A</v>
      </c>
      <c r="D220" s="11" t="e">
        <f t="shared" si="3"/>
        <v>#N/A</v>
      </c>
    </row>
    <row r="221" spans="1:4" x14ac:dyDescent="0.25">
      <c r="A221" s="2" t="s">
        <v>245</v>
      </c>
      <c r="B221" s="1" t="e">
        <f>IF(VLOOKUP(A221,FPM!$B$6:$B$859,2,FALSE)&gt;VLOOKUP(A221,ICMS!$B$7:$C$858,2,FALSE),0.01,IF(VLOOKUP(A221,'Área Sudene Idene'!$A$1:$B$856,2,FALSE)="sudene/idene",0.05,IF(VLOOKUP(Resumo!A221,'IDH-M'!$A$1:$C$855,3,FALSE)&lt;=0.776,0.05,0.1)))</f>
        <v>#N/A</v>
      </c>
      <c r="C221" s="11" t="e">
        <f>IF(VLOOKUP(A221,FPM!$B$6:$B$859,2,FALSE)/0.8&gt;VLOOKUP(A221,ICMS!$B$7:$C$858,2,FALSE),0.01,IF(VLOOKUP(A221,'Área Sudene Idene'!$A$1:$B$856,2,FALSE)="sudene/idene",0.05,IF(VLOOKUP(Resumo!A221,'IDH-M'!$A$1:$C$855,3,FALSE)&lt;=0.776,0.05,0.1)))</f>
        <v>#N/A</v>
      </c>
      <c r="D221" s="11" t="e">
        <f t="shared" si="3"/>
        <v>#N/A</v>
      </c>
    </row>
    <row r="222" spans="1:4" x14ac:dyDescent="0.25">
      <c r="A222" s="2" t="s">
        <v>246</v>
      </c>
      <c r="B222" s="1" t="e">
        <f>IF(VLOOKUP(A222,FPM!$B$6:$B$859,2,FALSE)&gt;VLOOKUP(A222,ICMS!$B$7:$C$858,2,FALSE),0.01,IF(VLOOKUP(A222,'Área Sudene Idene'!$A$1:$B$856,2,FALSE)="sudene/idene",0.05,IF(VLOOKUP(Resumo!A222,'IDH-M'!$A$1:$C$855,3,FALSE)&lt;=0.776,0.05,0.1)))</f>
        <v>#N/A</v>
      </c>
      <c r="C222" s="11" t="e">
        <f>IF(VLOOKUP(A222,FPM!$B$6:$B$859,2,FALSE)/0.8&gt;VLOOKUP(A222,ICMS!$B$7:$C$858,2,FALSE),0.01,IF(VLOOKUP(A222,'Área Sudene Idene'!$A$1:$B$856,2,FALSE)="sudene/idene",0.05,IF(VLOOKUP(Resumo!A222,'IDH-M'!$A$1:$C$855,3,FALSE)&lt;=0.776,0.05,0.1)))</f>
        <v>#N/A</v>
      </c>
      <c r="D222" s="11" t="e">
        <f t="shared" si="3"/>
        <v>#N/A</v>
      </c>
    </row>
    <row r="223" spans="1:4" x14ac:dyDescent="0.25">
      <c r="A223" s="2" t="s">
        <v>247</v>
      </c>
      <c r="B223" s="1" t="e">
        <f>IF(VLOOKUP(A223,FPM!$B$6:$B$859,2,FALSE)&gt;VLOOKUP(A223,ICMS!$B$7:$C$858,2,FALSE),0.01,IF(VLOOKUP(A223,'Área Sudene Idene'!$A$1:$B$856,2,FALSE)="sudene/idene",0.05,IF(VLOOKUP(Resumo!A223,'IDH-M'!$A$1:$C$855,3,FALSE)&lt;=0.776,0.05,0.1)))</f>
        <v>#N/A</v>
      </c>
      <c r="C223" s="11" t="e">
        <f>IF(VLOOKUP(A223,FPM!$B$6:$B$859,2,FALSE)/0.8&gt;VLOOKUP(A223,ICMS!$B$7:$C$858,2,FALSE),0.01,IF(VLOOKUP(A223,'Área Sudene Idene'!$A$1:$B$856,2,FALSE)="sudene/idene",0.05,IF(VLOOKUP(Resumo!A223,'IDH-M'!$A$1:$C$855,3,FALSE)&lt;=0.776,0.05,0.1)))</f>
        <v>#N/A</v>
      </c>
      <c r="D223" s="11" t="e">
        <f t="shared" si="3"/>
        <v>#N/A</v>
      </c>
    </row>
    <row r="224" spans="1:4" x14ac:dyDescent="0.25">
      <c r="A224" s="2" t="s">
        <v>248</v>
      </c>
      <c r="B224" s="1" t="e">
        <f>IF(VLOOKUP(A224,FPM!$B$6:$B$859,2,FALSE)&gt;VLOOKUP(A224,ICMS!$B$7:$C$858,2,FALSE),0.01,IF(VLOOKUP(A224,'Área Sudene Idene'!$A$1:$B$856,2,FALSE)="sudene/idene",0.05,IF(VLOOKUP(Resumo!A224,'IDH-M'!$A$1:$C$855,3,FALSE)&lt;=0.776,0.05,0.1)))</f>
        <v>#N/A</v>
      </c>
      <c r="C224" s="11" t="e">
        <f>IF(VLOOKUP(A224,FPM!$B$6:$B$859,2,FALSE)/0.8&gt;VLOOKUP(A224,ICMS!$B$7:$C$858,2,FALSE),0.01,IF(VLOOKUP(A224,'Área Sudene Idene'!$A$1:$B$856,2,FALSE)="sudene/idene",0.05,IF(VLOOKUP(Resumo!A224,'IDH-M'!$A$1:$C$855,3,FALSE)&lt;=0.776,0.05,0.1)))</f>
        <v>#N/A</v>
      </c>
      <c r="D224" s="11" t="e">
        <f t="shared" si="3"/>
        <v>#N/A</v>
      </c>
    </row>
    <row r="225" spans="1:4" x14ac:dyDescent="0.25">
      <c r="A225" s="2" t="s">
        <v>249</v>
      </c>
      <c r="B225" s="1" t="e">
        <f>IF(VLOOKUP(A225,FPM!$B$6:$B$859,2,FALSE)&gt;VLOOKUP(A225,ICMS!$B$7:$C$858,2,FALSE),0.01,IF(VLOOKUP(A225,'Área Sudene Idene'!$A$1:$B$856,2,FALSE)="sudene/idene",0.05,IF(VLOOKUP(Resumo!A225,'IDH-M'!$A$1:$C$855,3,FALSE)&lt;=0.776,0.05,0.1)))</f>
        <v>#N/A</v>
      </c>
      <c r="C225" s="11" t="e">
        <f>IF(VLOOKUP(A225,FPM!$B$6:$B$859,2,FALSE)/0.8&gt;VLOOKUP(A225,ICMS!$B$7:$C$858,2,FALSE),0.01,IF(VLOOKUP(A225,'Área Sudene Idene'!$A$1:$B$856,2,FALSE)="sudene/idene",0.05,IF(VLOOKUP(Resumo!A225,'IDH-M'!$A$1:$C$855,3,FALSE)&lt;=0.776,0.05,0.1)))</f>
        <v>#N/A</v>
      </c>
      <c r="D225" s="11" t="e">
        <f t="shared" si="3"/>
        <v>#N/A</v>
      </c>
    </row>
    <row r="226" spans="1:4" x14ac:dyDescent="0.25">
      <c r="A226" s="2" t="s">
        <v>250</v>
      </c>
      <c r="B226" s="1" t="e">
        <f>IF(VLOOKUP(A226,FPM!$B$6:$B$859,2,FALSE)&gt;VLOOKUP(A226,ICMS!$B$7:$C$858,2,FALSE),0.01,IF(VLOOKUP(A226,'Área Sudene Idene'!$A$1:$B$856,2,FALSE)="sudene/idene",0.05,IF(VLOOKUP(Resumo!A226,'IDH-M'!$A$1:$C$855,3,FALSE)&lt;=0.776,0.05,0.1)))</f>
        <v>#N/A</v>
      </c>
      <c r="C226" s="11" t="e">
        <f>IF(VLOOKUP(A226,FPM!$B$6:$B$859,2,FALSE)/0.8&gt;VLOOKUP(A226,ICMS!$B$7:$C$858,2,FALSE),0.01,IF(VLOOKUP(A226,'Área Sudene Idene'!$A$1:$B$856,2,FALSE)="sudene/idene",0.05,IF(VLOOKUP(Resumo!A226,'IDH-M'!$A$1:$C$855,3,FALSE)&lt;=0.776,0.05,0.1)))</f>
        <v>#N/A</v>
      </c>
      <c r="D226" s="11" t="e">
        <f t="shared" si="3"/>
        <v>#N/A</v>
      </c>
    </row>
    <row r="227" spans="1:4" x14ac:dyDescent="0.25">
      <c r="A227" s="2" t="s">
        <v>251</v>
      </c>
      <c r="B227" s="1" t="e">
        <f>IF(VLOOKUP(A227,FPM!$B$6:$B$859,2,FALSE)&gt;VLOOKUP(A227,ICMS!$B$7:$C$858,2,FALSE),0.01,IF(VLOOKUP(A227,'Área Sudene Idene'!$A$1:$B$856,2,FALSE)="sudene/idene",0.05,IF(VLOOKUP(Resumo!A227,'IDH-M'!$A$1:$C$855,3,FALSE)&lt;=0.776,0.05,0.1)))</f>
        <v>#N/A</v>
      </c>
      <c r="C227" s="11" t="e">
        <f>IF(VLOOKUP(A227,FPM!$B$6:$B$859,2,FALSE)/0.8&gt;VLOOKUP(A227,ICMS!$B$7:$C$858,2,FALSE),0.01,IF(VLOOKUP(A227,'Área Sudene Idene'!$A$1:$B$856,2,FALSE)="sudene/idene",0.05,IF(VLOOKUP(Resumo!A227,'IDH-M'!$A$1:$C$855,3,FALSE)&lt;=0.776,0.05,0.1)))</f>
        <v>#N/A</v>
      </c>
      <c r="D227" s="11" t="e">
        <f t="shared" si="3"/>
        <v>#N/A</v>
      </c>
    </row>
    <row r="228" spans="1:4" x14ac:dyDescent="0.25">
      <c r="A228" s="2" t="s">
        <v>252</v>
      </c>
      <c r="B228" s="1" t="e">
        <f>IF(VLOOKUP(A228,FPM!$B$6:$B$859,2,FALSE)&gt;VLOOKUP(A228,ICMS!$B$7:$C$858,2,FALSE),0.01,IF(VLOOKUP(A228,'Área Sudene Idene'!$A$1:$B$856,2,FALSE)="sudene/idene",0.05,IF(VLOOKUP(Resumo!A228,'IDH-M'!$A$1:$C$855,3,FALSE)&lt;=0.776,0.05,0.1)))</f>
        <v>#N/A</v>
      </c>
      <c r="C228" s="11" t="e">
        <f>IF(VLOOKUP(A228,FPM!$B$6:$B$859,2,FALSE)/0.8&gt;VLOOKUP(A228,ICMS!$B$7:$C$858,2,FALSE),0.01,IF(VLOOKUP(A228,'Área Sudene Idene'!$A$1:$B$856,2,FALSE)="sudene/idene",0.05,IF(VLOOKUP(Resumo!A228,'IDH-M'!$A$1:$C$855,3,FALSE)&lt;=0.776,0.05,0.1)))</f>
        <v>#N/A</v>
      </c>
      <c r="D228" s="11" t="e">
        <f t="shared" si="3"/>
        <v>#N/A</v>
      </c>
    </row>
    <row r="229" spans="1:4" x14ac:dyDescent="0.25">
      <c r="A229" s="2" t="s">
        <v>253</v>
      </c>
      <c r="B229" s="1" t="e">
        <f>IF(VLOOKUP(A229,FPM!$B$6:$B$859,2,FALSE)&gt;VLOOKUP(A229,ICMS!$B$7:$C$858,2,FALSE),0.01,IF(VLOOKUP(A229,'Área Sudene Idene'!$A$1:$B$856,2,FALSE)="sudene/idene",0.05,IF(VLOOKUP(Resumo!A229,'IDH-M'!$A$1:$C$855,3,FALSE)&lt;=0.776,0.05,0.1)))</f>
        <v>#N/A</v>
      </c>
      <c r="C229" s="11" t="e">
        <f>IF(VLOOKUP(A229,FPM!$B$6:$B$859,2,FALSE)/0.8&gt;VLOOKUP(A229,ICMS!$B$7:$C$858,2,FALSE),0.01,IF(VLOOKUP(A229,'Área Sudene Idene'!$A$1:$B$856,2,FALSE)="sudene/idene",0.05,IF(VLOOKUP(Resumo!A229,'IDH-M'!$A$1:$C$855,3,FALSE)&lt;=0.776,0.05,0.1)))</f>
        <v>#N/A</v>
      </c>
      <c r="D229" s="11" t="e">
        <f t="shared" si="3"/>
        <v>#N/A</v>
      </c>
    </row>
    <row r="230" spans="1:4" x14ac:dyDescent="0.25">
      <c r="A230" s="2" t="s">
        <v>254</v>
      </c>
      <c r="B230" s="1" t="e">
        <f>IF(VLOOKUP(A230,FPM!$B$6:$B$859,2,FALSE)&gt;VLOOKUP(A230,ICMS!$B$7:$C$858,2,FALSE),0.01,IF(VLOOKUP(A230,'Área Sudene Idene'!$A$1:$B$856,2,FALSE)="sudene/idene",0.05,IF(VLOOKUP(Resumo!A230,'IDH-M'!$A$1:$C$855,3,FALSE)&lt;=0.776,0.05,0.1)))</f>
        <v>#N/A</v>
      </c>
      <c r="C230" s="11" t="e">
        <f>IF(VLOOKUP(A230,FPM!$B$6:$B$859,2,FALSE)/0.8&gt;VLOOKUP(A230,ICMS!$B$7:$C$858,2,FALSE),0.01,IF(VLOOKUP(A230,'Área Sudene Idene'!$A$1:$B$856,2,FALSE)="sudene/idene",0.05,IF(VLOOKUP(Resumo!A230,'IDH-M'!$A$1:$C$855,3,FALSE)&lt;=0.776,0.05,0.1)))</f>
        <v>#N/A</v>
      </c>
      <c r="D230" s="11" t="e">
        <f t="shared" si="3"/>
        <v>#N/A</v>
      </c>
    </row>
    <row r="231" spans="1:4" x14ac:dyDescent="0.25">
      <c r="A231" s="2" t="s">
        <v>255</v>
      </c>
      <c r="B231" s="1" t="e">
        <f>IF(VLOOKUP(A231,FPM!$B$6:$B$859,2,FALSE)&gt;VLOOKUP(A231,ICMS!$B$7:$C$858,2,FALSE),0.01,IF(VLOOKUP(A231,'Área Sudene Idene'!$A$1:$B$856,2,FALSE)="sudene/idene",0.05,IF(VLOOKUP(Resumo!A231,'IDH-M'!$A$1:$C$855,3,FALSE)&lt;=0.776,0.05,0.1)))</f>
        <v>#N/A</v>
      </c>
      <c r="C231" s="11" t="e">
        <f>IF(VLOOKUP(A231,FPM!$B$6:$B$859,2,FALSE)/0.8&gt;VLOOKUP(A231,ICMS!$B$7:$C$858,2,FALSE),0.01,IF(VLOOKUP(A231,'Área Sudene Idene'!$A$1:$B$856,2,FALSE)="sudene/idene",0.05,IF(VLOOKUP(Resumo!A231,'IDH-M'!$A$1:$C$855,3,FALSE)&lt;=0.776,0.05,0.1)))</f>
        <v>#N/A</v>
      </c>
      <c r="D231" s="11" t="e">
        <f t="shared" si="3"/>
        <v>#N/A</v>
      </c>
    </row>
    <row r="232" spans="1:4" x14ac:dyDescent="0.25">
      <c r="A232" s="2" t="s">
        <v>256</v>
      </c>
      <c r="B232" s="1" t="e">
        <f>IF(VLOOKUP(A232,FPM!$B$6:$B$859,2,FALSE)&gt;VLOOKUP(A232,ICMS!$B$7:$C$858,2,FALSE),0.01,IF(VLOOKUP(A232,'Área Sudene Idene'!$A$1:$B$856,2,FALSE)="sudene/idene",0.05,IF(VLOOKUP(Resumo!A232,'IDH-M'!$A$1:$C$855,3,FALSE)&lt;=0.776,0.05,0.1)))</f>
        <v>#N/A</v>
      </c>
      <c r="C232" s="11" t="e">
        <f>IF(VLOOKUP(A232,FPM!$B$6:$B$859,2,FALSE)/0.8&gt;VLOOKUP(A232,ICMS!$B$7:$C$858,2,FALSE),0.01,IF(VLOOKUP(A232,'Área Sudene Idene'!$A$1:$B$856,2,FALSE)="sudene/idene",0.05,IF(VLOOKUP(Resumo!A232,'IDH-M'!$A$1:$C$855,3,FALSE)&lt;=0.776,0.05,0.1)))</f>
        <v>#N/A</v>
      </c>
      <c r="D232" s="11" t="e">
        <f t="shared" si="3"/>
        <v>#N/A</v>
      </c>
    </row>
    <row r="233" spans="1:4" x14ac:dyDescent="0.25">
      <c r="A233" s="2" t="s">
        <v>257</v>
      </c>
      <c r="B233" s="1" t="e">
        <f>IF(VLOOKUP(A233,FPM!$B$6:$B$859,2,FALSE)&gt;VLOOKUP(A233,ICMS!$B$7:$C$858,2,FALSE),0.01,IF(VLOOKUP(A233,'Área Sudene Idene'!$A$1:$B$856,2,FALSE)="sudene/idene",0.05,IF(VLOOKUP(Resumo!A233,'IDH-M'!$A$1:$C$855,3,FALSE)&lt;=0.776,0.05,0.1)))</f>
        <v>#N/A</v>
      </c>
      <c r="C233" s="11" t="e">
        <f>IF(VLOOKUP(A233,FPM!$B$6:$B$859,2,FALSE)/0.8&gt;VLOOKUP(A233,ICMS!$B$7:$C$858,2,FALSE),0.01,IF(VLOOKUP(A233,'Área Sudene Idene'!$A$1:$B$856,2,FALSE)="sudene/idene",0.05,IF(VLOOKUP(Resumo!A233,'IDH-M'!$A$1:$C$855,3,FALSE)&lt;=0.776,0.05,0.1)))</f>
        <v>#N/A</v>
      </c>
      <c r="D233" s="11" t="e">
        <f t="shared" si="3"/>
        <v>#N/A</v>
      </c>
    </row>
    <row r="234" spans="1:4" x14ac:dyDescent="0.25">
      <c r="A234" s="2" t="s">
        <v>258</v>
      </c>
      <c r="B234" s="1" t="e">
        <f>IF(VLOOKUP(A234,FPM!$B$6:$B$859,2,FALSE)&gt;VLOOKUP(A234,ICMS!$B$7:$C$858,2,FALSE),0.01,IF(VLOOKUP(A234,'Área Sudene Idene'!$A$1:$B$856,2,FALSE)="sudene/idene",0.05,IF(VLOOKUP(Resumo!A234,'IDH-M'!$A$1:$C$855,3,FALSE)&lt;=0.776,0.05,0.1)))</f>
        <v>#N/A</v>
      </c>
      <c r="C234" s="11" t="e">
        <f>IF(VLOOKUP(A234,FPM!$B$6:$B$859,2,FALSE)/0.8&gt;VLOOKUP(A234,ICMS!$B$7:$C$858,2,FALSE),0.01,IF(VLOOKUP(A234,'Área Sudene Idene'!$A$1:$B$856,2,FALSE)="sudene/idene",0.05,IF(VLOOKUP(Resumo!A234,'IDH-M'!$A$1:$C$855,3,FALSE)&lt;=0.776,0.05,0.1)))</f>
        <v>#N/A</v>
      </c>
      <c r="D234" s="11" t="e">
        <f t="shared" si="3"/>
        <v>#N/A</v>
      </c>
    </row>
    <row r="235" spans="1:4" x14ac:dyDescent="0.25">
      <c r="A235" s="2" t="s">
        <v>259</v>
      </c>
      <c r="B235" s="1" t="e">
        <f>IF(VLOOKUP(A235,FPM!$B$6:$B$859,2,FALSE)&gt;VLOOKUP(A235,ICMS!$B$7:$C$858,2,FALSE),0.01,IF(VLOOKUP(A235,'Área Sudene Idene'!$A$1:$B$856,2,FALSE)="sudene/idene",0.05,IF(VLOOKUP(Resumo!A235,'IDH-M'!$A$1:$C$855,3,FALSE)&lt;=0.776,0.05,0.1)))</f>
        <v>#N/A</v>
      </c>
      <c r="C235" s="11" t="e">
        <f>IF(VLOOKUP(A235,FPM!$B$6:$B$859,2,FALSE)/0.8&gt;VLOOKUP(A235,ICMS!$B$7:$C$858,2,FALSE),0.01,IF(VLOOKUP(A235,'Área Sudene Idene'!$A$1:$B$856,2,FALSE)="sudene/idene",0.05,IF(VLOOKUP(Resumo!A235,'IDH-M'!$A$1:$C$855,3,FALSE)&lt;=0.776,0.05,0.1)))</f>
        <v>#N/A</v>
      </c>
      <c r="D235" s="11" t="e">
        <f t="shared" si="3"/>
        <v>#N/A</v>
      </c>
    </row>
    <row r="236" spans="1:4" x14ac:dyDescent="0.25">
      <c r="A236" s="2" t="s">
        <v>260</v>
      </c>
      <c r="B236" s="1" t="e">
        <f>IF(VLOOKUP(A236,FPM!$B$6:$B$859,2,FALSE)&gt;VLOOKUP(A236,ICMS!$B$7:$C$858,2,FALSE),0.01,IF(VLOOKUP(A236,'Área Sudene Idene'!$A$1:$B$856,2,FALSE)="sudene/idene",0.05,IF(VLOOKUP(Resumo!A236,'IDH-M'!$A$1:$C$855,3,FALSE)&lt;=0.776,0.05,0.1)))</f>
        <v>#N/A</v>
      </c>
      <c r="C236" s="11" t="e">
        <f>IF(VLOOKUP(A236,FPM!$B$6:$B$859,2,FALSE)/0.8&gt;VLOOKUP(A236,ICMS!$B$7:$C$858,2,FALSE),0.01,IF(VLOOKUP(A236,'Área Sudene Idene'!$A$1:$B$856,2,FALSE)="sudene/idene",0.05,IF(VLOOKUP(Resumo!A236,'IDH-M'!$A$1:$C$855,3,FALSE)&lt;=0.776,0.05,0.1)))</f>
        <v>#N/A</v>
      </c>
      <c r="D236" s="11" t="e">
        <f t="shared" si="3"/>
        <v>#N/A</v>
      </c>
    </row>
    <row r="237" spans="1:4" x14ac:dyDescent="0.25">
      <c r="A237" s="2" t="s">
        <v>261</v>
      </c>
      <c r="B237" s="1" t="e">
        <f>IF(VLOOKUP(A237,FPM!$B$6:$B$859,2,FALSE)&gt;VLOOKUP(A237,ICMS!$B$7:$C$858,2,FALSE),0.01,IF(VLOOKUP(A237,'Área Sudene Idene'!$A$1:$B$856,2,FALSE)="sudene/idene",0.05,IF(VLOOKUP(Resumo!A237,'IDH-M'!$A$1:$C$855,3,FALSE)&lt;=0.776,0.05,0.1)))</f>
        <v>#N/A</v>
      </c>
      <c r="C237" s="11" t="e">
        <f>IF(VLOOKUP(A237,FPM!$B$6:$B$859,2,FALSE)/0.8&gt;VLOOKUP(A237,ICMS!$B$7:$C$858,2,FALSE),0.01,IF(VLOOKUP(A237,'Área Sudene Idene'!$A$1:$B$856,2,FALSE)="sudene/idene",0.05,IF(VLOOKUP(Resumo!A237,'IDH-M'!$A$1:$C$855,3,FALSE)&lt;=0.776,0.05,0.1)))</f>
        <v>#N/A</v>
      </c>
      <c r="D237" s="11" t="e">
        <f t="shared" si="3"/>
        <v>#N/A</v>
      </c>
    </row>
    <row r="238" spans="1:4" x14ac:dyDescent="0.25">
      <c r="A238" s="2" t="s">
        <v>262</v>
      </c>
      <c r="B238" s="1" t="e">
        <f>IF(VLOOKUP(A238,FPM!$B$6:$B$859,2,FALSE)&gt;VLOOKUP(A238,ICMS!$B$7:$C$858,2,FALSE),0.01,IF(VLOOKUP(A238,'Área Sudene Idene'!$A$1:$B$856,2,FALSE)="sudene/idene",0.05,IF(VLOOKUP(Resumo!A238,'IDH-M'!$A$1:$C$855,3,FALSE)&lt;=0.776,0.05,0.1)))</f>
        <v>#N/A</v>
      </c>
      <c r="C238" s="11" t="e">
        <f>IF(VLOOKUP(A238,FPM!$B$6:$B$859,2,FALSE)/0.8&gt;VLOOKUP(A238,ICMS!$B$7:$C$858,2,FALSE),0.01,IF(VLOOKUP(A238,'Área Sudene Idene'!$A$1:$B$856,2,FALSE)="sudene/idene",0.05,IF(VLOOKUP(Resumo!A238,'IDH-M'!$A$1:$C$855,3,FALSE)&lt;=0.776,0.05,0.1)))</f>
        <v>#N/A</v>
      </c>
      <c r="D238" s="11" t="e">
        <f t="shared" si="3"/>
        <v>#N/A</v>
      </c>
    </row>
    <row r="239" spans="1:4" x14ac:dyDescent="0.25">
      <c r="A239" s="2" t="s">
        <v>263</v>
      </c>
      <c r="B239" s="1" t="e">
        <f>IF(VLOOKUP(A239,FPM!$B$6:$B$859,2,FALSE)&gt;VLOOKUP(A239,ICMS!$B$7:$C$858,2,FALSE),0.01,IF(VLOOKUP(A239,'Área Sudene Idene'!$A$1:$B$856,2,FALSE)="sudene/idene",0.05,IF(VLOOKUP(Resumo!A239,'IDH-M'!$A$1:$C$855,3,FALSE)&lt;=0.776,0.05,0.1)))</f>
        <v>#N/A</v>
      </c>
      <c r="C239" s="11" t="e">
        <f>IF(VLOOKUP(A239,FPM!$B$6:$B$859,2,FALSE)/0.8&gt;VLOOKUP(A239,ICMS!$B$7:$C$858,2,FALSE),0.01,IF(VLOOKUP(A239,'Área Sudene Idene'!$A$1:$B$856,2,FALSE)="sudene/idene",0.05,IF(VLOOKUP(Resumo!A239,'IDH-M'!$A$1:$C$855,3,FALSE)&lt;=0.776,0.05,0.1)))</f>
        <v>#N/A</v>
      </c>
      <c r="D239" s="11" t="e">
        <f t="shared" si="3"/>
        <v>#N/A</v>
      </c>
    </row>
    <row r="240" spans="1:4" x14ac:dyDescent="0.25">
      <c r="A240" s="2" t="s">
        <v>264</v>
      </c>
      <c r="B240" s="1" t="e">
        <f>IF(VLOOKUP(A240,FPM!$B$6:$B$859,2,FALSE)&gt;VLOOKUP(A240,ICMS!$B$7:$C$858,2,FALSE),0.01,IF(VLOOKUP(A240,'Área Sudene Idene'!$A$1:$B$856,2,FALSE)="sudene/idene",0.05,IF(VLOOKUP(Resumo!A240,'IDH-M'!$A$1:$C$855,3,FALSE)&lt;=0.776,0.05,0.1)))</f>
        <v>#N/A</v>
      </c>
      <c r="C240" s="11" t="e">
        <f>IF(VLOOKUP(A240,FPM!$B$6:$B$859,2,FALSE)/0.8&gt;VLOOKUP(A240,ICMS!$B$7:$C$858,2,FALSE),0.01,IF(VLOOKUP(A240,'Área Sudene Idene'!$A$1:$B$856,2,FALSE)="sudene/idene",0.05,IF(VLOOKUP(Resumo!A240,'IDH-M'!$A$1:$C$855,3,FALSE)&lt;=0.776,0.05,0.1)))</f>
        <v>#N/A</v>
      </c>
      <c r="D240" s="11" t="e">
        <f t="shared" si="3"/>
        <v>#N/A</v>
      </c>
    </row>
    <row r="241" spans="1:4" x14ac:dyDescent="0.25">
      <c r="A241" s="2" t="s">
        <v>265</v>
      </c>
      <c r="B241" s="1" t="e">
        <f>IF(VLOOKUP(A241,FPM!$B$6:$B$859,2,FALSE)&gt;VLOOKUP(A241,ICMS!$B$7:$C$858,2,FALSE),0.01,IF(VLOOKUP(A241,'Área Sudene Idene'!$A$1:$B$856,2,FALSE)="sudene/idene",0.05,IF(VLOOKUP(Resumo!A241,'IDH-M'!$A$1:$C$855,3,FALSE)&lt;=0.776,0.05,0.1)))</f>
        <v>#N/A</v>
      </c>
      <c r="C241" s="11" t="e">
        <f>IF(VLOOKUP(A241,FPM!$B$6:$B$859,2,FALSE)/0.8&gt;VLOOKUP(A241,ICMS!$B$7:$C$858,2,FALSE),0.01,IF(VLOOKUP(A241,'Área Sudene Idene'!$A$1:$B$856,2,FALSE)="sudene/idene",0.05,IF(VLOOKUP(Resumo!A241,'IDH-M'!$A$1:$C$855,3,FALSE)&lt;=0.776,0.05,0.1)))</f>
        <v>#N/A</v>
      </c>
      <c r="D241" s="11" t="e">
        <f t="shared" si="3"/>
        <v>#N/A</v>
      </c>
    </row>
    <row r="242" spans="1:4" x14ac:dyDescent="0.25">
      <c r="A242" s="2" t="s">
        <v>266</v>
      </c>
      <c r="B242" s="1" t="e">
        <f>IF(VLOOKUP(A242,FPM!$B$6:$B$859,2,FALSE)&gt;VLOOKUP(A242,ICMS!$B$7:$C$858,2,FALSE),0.01,IF(VLOOKUP(A242,'Área Sudene Idene'!$A$1:$B$856,2,FALSE)="sudene/idene",0.05,IF(VLOOKUP(Resumo!A242,'IDH-M'!$A$1:$C$855,3,FALSE)&lt;=0.776,0.05,0.1)))</f>
        <v>#N/A</v>
      </c>
      <c r="C242" s="11" t="e">
        <f>IF(VLOOKUP(A242,FPM!$B$6:$B$859,2,FALSE)/0.8&gt;VLOOKUP(A242,ICMS!$B$7:$C$858,2,FALSE),0.01,IF(VLOOKUP(A242,'Área Sudene Idene'!$A$1:$B$856,2,FALSE)="sudene/idene",0.05,IF(VLOOKUP(Resumo!A242,'IDH-M'!$A$1:$C$855,3,FALSE)&lt;=0.776,0.05,0.1)))</f>
        <v>#N/A</v>
      </c>
      <c r="D242" s="11" t="e">
        <f t="shared" si="3"/>
        <v>#N/A</v>
      </c>
    </row>
    <row r="243" spans="1:4" x14ac:dyDescent="0.25">
      <c r="A243" s="2" t="s">
        <v>267</v>
      </c>
      <c r="B243" s="1" t="e">
        <f>IF(VLOOKUP(A243,FPM!$B$6:$B$859,2,FALSE)&gt;VLOOKUP(A243,ICMS!$B$7:$C$858,2,FALSE),0.01,IF(VLOOKUP(A243,'Área Sudene Idene'!$A$1:$B$856,2,FALSE)="sudene/idene",0.05,IF(VLOOKUP(Resumo!A243,'IDH-M'!$A$1:$C$855,3,FALSE)&lt;=0.776,0.05,0.1)))</f>
        <v>#N/A</v>
      </c>
      <c r="C243" s="11" t="e">
        <f>IF(VLOOKUP(A243,FPM!$B$6:$B$859,2,FALSE)/0.8&gt;VLOOKUP(A243,ICMS!$B$7:$C$858,2,FALSE),0.01,IF(VLOOKUP(A243,'Área Sudene Idene'!$A$1:$B$856,2,FALSE)="sudene/idene",0.05,IF(VLOOKUP(Resumo!A243,'IDH-M'!$A$1:$C$855,3,FALSE)&lt;=0.776,0.05,0.1)))</f>
        <v>#N/A</v>
      </c>
      <c r="D243" s="11" t="e">
        <f t="shared" si="3"/>
        <v>#N/A</v>
      </c>
    </row>
    <row r="244" spans="1:4" x14ac:dyDescent="0.25">
      <c r="A244" s="2" t="s">
        <v>268</v>
      </c>
      <c r="B244" s="1" t="e">
        <f>IF(VLOOKUP(A244,FPM!$B$6:$B$859,2,FALSE)&gt;VLOOKUP(A244,ICMS!$B$7:$C$858,2,FALSE),0.01,IF(VLOOKUP(A244,'Área Sudene Idene'!$A$1:$B$856,2,FALSE)="sudene/idene",0.05,IF(VLOOKUP(Resumo!A244,'IDH-M'!$A$1:$C$855,3,FALSE)&lt;=0.776,0.05,0.1)))</f>
        <v>#N/A</v>
      </c>
      <c r="C244" s="11" t="e">
        <f>IF(VLOOKUP(A244,FPM!$B$6:$B$859,2,FALSE)/0.8&gt;VLOOKUP(A244,ICMS!$B$7:$C$858,2,FALSE),0.01,IF(VLOOKUP(A244,'Área Sudene Idene'!$A$1:$B$856,2,FALSE)="sudene/idene",0.05,IF(VLOOKUP(Resumo!A244,'IDH-M'!$A$1:$C$855,3,FALSE)&lt;=0.776,0.05,0.1)))</f>
        <v>#N/A</v>
      </c>
      <c r="D244" s="11" t="e">
        <f t="shared" si="3"/>
        <v>#N/A</v>
      </c>
    </row>
    <row r="245" spans="1:4" x14ac:dyDescent="0.25">
      <c r="A245" s="2" t="s">
        <v>269</v>
      </c>
      <c r="B245" s="1" t="e">
        <f>IF(VLOOKUP(A245,FPM!$B$6:$B$859,2,FALSE)&gt;VLOOKUP(A245,ICMS!$B$7:$C$858,2,FALSE),0.01,IF(VLOOKUP(A245,'Área Sudene Idene'!$A$1:$B$856,2,FALSE)="sudene/idene",0.05,IF(VLOOKUP(Resumo!A245,'IDH-M'!$A$1:$C$855,3,FALSE)&lt;=0.776,0.05,0.1)))</f>
        <v>#N/A</v>
      </c>
      <c r="C245" s="11" t="e">
        <f>IF(VLOOKUP(A245,FPM!$B$6:$B$859,2,FALSE)/0.8&gt;VLOOKUP(A245,ICMS!$B$7:$C$858,2,FALSE),0.01,IF(VLOOKUP(A245,'Área Sudene Idene'!$A$1:$B$856,2,FALSE)="sudene/idene",0.05,IF(VLOOKUP(Resumo!A245,'IDH-M'!$A$1:$C$855,3,FALSE)&lt;=0.776,0.05,0.1)))</f>
        <v>#N/A</v>
      </c>
      <c r="D245" s="11" t="e">
        <f t="shared" si="3"/>
        <v>#N/A</v>
      </c>
    </row>
    <row r="246" spans="1:4" x14ac:dyDescent="0.25">
      <c r="A246" s="2" t="s">
        <v>270</v>
      </c>
      <c r="B246" s="1" t="e">
        <f>IF(VLOOKUP(A246,FPM!$B$6:$B$859,2,FALSE)&gt;VLOOKUP(A246,ICMS!$B$7:$C$858,2,FALSE),0.01,IF(VLOOKUP(A246,'Área Sudene Idene'!$A$1:$B$856,2,FALSE)="sudene/idene",0.05,IF(VLOOKUP(Resumo!A246,'IDH-M'!$A$1:$C$855,3,FALSE)&lt;=0.776,0.05,0.1)))</f>
        <v>#N/A</v>
      </c>
      <c r="C246" s="11" t="e">
        <f>IF(VLOOKUP(A246,FPM!$B$6:$B$859,2,FALSE)/0.8&gt;VLOOKUP(A246,ICMS!$B$7:$C$858,2,FALSE),0.01,IF(VLOOKUP(A246,'Área Sudene Idene'!$A$1:$B$856,2,FALSE)="sudene/idene",0.05,IF(VLOOKUP(Resumo!A246,'IDH-M'!$A$1:$C$855,3,FALSE)&lt;=0.776,0.05,0.1)))</f>
        <v>#N/A</v>
      </c>
      <c r="D246" s="11" t="e">
        <f t="shared" si="3"/>
        <v>#N/A</v>
      </c>
    </row>
    <row r="247" spans="1:4" x14ac:dyDescent="0.25">
      <c r="A247" s="2" t="s">
        <v>271</v>
      </c>
      <c r="B247" s="1" t="e">
        <f>IF(VLOOKUP(A247,FPM!$B$6:$B$859,2,FALSE)&gt;VLOOKUP(A247,ICMS!$B$7:$C$858,2,FALSE),0.01,IF(VLOOKUP(A247,'Área Sudene Idene'!$A$1:$B$856,2,FALSE)="sudene/idene",0.05,IF(VLOOKUP(Resumo!A247,'IDH-M'!$A$1:$C$855,3,FALSE)&lt;=0.776,0.05,0.1)))</f>
        <v>#N/A</v>
      </c>
      <c r="C247" s="11" t="e">
        <f>IF(VLOOKUP(A247,FPM!$B$6:$B$859,2,FALSE)/0.8&gt;VLOOKUP(A247,ICMS!$B$7:$C$858,2,FALSE),0.01,IF(VLOOKUP(A247,'Área Sudene Idene'!$A$1:$B$856,2,FALSE)="sudene/idene",0.05,IF(VLOOKUP(Resumo!A247,'IDH-M'!$A$1:$C$855,3,FALSE)&lt;=0.776,0.05,0.1)))</f>
        <v>#N/A</v>
      </c>
      <c r="D247" s="11" t="e">
        <f t="shared" si="3"/>
        <v>#N/A</v>
      </c>
    </row>
    <row r="248" spans="1:4" x14ac:dyDescent="0.25">
      <c r="A248" s="2" t="s">
        <v>272</v>
      </c>
      <c r="B248" s="1" t="e">
        <f>IF(VLOOKUP(A248,FPM!$B$6:$B$859,2,FALSE)&gt;VLOOKUP(A248,ICMS!$B$7:$C$858,2,FALSE),0.01,IF(VLOOKUP(A248,'Área Sudene Idene'!$A$1:$B$856,2,FALSE)="sudene/idene",0.05,IF(VLOOKUP(Resumo!A248,'IDH-M'!$A$1:$C$855,3,FALSE)&lt;=0.776,0.05,0.1)))</f>
        <v>#N/A</v>
      </c>
      <c r="C248" s="11" t="e">
        <f>IF(VLOOKUP(A248,FPM!$B$6:$B$859,2,FALSE)/0.8&gt;VLOOKUP(A248,ICMS!$B$7:$C$858,2,FALSE),0.01,IF(VLOOKUP(A248,'Área Sudene Idene'!$A$1:$B$856,2,FALSE)="sudene/idene",0.05,IF(VLOOKUP(Resumo!A248,'IDH-M'!$A$1:$C$855,3,FALSE)&lt;=0.776,0.05,0.1)))</f>
        <v>#N/A</v>
      </c>
      <c r="D248" s="11" t="e">
        <f t="shared" si="3"/>
        <v>#N/A</v>
      </c>
    </row>
    <row r="249" spans="1:4" x14ac:dyDescent="0.25">
      <c r="A249" s="2" t="s">
        <v>273</v>
      </c>
      <c r="B249" s="1" t="e">
        <f>IF(VLOOKUP(A249,FPM!$B$6:$B$859,2,FALSE)&gt;VLOOKUP(A249,ICMS!$B$7:$C$858,2,FALSE),0.01,IF(VLOOKUP(A249,'Área Sudene Idene'!$A$1:$B$856,2,FALSE)="sudene/idene",0.05,IF(VLOOKUP(Resumo!A249,'IDH-M'!$A$1:$C$855,3,FALSE)&lt;=0.776,0.05,0.1)))</f>
        <v>#N/A</v>
      </c>
      <c r="C249" s="11" t="e">
        <f>IF(VLOOKUP(A249,FPM!$B$6:$B$859,2,FALSE)/0.8&gt;VLOOKUP(A249,ICMS!$B$7:$C$858,2,FALSE),0.01,IF(VLOOKUP(A249,'Área Sudene Idene'!$A$1:$B$856,2,FALSE)="sudene/idene",0.05,IF(VLOOKUP(Resumo!A249,'IDH-M'!$A$1:$C$855,3,FALSE)&lt;=0.776,0.05,0.1)))</f>
        <v>#N/A</v>
      </c>
      <c r="D249" s="11" t="e">
        <f t="shared" si="3"/>
        <v>#N/A</v>
      </c>
    </row>
    <row r="250" spans="1:4" x14ac:dyDescent="0.25">
      <c r="A250" s="2" t="s">
        <v>274</v>
      </c>
      <c r="B250" s="1" t="e">
        <f>IF(VLOOKUP(A250,FPM!$B$6:$B$859,2,FALSE)&gt;VLOOKUP(A250,ICMS!$B$7:$C$858,2,FALSE),0.01,IF(VLOOKUP(A250,'Área Sudene Idene'!$A$1:$B$856,2,FALSE)="sudene/idene",0.05,IF(VLOOKUP(Resumo!A250,'IDH-M'!$A$1:$C$855,3,FALSE)&lt;=0.776,0.05,0.1)))</f>
        <v>#N/A</v>
      </c>
      <c r="C250" s="11" t="e">
        <f>IF(VLOOKUP(A250,FPM!$B$6:$B$859,2,FALSE)/0.8&gt;VLOOKUP(A250,ICMS!$B$7:$C$858,2,FALSE),0.01,IF(VLOOKUP(A250,'Área Sudene Idene'!$A$1:$B$856,2,FALSE)="sudene/idene",0.05,IF(VLOOKUP(Resumo!A250,'IDH-M'!$A$1:$C$855,3,FALSE)&lt;=0.776,0.05,0.1)))</f>
        <v>#N/A</v>
      </c>
      <c r="D250" s="11" t="e">
        <f t="shared" si="3"/>
        <v>#N/A</v>
      </c>
    </row>
    <row r="251" spans="1:4" x14ac:dyDescent="0.25">
      <c r="A251" s="2" t="s">
        <v>275</v>
      </c>
      <c r="B251" s="1" t="e">
        <f>IF(VLOOKUP(A251,FPM!$B$6:$B$859,2,FALSE)&gt;VLOOKUP(A251,ICMS!$B$7:$C$858,2,FALSE),0.01,IF(VLOOKUP(A251,'Área Sudene Idene'!$A$1:$B$856,2,FALSE)="sudene/idene",0.05,IF(VLOOKUP(Resumo!A251,'IDH-M'!$A$1:$C$855,3,FALSE)&lt;=0.776,0.05,0.1)))</f>
        <v>#N/A</v>
      </c>
      <c r="C251" s="11" t="e">
        <f>IF(VLOOKUP(A251,FPM!$B$6:$B$859,2,FALSE)/0.8&gt;VLOOKUP(A251,ICMS!$B$7:$C$858,2,FALSE),0.01,IF(VLOOKUP(A251,'Área Sudene Idene'!$A$1:$B$856,2,FALSE)="sudene/idene",0.05,IF(VLOOKUP(Resumo!A251,'IDH-M'!$A$1:$C$855,3,FALSE)&lt;=0.776,0.05,0.1)))</f>
        <v>#N/A</v>
      </c>
      <c r="D251" s="11" t="e">
        <f t="shared" si="3"/>
        <v>#N/A</v>
      </c>
    </row>
    <row r="252" spans="1:4" x14ac:dyDescent="0.25">
      <c r="A252" s="2" t="s">
        <v>276</v>
      </c>
      <c r="B252" s="1" t="e">
        <f>IF(VLOOKUP(A252,FPM!$B$6:$B$859,2,FALSE)&gt;VLOOKUP(A252,ICMS!$B$7:$C$858,2,FALSE),0.01,IF(VLOOKUP(A252,'Área Sudene Idene'!$A$1:$B$856,2,FALSE)="sudene/idene",0.05,IF(VLOOKUP(Resumo!A252,'IDH-M'!$A$1:$C$855,3,FALSE)&lt;=0.776,0.05,0.1)))</f>
        <v>#N/A</v>
      </c>
      <c r="C252" s="11" t="e">
        <f>IF(VLOOKUP(A252,FPM!$B$6:$B$859,2,FALSE)/0.8&gt;VLOOKUP(A252,ICMS!$B$7:$C$858,2,FALSE),0.01,IF(VLOOKUP(A252,'Área Sudene Idene'!$A$1:$B$856,2,FALSE)="sudene/idene",0.05,IF(VLOOKUP(Resumo!A252,'IDH-M'!$A$1:$C$855,3,FALSE)&lt;=0.776,0.05,0.1)))</f>
        <v>#N/A</v>
      </c>
      <c r="D252" s="11" t="e">
        <f t="shared" si="3"/>
        <v>#N/A</v>
      </c>
    </row>
    <row r="253" spans="1:4" x14ac:dyDescent="0.25">
      <c r="A253" s="2" t="s">
        <v>277</v>
      </c>
      <c r="B253" s="1" t="e">
        <f>IF(VLOOKUP(A253,FPM!$B$6:$B$859,2,FALSE)&gt;VLOOKUP(A253,ICMS!$B$7:$C$858,2,FALSE),0.01,IF(VLOOKUP(A253,'Área Sudene Idene'!$A$1:$B$856,2,FALSE)="sudene/idene",0.05,IF(VLOOKUP(Resumo!A253,'IDH-M'!$A$1:$C$855,3,FALSE)&lt;=0.776,0.05,0.1)))</f>
        <v>#N/A</v>
      </c>
      <c r="C253" s="11" t="e">
        <f>IF(VLOOKUP(A253,FPM!$B$6:$B$859,2,FALSE)/0.8&gt;VLOOKUP(A253,ICMS!$B$7:$C$858,2,FALSE),0.01,IF(VLOOKUP(A253,'Área Sudene Idene'!$A$1:$B$856,2,FALSE)="sudene/idene",0.05,IF(VLOOKUP(Resumo!A253,'IDH-M'!$A$1:$C$855,3,FALSE)&lt;=0.776,0.05,0.1)))</f>
        <v>#N/A</v>
      </c>
      <c r="D253" s="11" t="e">
        <f t="shared" si="3"/>
        <v>#N/A</v>
      </c>
    </row>
    <row r="254" spans="1:4" x14ac:dyDescent="0.25">
      <c r="A254" s="2" t="s">
        <v>278</v>
      </c>
      <c r="B254" s="1" t="e">
        <f>IF(VLOOKUP(A254,FPM!$B$6:$B$859,2,FALSE)&gt;VLOOKUP(A254,ICMS!$B$7:$C$858,2,FALSE),0.01,IF(VLOOKUP(A254,'Área Sudene Idene'!$A$1:$B$856,2,FALSE)="sudene/idene",0.05,IF(VLOOKUP(Resumo!A254,'IDH-M'!$A$1:$C$855,3,FALSE)&lt;=0.776,0.05,0.1)))</f>
        <v>#N/A</v>
      </c>
      <c r="C254" s="11" t="e">
        <f>IF(VLOOKUP(A254,FPM!$B$6:$B$859,2,FALSE)/0.8&gt;VLOOKUP(A254,ICMS!$B$7:$C$858,2,FALSE),0.01,IF(VLOOKUP(A254,'Área Sudene Idene'!$A$1:$B$856,2,FALSE)="sudene/idene",0.05,IF(VLOOKUP(Resumo!A254,'IDH-M'!$A$1:$C$855,3,FALSE)&lt;=0.776,0.05,0.1)))</f>
        <v>#N/A</v>
      </c>
      <c r="D254" s="11" t="e">
        <f t="shared" si="3"/>
        <v>#N/A</v>
      </c>
    </row>
    <row r="255" spans="1:4" x14ac:dyDescent="0.25">
      <c r="A255" s="2" t="s">
        <v>279</v>
      </c>
      <c r="B255" s="1" t="e">
        <f>IF(VLOOKUP(A255,FPM!$B$6:$B$859,2,FALSE)&gt;VLOOKUP(A255,ICMS!$B$7:$C$858,2,FALSE),0.01,IF(VLOOKUP(A255,'Área Sudene Idene'!$A$1:$B$856,2,FALSE)="sudene/idene",0.05,IF(VLOOKUP(Resumo!A255,'IDH-M'!$A$1:$C$855,3,FALSE)&lt;=0.776,0.05,0.1)))</f>
        <v>#N/A</v>
      </c>
      <c r="C255" s="11" t="e">
        <f>IF(VLOOKUP(A255,FPM!$B$6:$B$859,2,FALSE)/0.8&gt;VLOOKUP(A255,ICMS!$B$7:$C$858,2,FALSE),0.01,IF(VLOOKUP(A255,'Área Sudene Idene'!$A$1:$B$856,2,FALSE)="sudene/idene",0.05,IF(VLOOKUP(Resumo!A255,'IDH-M'!$A$1:$C$855,3,FALSE)&lt;=0.776,0.05,0.1)))</f>
        <v>#N/A</v>
      </c>
      <c r="D255" s="11" t="e">
        <f t="shared" si="3"/>
        <v>#N/A</v>
      </c>
    </row>
    <row r="256" spans="1:4" x14ac:dyDescent="0.25">
      <c r="A256" s="2" t="s">
        <v>280</v>
      </c>
      <c r="B256" s="1" t="e">
        <f>IF(VLOOKUP(A256,FPM!$B$6:$B$859,2,FALSE)&gt;VLOOKUP(A256,ICMS!$B$7:$C$858,2,FALSE),0.01,IF(VLOOKUP(A256,'Área Sudene Idene'!$A$1:$B$856,2,FALSE)="sudene/idene",0.05,IF(VLOOKUP(Resumo!A256,'IDH-M'!$A$1:$C$855,3,FALSE)&lt;=0.776,0.05,0.1)))</f>
        <v>#N/A</v>
      </c>
      <c r="C256" s="11" t="e">
        <f>IF(VLOOKUP(A256,FPM!$B$6:$B$859,2,FALSE)/0.8&gt;VLOOKUP(A256,ICMS!$B$7:$C$858,2,FALSE),0.01,IF(VLOOKUP(A256,'Área Sudene Idene'!$A$1:$B$856,2,FALSE)="sudene/idene",0.05,IF(VLOOKUP(Resumo!A256,'IDH-M'!$A$1:$C$855,3,FALSE)&lt;=0.776,0.05,0.1)))</f>
        <v>#N/A</v>
      </c>
      <c r="D256" s="11" t="e">
        <f t="shared" si="3"/>
        <v>#N/A</v>
      </c>
    </row>
    <row r="257" spans="1:4" x14ac:dyDescent="0.25">
      <c r="A257" s="2" t="s">
        <v>281</v>
      </c>
      <c r="B257" s="1" t="e">
        <f>IF(VLOOKUP(A257,FPM!$B$6:$B$859,2,FALSE)&gt;VLOOKUP(A257,ICMS!$B$7:$C$858,2,FALSE),0.01,IF(VLOOKUP(A257,'Área Sudene Idene'!$A$1:$B$856,2,FALSE)="sudene/idene",0.05,IF(VLOOKUP(Resumo!A257,'IDH-M'!$A$1:$C$855,3,FALSE)&lt;=0.776,0.05,0.1)))</f>
        <v>#N/A</v>
      </c>
      <c r="C257" s="11" t="e">
        <f>IF(VLOOKUP(A257,FPM!$B$6:$B$859,2,FALSE)/0.8&gt;VLOOKUP(A257,ICMS!$B$7:$C$858,2,FALSE),0.01,IF(VLOOKUP(A257,'Área Sudene Idene'!$A$1:$B$856,2,FALSE)="sudene/idene",0.05,IF(VLOOKUP(Resumo!A257,'IDH-M'!$A$1:$C$855,3,FALSE)&lt;=0.776,0.05,0.1)))</f>
        <v>#N/A</v>
      </c>
      <c r="D257" s="11" t="e">
        <f t="shared" si="3"/>
        <v>#N/A</v>
      </c>
    </row>
    <row r="258" spans="1:4" x14ac:dyDescent="0.25">
      <c r="A258" s="2" t="s">
        <v>282</v>
      </c>
      <c r="B258" s="1" t="e">
        <f>IF(VLOOKUP(A258,FPM!$B$6:$B$859,2,FALSE)&gt;VLOOKUP(A258,ICMS!$B$7:$C$858,2,FALSE),0.01,IF(VLOOKUP(A258,'Área Sudene Idene'!$A$1:$B$856,2,FALSE)="sudene/idene",0.05,IF(VLOOKUP(Resumo!A258,'IDH-M'!$A$1:$C$855,3,FALSE)&lt;=0.776,0.05,0.1)))</f>
        <v>#N/A</v>
      </c>
      <c r="C258" s="11" t="e">
        <f>IF(VLOOKUP(A258,FPM!$B$6:$B$859,2,FALSE)/0.8&gt;VLOOKUP(A258,ICMS!$B$7:$C$858,2,FALSE),0.01,IF(VLOOKUP(A258,'Área Sudene Idene'!$A$1:$B$856,2,FALSE)="sudene/idene",0.05,IF(VLOOKUP(Resumo!A258,'IDH-M'!$A$1:$C$855,3,FALSE)&lt;=0.776,0.05,0.1)))</f>
        <v>#N/A</v>
      </c>
      <c r="D258" s="11" t="e">
        <f t="shared" si="3"/>
        <v>#N/A</v>
      </c>
    </row>
    <row r="259" spans="1:4" x14ac:dyDescent="0.25">
      <c r="A259" s="2" t="s">
        <v>283</v>
      </c>
      <c r="B259" s="1" t="e">
        <f>IF(VLOOKUP(A259,FPM!$B$6:$B$859,2,FALSE)&gt;VLOOKUP(A259,ICMS!$B$7:$C$858,2,FALSE),0.01,IF(VLOOKUP(A259,'Área Sudene Idene'!$A$1:$B$856,2,FALSE)="sudene/idene",0.05,IF(VLOOKUP(Resumo!A259,'IDH-M'!$A$1:$C$855,3,FALSE)&lt;=0.776,0.05,0.1)))</f>
        <v>#N/A</v>
      </c>
      <c r="C259" s="11" t="e">
        <f>IF(VLOOKUP(A259,FPM!$B$6:$B$859,2,FALSE)/0.8&gt;VLOOKUP(A259,ICMS!$B$7:$C$858,2,FALSE),0.01,IF(VLOOKUP(A259,'Área Sudene Idene'!$A$1:$B$856,2,FALSE)="sudene/idene",0.05,IF(VLOOKUP(Resumo!A259,'IDH-M'!$A$1:$C$855,3,FALSE)&lt;=0.776,0.05,0.1)))</f>
        <v>#N/A</v>
      </c>
      <c r="D259" s="11" t="e">
        <f t="shared" ref="D259:D322" si="4">B259-C259</f>
        <v>#N/A</v>
      </c>
    </row>
    <row r="260" spans="1:4" x14ac:dyDescent="0.25">
      <c r="A260" s="2" t="s">
        <v>284</v>
      </c>
      <c r="B260" s="1" t="e">
        <f>IF(VLOOKUP(A260,FPM!$B$6:$B$859,2,FALSE)&gt;VLOOKUP(A260,ICMS!$B$7:$C$858,2,FALSE),0.01,IF(VLOOKUP(A260,'Área Sudene Idene'!$A$1:$B$856,2,FALSE)="sudene/idene",0.05,IF(VLOOKUP(Resumo!A260,'IDH-M'!$A$1:$C$855,3,FALSE)&lt;=0.776,0.05,0.1)))</f>
        <v>#N/A</v>
      </c>
      <c r="C260" s="11" t="e">
        <f>IF(VLOOKUP(A260,FPM!$B$6:$B$859,2,FALSE)/0.8&gt;VLOOKUP(A260,ICMS!$B$7:$C$858,2,FALSE),0.01,IF(VLOOKUP(A260,'Área Sudene Idene'!$A$1:$B$856,2,FALSE)="sudene/idene",0.05,IF(VLOOKUP(Resumo!A260,'IDH-M'!$A$1:$C$855,3,FALSE)&lt;=0.776,0.05,0.1)))</f>
        <v>#N/A</v>
      </c>
      <c r="D260" s="11" t="e">
        <f t="shared" si="4"/>
        <v>#N/A</v>
      </c>
    </row>
    <row r="261" spans="1:4" x14ac:dyDescent="0.25">
      <c r="A261" s="2" t="s">
        <v>285</v>
      </c>
      <c r="B261" s="1" t="e">
        <f>IF(VLOOKUP(A261,FPM!$B$6:$B$859,2,FALSE)&gt;VLOOKUP(A261,ICMS!$B$7:$C$858,2,FALSE),0.01,IF(VLOOKUP(A261,'Área Sudene Idene'!$A$1:$B$856,2,FALSE)="sudene/idene",0.05,IF(VLOOKUP(Resumo!A261,'IDH-M'!$A$1:$C$855,3,FALSE)&lt;=0.776,0.05,0.1)))</f>
        <v>#N/A</v>
      </c>
      <c r="C261" s="11" t="e">
        <f>IF(VLOOKUP(A261,FPM!$B$6:$B$859,2,FALSE)/0.8&gt;VLOOKUP(A261,ICMS!$B$7:$C$858,2,FALSE),0.01,IF(VLOOKUP(A261,'Área Sudene Idene'!$A$1:$B$856,2,FALSE)="sudene/idene",0.05,IF(VLOOKUP(Resumo!A261,'IDH-M'!$A$1:$C$855,3,FALSE)&lt;=0.776,0.05,0.1)))</f>
        <v>#N/A</v>
      </c>
      <c r="D261" s="11" t="e">
        <f t="shared" si="4"/>
        <v>#N/A</v>
      </c>
    </row>
    <row r="262" spans="1:4" x14ac:dyDescent="0.25">
      <c r="A262" s="2" t="s">
        <v>286</v>
      </c>
      <c r="B262" s="1" t="e">
        <f>IF(VLOOKUP(A262,FPM!$B$6:$B$859,2,FALSE)&gt;VLOOKUP(A262,ICMS!$B$7:$C$858,2,FALSE),0.01,IF(VLOOKUP(A262,'Área Sudene Idene'!$A$1:$B$856,2,FALSE)="sudene/idene",0.05,IF(VLOOKUP(Resumo!A262,'IDH-M'!$A$1:$C$855,3,FALSE)&lt;=0.776,0.05,0.1)))</f>
        <v>#N/A</v>
      </c>
      <c r="C262" s="11" t="e">
        <f>IF(VLOOKUP(A262,FPM!$B$6:$B$859,2,FALSE)/0.8&gt;VLOOKUP(A262,ICMS!$B$7:$C$858,2,FALSE),0.01,IF(VLOOKUP(A262,'Área Sudene Idene'!$A$1:$B$856,2,FALSE)="sudene/idene",0.05,IF(VLOOKUP(Resumo!A262,'IDH-M'!$A$1:$C$855,3,FALSE)&lt;=0.776,0.05,0.1)))</f>
        <v>#N/A</v>
      </c>
      <c r="D262" s="11" t="e">
        <f t="shared" si="4"/>
        <v>#N/A</v>
      </c>
    </row>
    <row r="263" spans="1:4" x14ac:dyDescent="0.25">
      <c r="A263" s="2" t="s">
        <v>287</v>
      </c>
      <c r="B263" s="1" t="e">
        <f>IF(VLOOKUP(A263,FPM!$B$6:$B$859,2,FALSE)&gt;VLOOKUP(A263,ICMS!$B$7:$C$858,2,FALSE),0.01,IF(VLOOKUP(A263,'Área Sudene Idene'!$A$1:$B$856,2,FALSE)="sudene/idene",0.05,IF(VLOOKUP(Resumo!A263,'IDH-M'!$A$1:$C$855,3,FALSE)&lt;=0.776,0.05,0.1)))</f>
        <v>#N/A</v>
      </c>
      <c r="C263" s="11" t="e">
        <f>IF(VLOOKUP(A263,FPM!$B$6:$B$859,2,FALSE)/0.8&gt;VLOOKUP(A263,ICMS!$B$7:$C$858,2,FALSE),0.01,IF(VLOOKUP(A263,'Área Sudene Idene'!$A$1:$B$856,2,FALSE)="sudene/idene",0.05,IF(VLOOKUP(Resumo!A263,'IDH-M'!$A$1:$C$855,3,FALSE)&lt;=0.776,0.05,0.1)))</f>
        <v>#N/A</v>
      </c>
      <c r="D263" s="11" t="e">
        <f t="shared" si="4"/>
        <v>#N/A</v>
      </c>
    </row>
    <row r="264" spans="1:4" x14ac:dyDescent="0.25">
      <c r="A264" s="2" t="s">
        <v>288</v>
      </c>
      <c r="B264" s="1" t="e">
        <f>IF(VLOOKUP(A264,FPM!$B$6:$B$859,2,FALSE)&gt;VLOOKUP(A264,ICMS!$B$7:$C$858,2,FALSE),0.01,IF(VLOOKUP(A264,'Área Sudene Idene'!$A$1:$B$856,2,FALSE)="sudene/idene",0.05,IF(VLOOKUP(Resumo!A264,'IDH-M'!$A$1:$C$855,3,FALSE)&lt;=0.776,0.05,0.1)))</f>
        <v>#N/A</v>
      </c>
      <c r="C264" s="11" t="e">
        <f>IF(VLOOKUP(A264,FPM!$B$6:$B$859,2,FALSE)/0.8&gt;VLOOKUP(A264,ICMS!$B$7:$C$858,2,FALSE),0.01,IF(VLOOKUP(A264,'Área Sudene Idene'!$A$1:$B$856,2,FALSE)="sudene/idene",0.05,IF(VLOOKUP(Resumo!A264,'IDH-M'!$A$1:$C$855,3,FALSE)&lt;=0.776,0.05,0.1)))</f>
        <v>#N/A</v>
      </c>
      <c r="D264" s="11" t="e">
        <f t="shared" si="4"/>
        <v>#N/A</v>
      </c>
    </row>
    <row r="265" spans="1:4" x14ac:dyDescent="0.25">
      <c r="A265" s="2" t="s">
        <v>289</v>
      </c>
      <c r="B265" s="1" t="e">
        <f>IF(VLOOKUP(A265,FPM!$B$6:$B$859,2,FALSE)&gt;VLOOKUP(A265,ICMS!$B$7:$C$858,2,FALSE),0.01,IF(VLOOKUP(A265,'Área Sudene Idene'!$A$1:$B$856,2,FALSE)="sudene/idene",0.05,IF(VLOOKUP(Resumo!A265,'IDH-M'!$A$1:$C$855,3,FALSE)&lt;=0.776,0.05,0.1)))</f>
        <v>#N/A</v>
      </c>
      <c r="C265" s="11" t="e">
        <f>IF(VLOOKUP(A265,FPM!$B$6:$B$859,2,FALSE)/0.8&gt;VLOOKUP(A265,ICMS!$B$7:$C$858,2,FALSE),0.01,IF(VLOOKUP(A265,'Área Sudene Idene'!$A$1:$B$856,2,FALSE)="sudene/idene",0.05,IF(VLOOKUP(Resumo!A265,'IDH-M'!$A$1:$C$855,3,FALSE)&lt;=0.776,0.05,0.1)))</f>
        <v>#N/A</v>
      </c>
      <c r="D265" s="11" t="e">
        <f t="shared" si="4"/>
        <v>#N/A</v>
      </c>
    </row>
    <row r="266" spans="1:4" x14ac:dyDescent="0.25">
      <c r="A266" s="2" t="s">
        <v>290</v>
      </c>
      <c r="B266" s="1" t="e">
        <f>IF(VLOOKUP(A266,FPM!$B$6:$B$859,2,FALSE)&gt;VLOOKUP(A266,ICMS!$B$7:$C$858,2,FALSE),0.01,IF(VLOOKUP(A266,'Área Sudene Idene'!$A$1:$B$856,2,FALSE)="sudene/idene",0.05,IF(VLOOKUP(Resumo!A266,'IDH-M'!$A$1:$C$855,3,FALSE)&lt;=0.776,0.05,0.1)))</f>
        <v>#N/A</v>
      </c>
      <c r="C266" s="11" t="e">
        <f>IF(VLOOKUP(A266,FPM!$B$6:$B$859,2,FALSE)/0.8&gt;VLOOKUP(A266,ICMS!$B$7:$C$858,2,FALSE),0.01,IF(VLOOKUP(A266,'Área Sudene Idene'!$A$1:$B$856,2,FALSE)="sudene/idene",0.05,IF(VLOOKUP(Resumo!A266,'IDH-M'!$A$1:$C$855,3,FALSE)&lt;=0.776,0.05,0.1)))</f>
        <v>#N/A</v>
      </c>
      <c r="D266" s="11" t="e">
        <f t="shared" si="4"/>
        <v>#N/A</v>
      </c>
    </row>
    <row r="267" spans="1:4" x14ac:dyDescent="0.25">
      <c r="A267" s="2" t="s">
        <v>291</v>
      </c>
      <c r="B267" s="1" t="e">
        <f>IF(VLOOKUP(A267,FPM!$B$6:$B$859,2,FALSE)&gt;VLOOKUP(A267,ICMS!$B$7:$C$858,2,FALSE),0.01,IF(VLOOKUP(A267,'Área Sudene Idene'!$A$1:$B$856,2,FALSE)="sudene/idene",0.05,IF(VLOOKUP(Resumo!A267,'IDH-M'!$A$1:$C$855,3,FALSE)&lt;=0.776,0.05,0.1)))</f>
        <v>#N/A</v>
      </c>
      <c r="C267" s="11" t="e">
        <f>IF(VLOOKUP(A267,FPM!$B$6:$B$859,2,FALSE)/0.8&gt;VLOOKUP(A267,ICMS!$B$7:$C$858,2,FALSE),0.01,IF(VLOOKUP(A267,'Área Sudene Idene'!$A$1:$B$856,2,FALSE)="sudene/idene",0.05,IF(VLOOKUP(Resumo!A267,'IDH-M'!$A$1:$C$855,3,FALSE)&lt;=0.776,0.05,0.1)))</f>
        <v>#N/A</v>
      </c>
      <c r="D267" s="11" t="e">
        <f t="shared" si="4"/>
        <v>#N/A</v>
      </c>
    </row>
    <row r="268" spans="1:4" x14ac:dyDescent="0.25">
      <c r="A268" s="2" t="s">
        <v>292</v>
      </c>
      <c r="B268" s="1" t="e">
        <f>IF(VLOOKUP(A268,FPM!$B$6:$B$859,2,FALSE)&gt;VLOOKUP(A268,ICMS!$B$7:$C$858,2,FALSE),0.01,IF(VLOOKUP(A268,'Área Sudene Idene'!$A$1:$B$856,2,FALSE)="sudene/idene",0.05,IF(VLOOKUP(Resumo!A268,'IDH-M'!$A$1:$C$855,3,FALSE)&lt;=0.776,0.05,0.1)))</f>
        <v>#N/A</v>
      </c>
      <c r="C268" s="11" t="e">
        <f>IF(VLOOKUP(A268,FPM!$B$6:$B$859,2,FALSE)/0.8&gt;VLOOKUP(A268,ICMS!$B$7:$C$858,2,FALSE),0.01,IF(VLOOKUP(A268,'Área Sudene Idene'!$A$1:$B$856,2,FALSE)="sudene/idene",0.05,IF(VLOOKUP(Resumo!A268,'IDH-M'!$A$1:$C$855,3,FALSE)&lt;=0.776,0.05,0.1)))</f>
        <v>#N/A</v>
      </c>
      <c r="D268" s="11" t="e">
        <f t="shared" si="4"/>
        <v>#N/A</v>
      </c>
    </row>
    <row r="269" spans="1:4" x14ac:dyDescent="0.25">
      <c r="A269" s="2" t="s">
        <v>293</v>
      </c>
      <c r="B269" s="1" t="e">
        <f>IF(VLOOKUP(A269,FPM!$B$6:$B$859,2,FALSE)&gt;VLOOKUP(A269,ICMS!$B$7:$C$858,2,FALSE),0.01,IF(VLOOKUP(A269,'Área Sudene Idene'!$A$1:$B$856,2,FALSE)="sudene/idene",0.05,IF(VLOOKUP(Resumo!A269,'IDH-M'!$A$1:$C$855,3,FALSE)&lt;=0.776,0.05,0.1)))</f>
        <v>#N/A</v>
      </c>
      <c r="C269" s="11" t="e">
        <f>IF(VLOOKUP(A269,FPM!$B$6:$B$859,2,FALSE)/0.8&gt;VLOOKUP(A269,ICMS!$B$7:$C$858,2,FALSE),0.01,IF(VLOOKUP(A269,'Área Sudene Idene'!$A$1:$B$856,2,FALSE)="sudene/idene",0.05,IF(VLOOKUP(Resumo!A269,'IDH-M'!$A$1:$C$855,3,FALSE)&lt;=0.776,0.05,0.1)))</f>
        <v>#N/A</v>
      </c>
      <c r="D269" s="11" t="e">
        <f t="shared" si="4"/>
        <v>#N/A</v>
      </c>
    </row>
    <row r="270" spans="1:4" x14ac:dyDescent="0.25">
      <c r="A270" s="2" t="s">
        <v>294</v>
      </c>
      <c r="B270" s="1" t="e">
        <f>IF(VLOOKUP(A270,FPM!$B$6:$B$859,2,FALSE)&gt;VLOOKUP(A270,ICMS!$B$7:$C$858,2,FALSE),0.01,IF(VLOOKUP(A270,'Área Sudene Idene'!$A$1:$B$856,2,FALSE)="sudene/idene",0.05,IF(VLOOKUP(Resumo!A270,'IDH-M'!$A$1:$C$855,3,FALSE)&lt;=0.776,0.05,0.1)))</f>
        <v>#N/A</v>
      </c>
      <c r="C270" s="11" t="e">
        <f>IF(VLOOKUP(A270,FPM!$B$6:$B$859,2,FALSE)/0.8&gt;VLOOKUP(A270,ICMS!$B$7:$C$858,2,FALSE),0.01,IF(VLOOKUP(A270,'Área Sudene Idene'!$A$1:$B$856,2,FALSE)="sudene/idene",0.05,IF(VLOOKUP(Resumo!A270,'IDH-M'!$A$1:$C$855,3,FALSE)&lt;=0.776,0.05,0.1)))</f>
        <v>#N/A</v>
      </c>
      <c r="D270" s="11" t="e">
        <f t="shared" si="4"/>
        <v>#N/A</v>
      </c>
    </row>
    <row r="271" spans="1:4" x14ac:dyDescent="0.25">
      <c r="A271" s="2" t="s">
        <v>295</v>
      </c>
      <c r="B271" s="1" t="e">
        <f>IF(VLOOKUP(A271,FPM!$B$6:$B$859,2,FALSE)&gt;VLOOKUP(A271,ICMS!$B$7:$C$858,2,FALSE),0.01,IF(VLOOKUP(A271,'Área Sudene Idene'!$A$1:$B$856,2,FALSE)="sudene/idene",0.05,IF(VLOOKUP(Resumo!A271,'IDH-M'!$A$1:$C$855,3,FALSE)&lt;=0.776,0.05,0.1)))</f>
        <v>#N/A</v>
      </c>
      <c r="C271" s="11" t="e">
        <f>IF(VLOOKUP(A271,FPM!$B$6:$B$859,2,FALSE)/0.8&gt;VLOOKUP(A271,ICMS!$B$7:$C$858,2,FALSE),0.01,IF(VLOOKUP(A271,'Área Sudene Idene'!$A$1:$B$856,2,FALSE)="sudene/idene",0.05,IF(VLOOKUP(Resumo!A271,'IDH-M'!$A$1:$C$855,3,FALSE)&lt;=0.776,0.05,0.1)))</f>
        <v>#N/A</v>
      </c>
      <c r="D271" s="11" t="e">
        <f t="shared" si="4"/>
        <v>#N/A</v>
      </c>
    </row>
    <row r="272" spans="1:4" x14ac:dyDescent="0.25">
      <c r="A272" s="2" t="s">
        <v>296</v>
      </c>
      <c r="B272" s="1" t="e">
        <f>IF(VLOOKUP(A272,FPM!$B$6:$B$859,2,FALSE)&gt;VLOOKUP(A272,ICMS!$B$7:$C$858,2,FALSE),0.01,IF(VLOOKUP(A272,'Área Sudene Idene'!$A$1:$B$856,2,FALSE)="sudene/idene",0.05,IF(VLOOKUP(Resumo!A272,'IDH-M'!$A$1:$C$855,3,FALSE)&lt;=0.776,0.05,0.1)))</f>
        <v>#N/A</v>
      </c>
      <c r="C272" s="11" t="e">
        <f>IF(VLOOKUP(A272,FPM!$B$6:$B$859,2,FALSE)/0.8&gt;VLOOKUP(A272,ICMS!$B$7:$C$858,2,FALSE),0.01,IF(VLOOKUP(A272,'Área Sudene Idene'!$A$1:$B$856,2,FALSE)="sudene/idene",0.05,IF(VLOOKUP(Resumo!A272,'IDH-M'!$A$1:$C$855,3,FALSE)&lt;=0.776,0.05,0.1)))</f>
        <v>#N/A</v>
      </c>
      <c r="D272" s="11" t="e">
        <f t="shared" si="4"/>
        <v>#N/A</v>
      </c>
    </row>
    <row r="273" spans="1:4" x14ac:dyDescent="0.25">
      <c r="A273" s="2" t="s">
        <v>297</v>
      </c>
      <c r="B273" s="1" t="e">
        <f>IF(VLOOKUP(A273,FPM!$B$6:$B$859,2,FALSE)&gt;VLOOKUP(A273,ICMS!$B$7:$C$858,2,FALSE),0.01,IF(VLOOKUP(A273,'Área Sudene Idene'!$A$1:$B$856,2,FALSE)="sudene/idene",0.05,IF(VLOOKUP(Resumo!A273,'IDH-M'!$A$1:$C$855,3,FALSE)&lt;=0.776,0.05,0.1)))</f>
        <v>#N/A</v>
      </c>
      <c r="C273" s="11" t="e">
        <f>IF(VLOOKUP(A273,FPM!$B$6:$B$859,2,FALSE)/0.8&gt;VLOOKUP(A273,ICMS!$B$7:$C$858,2,FALSE),0.01,IF(VLOOKUP(A273,'Área Sudene Idene'!$A$1:$B$856,2,FALSE)="sudene/idene",0.05,IF(VLOOKUP(Resumo!A273,'IDH-M'!$A$1:$C$855,3,FALSE)&lt;=0.776,0.05,0.1)))</f>
        <v>#N/A</v>
      </c>
      <c r="D273" s="11" t="e">
        <f t="shared" si="4"/>
        <v>#N/A</v>
      </c>
    </row>
    <row r="274" spans="1:4" x14ac:dyDescent="0.25">
      <c r="A274" s="2" t="s">
        <v>298</v>
      </c>
      <c r="B274" s="1" t="e">
        <f>IF(VLOOKUP(A274,FPM!$B$6:$B$859,2,FALSE)&gt;VLOOKUP(A274,ICMS!$B$7:$C$858,2,FALSE),0.01,IF(VLOOKUP(A274,'Área Sudene Idene'!$A$1:$B$856,2,FALSE)="sudene/idene",0.05,IF(VLOOKUP(Resumo!A274,'IDH-M'!$A$1:$C$855,3,FALSE)&lt;=0.776,0.05,0.1)))</f>
        <v>#N/A</v>
      </c>
      <c r="C274" s="11" t="e">
        <f>IF(VLOOKUP(A274,FPM!$B$6:$B$859,2,FALSE)/0.8&gt;VLOOKUP(A274,ICMS!$B$7:$C$858,2,FALSE),0.01,IF(VLOOKUP(A274,'Área Sudene Idene'!$A$1:$B$856,2,FALSE)="sudene/idene",0.05,IF(VLOOKUP(Resumo!A274,'IDH-M'!$A$1:$C$855,3,FALSE)&lt;=0.776,0.05,0.1)))</f>
        <v>#N/A</v>
      </c>
      <c r="D274" s="11" t="e">
        <f t="shared" si="4"/>
        <v>#N/A</v>
      </c>
    </row>
    <row r="275" spans="1:4" x14ac:dyDescent="0.25">
      <c r="A275" s="2" t="s">
        <v>299</v>
      </c>
      <c r="B275" s="1" t="e">
        <f>IF(VLOOKUP(A275,FPM!$B$6:$B$859,2,FALSE)&gt;VLOOKUP(A275,ICMS!$B$7:$C$858,2,FALSE),0.01,IF(VLOOKUP(A275,'Área Sudene Idene'!$A$1:$B$856,2,FALSE)="sudene/idene",0.05,IF(VLOOKUP(Resumo!A275,'IDH-M'!$A$1:$C$855,3,FALSE)&lt;=0.776,0.05,0.1)))</f>
        <v>#N/A</v>
      </c>
      <c r="C275" s="11" t="e">
        <f>IF(VLOOKUP(A275,FPM!$B$6:$B$859,2,FALSE)/0.8&gt;VLOOKUP(A275,ICMS!$B$7:$C$858,2,FALSE),0.01,IF(VLOOKUP(A275,'Área Sudene Idene'!$A$1:$B$856,2,FALSE)="sudene/idene",0.05,IF(VLOOKUP(Resumo!A275,'IDH-M'!$A$1:$C$855,3,FALSE)&lt;=0.776,0.05,0.1)))</f>
        <v>#N/A</v>
      </c>
      <c r="D275" s="11" t="e">
        <f t="shared" si="4"/>
        <v>#N/A</v>
      </c>
    </row>
    <row r="276" spans="1:4" x14ac:dyDescent="0.25">
      <c r="A276" s="2" t="s">
        <v>301</v>
      </c>
      <c r="B276" s="1" t="e">
        <f>IF(VLOOKUP(A276,FPM!$B$6:$B$859,2,FALSE)&gt;VLOOKUP(A276,ICMS!$B$7:$C$858,2,FALSE),0.01,IF(VLOOKUP(A276,'Área Sudene Idene'!$A$1:$B$856,2,FALSE)="sudene/idene",0.05,IF(VLOOKUP(Resumo!A276,'IDH-M'!$A$1:$C$855,3,FALSE)&lt;=0.776,0.05,0.1)))</f>
        <v>#N/A</v>
      </c>
      <c r="C276" s="11" t="e">
        <f>IF(VLOOKUP(A276,FPM!$B$6:$B$859,2,FALSE)/0.8&gt;VLOOKUP(A276,ICMS!$B$7:$C$858,2,FALSE),0.01,IF(VLOOKUP(A276,'Área Sudene Idene'!$A$1:$B$856,2,FALSE)="sudene/idene",0.05,IF(VLOOKUP(Resumo!A276,'IDH-M'!$A$1:$C$855,3,FALSE)&lt;=0.776,0.05,0.1)))</f>
        <v>#N/A</v>
      </c>
      <c r="D276" s="11" t="e">
        <f t="shared" si="4"/>
        <v>#N/A</v>
      </c>
    </row>
    <row r="277" spans="1:4" x14ac:dyDescent="0.25">
      <c r="A277" s="2" t="s">
        <v>302</v>
      </c>
      <c r="B277" s="1" t="e">
        <f>IF(VLOOKUP(A277,FPM!$B$6:$B$859,2,FALSE)&gt;VLOOKUP(A277,ICMS!$B$7:$C$858,2,FALSE),0.01,IF(VLOOKUP(A277,'Área Sudene Idene'!$A$1:$B$856,2,FALSE)="sudene/idene",0.05,IF(VLOOKUP(Resumo!A277,'IDH-M'!$A$1:$C$855,3,FALSE)&lt;=0.776,0.05,0.1)))</f>
        <v>#N/A</v>
      </c>
      <c r="C277" s="11" t="e">
        <f>IF(VLOOKUP(A277,FPM!$B$6:$B$859,2,FALSE)/0.8&gt;VLOOKUP(A277,ICMS!$B$7:$C$858,2,FALSE),0.01,IF(VLOOKUP(A277,'Área Sudene Idene'!$A$1:$B$856,2,FALSE)="sudene/idene",0.05,IF(VLOOKUP(Resumo!A277,'IDH-M'!$A$1:$C$855,3,FALSE)&lt;=0.776,0.05,0.1)))</f>
        <v>#N/A</v>
      </c>
      <c r="D277" s="11" t="e">
        <f t="shared" si="4"/>
        <v>#N/A</v>
      </c>
    </row>
    <row r="278" spans="1:4" x14ac:dyDescent="0.25">
      <c r="A278" s="2" t="s">
        <v>303</v>
      </c>
      <c r="B278" s="1" t="e">
        <f>IF(VLOOKUP(A278,FPM!$B$6:$B$859,2,FALSE)&gt;VLOOKUP(A278,ICMS!$B$7:$C$858,2,FALSE),0.01,IF(VLOOKUP(A278,'Área Sudene Idene'!$A$1:$B$856,2,FALSE)="sudene/idene",0.05,IF(VLOOKUP(Resumo!A278,'IDH-M'!$A$1:$C$855,3,FALSE)&lt;=0.776,0.05,0.1)))</f>
        <v>#N/A</v>
      </c>
      <c r="C278" s="11" t="e">
        <f>IF(VLOOKUP(A278,FPM!$B$6:$B$859,2,FALSE)/0.8&gt;VLOOKUP(A278,ICMS!$B$7:$C$858,2,FALSE),0.01,IF(VLOOKUP(A278,'Área Sudene Idene'!$A$1:$B$856,2,FALSE)="sudene/idene",0.05,IF(VLOOKUP(Resumo!A278,'IDH-M'!$A$1:$C$855,3,FALSE)&lt;=0.776,0.05,0.1)))</f>
        <v>#N/A</v>
      </c>
      <c r="D278" s="11" t="e">
        <f t="shared" si="4"/>
        <v>#N/A</v>
      </c>
    </row>
    <row r="279" spans="1:4" x14ac:dyDescent="0.25">
      <c r="A279" s="2" t="s">
        <v>304</v>
      </c>
      <c r="B279" s="1" t="e">
        <f>IF(VLOOKUP(A279,FPM!$B$6:$B$859,2,FALSE)&gt;VLOOKUP(A279,ICMS!$B$7:$C$858,2,FALSE),0.01,IF(VLOOKUP(A279,'Área Sudene Idene'!$A$1:$B$856,2,FALSE)="sudene/idene",0.05,IF(VLOOKUP(Resumo!A279,'IDH-M'!$A$1:$C$855,3,FALSE)&lt;=0.776,0.05,0.1)))</f>
        <v>#N/A</v>
      </c>
      <c r="C279" s="11" t="e">
        <f>IF(VLOOKUP(A279,FPM!$B$6:$B$859,2,FALSE)/0.8&gt;VLOOKUP(A279,ICMS!$B$7:$C$858,2,FALSE),0.01,IF(VLOOKUP(A279,'Área Sudene Idene'!$A$1:$B$856,2,FALSE)="sudene/idene",0.05,IF(VLOOKUP(Resumo!A279,'IDH-M'!$A$1:$C$855,3,FALSE)&lt;=0.776,0.05,0.1)))</f>
        <v>#N/A</v>
      </c>
      <c r="D279" s="11" t="e">
        <f t="shared" si="4"/>
        <v>#N/A</v>
      </c>
    </row>
    <row r="280" spans="1:4" x14ac:dyDescent="0.25">
      <c r="A280" s="2" t="s">
        <v>305</v>
      </c>
      <c r="B280" s="1" t="e">
        <f>IF(VLOOKUP(A280,FPM!$B$6:$B$859,2,FALSE)&gt;VLOOKUP(A280,ICMS!$B$7:$C$858,2,FALSE),0.01,IF(VLOOKUP(A280,'Área Sudene Idene'!$A$1:$B$856,2,FALSE)="sudene/idene",0.05,IF(VLOOKUP(Resumo!A280,'IDH-M'!$A$1:$C$855,3,FALSE)&lt;=0.776,0.05,0.1)))</f>
        <v>#N/A</v>
      </c>
      <c r="C280" s="11" t="e">
        <f>IF(VLOOKUP(A280,FPM!$B$6:$B$859,2,FALSE)/0.8&gt;VLOOKUP(A280,ICMS!$B$7:$C$858,2,FALSE),0.01,IF(VLOOKUP(A280,'Área Sudene Idene'!$A$1:$B$856,2,FALSE)="sudene/idene",0.05,IF(VLOOKUP(Resumo!A280,'IDH-M'!$A$1:$C$855,3,FALSE)&lt;=0.776,0.05,0.1)))</f>
        <v>#N/A</v>
      </c>
      <c r="D280" s="11" t="e">
        <f t="shared" si="4"/>
        <v>#N/A</v>
      </c>
    </row>
    <row r="281" spans="1:4" x14ac:dyDescent="0.25">
      <c r="A281" s="2" t="s">
        <v>306</v>
      </c>
      <c r="B281" s="1" t="e">
        <f>IF(VLOOKUP(A281,FPM!$B$6:$B$859,2,FALSE)&gt;VLOOKUP(A281,ICMS!$B$7:$C$858,2,FALSE),0.01,IF(VLOOKUP(A281,'Área Sudene Idene'!$A$1:$B$856,2,FALSE)="sudene/idene",0.05,IF(VLOOKUP(Resumo!A281,'IDH-M'!$A$1:$C$855,3,FALSE)&lt;=0.776,0.05,0.1)))</f>
        <v>#N/A</v>
      </c>
      <c r="C281" s="11" t="e">
        <f>IF(VLOOKUP(A281,FPM!$B$6:$B$859,2,FALSE)/0.8&gt;VLOOKUP(A281,ICMS!$B$7:$C$858,2,FALSE),0.01,IF(VLOOKUP(A281,'Área Sudene Idene'!$A$1:$B$856,2,FALSE)="sudene/idene",0.05,IF(VLOOKUP(Resumo!A281,'IDH-M'!$A$1:$C$855,3,FALSE)&lt;=0.776,0.05,0.1)))</f>
        <v>#N/A</v>
      </c>
      <c r="D281" s="11" t="e">
        <f t="shared" si="4"/>
        <v>#N/A</v>
      </c>
    </row>
    <row r="282" spans="1:4" x14ac:dyDescent="0.25">
      <c r="A282" s="2" t="s">
        <v>307</v>
      </c>
      <c r="B282" s="1" t="e">
        <f>IF(VLOOKUP(A282,FPM!$B$6:$B$859,2,FALSE)&gt;VLOOKUP(A282,ICMS!$B$7:$C$858,2,FALSE),0.01,IF(VLOOKUP(A282,'Área Sudene Idene'!$A$1:$B$856,2,FALSE)="sudene/idene",0.05,IF(VLOOKUP(Resumo!A282,'IDH-M'!$A$1:$C$855,3,FALSE)&lt;=0.776,0.05,0.1)))</f>
        <v>#N/A</v>
      </c>
      <c r="C282" s="11" t="e">
        <f>IF(VLOOKUP(A282,FPM!$B$6:$B$859,2,FALSE)/0.8&gt;VLOOKUP(A282,ICMS!$B$7:$C$858,2,FALSE),0.01,IF(VLOOKUP(A282,'Área Sudene Idene'!$A$1:$B$856,2,FALSE)="sudene/idene",0.05,IF(VLOOKUP(Resumo!A282,'IDH-M'!$A$1:$C$855,3,FALSE)&lt;=0.776,0.05,0.1)))</f>
        <v>#N/A</v>
      </c>
      <c r="D282" s="11" t="e">
        <f t="shared" si="4"/>
        <v>#N/A</v>
      </c>
    </row>
    <row r="283" spans="1:4" x14ac:dyDescent="0.25">
      <c r="A283" s="2" t="s">
        <v>308</v>
      </c>
      <c r="B283" s="1" t="e">
        <f>IF(VLOOKUP(A283,FPM!$B$6:$B$859,2,FALSE)&gt;VLOOKUP(A283,ICMS!$B$7:$C$858,2,FALSE),0.01,IF(VLOOKUP(A283,'Área Sudene Idene'!$A$1:$B$856,2,FALSE)="sudene/idene",0.05,IF(VLOOKUP(Resumo!A283,'IDH-M'!$A$1:$C$855,3,FALSE)&lt;=0.776,0.05,0.1)))</f>
        <v>#N/A</v>
      </c>
      <c r="C283" s="11" t="e">
        <f>IF(VLOOKUP(A283,FPM!$B$6:$B$859,2,FALSE)/0.8&gt;VLOOKUP(A283,ICMS!$B$7:$C$858,2,FALSE),0.01,IF(VLOOKUP(A283,'Área Sudene Idene'!$A$1:$B$856,2,FALSE)="sudene/idene",0.05,IF(VLOOKUP(Resumo!A283,'IDH-M'!$A$1:$C$855,3,FALSE)&lt;=0.776,0.05,0.1)))</f>
        <v>#N/A</v>
      </c>
      <c r="D283" s="11" t="e">
        <f t="shared" si="4"/>
        <v>#N/A</v>
      </c>
    </row>
    <row r="284" spans="1:4" x14ac:dyDescent="0.25">
      <c r="A284" s="2" t="s">
        <v>309</v>
      </c>
      <c r="B284" s="1" t="e">
        <f>IF(VLOOKUP(A284,FPM!$B$6:$B$859,2,FALSE)&gt;VLOOKUP(A284,ICMS!$B$7:$C$858,2,FALSE),0.01,IF(VLOOKUP(A284,'Área Sudene Idene'!$A$1:$B$856,2,FALSE)="sudene/idene",0.05,IF(VLOOKUP(Resumo!A284,'IDH-M'!$A$1:$C$855,3,FALSE)&lt;=0.776,0.05,0.1)))</f>
        <v>#N/A</v>
      </c>
      <c r="C284" s="11" t="e">
        <f>IF(VLOOKUP(A284,FPM!$B$6:$B$859,2,FALSE)/0.8&gt;VLOOKUP(A284,ICMS!$B$7:$C$858,2,FALSE),0.01,IF(VLOOKUP(A284,'Área Sudene Idene'!$A$1:$B$856,2,FALSE)="sudene/idene",0.05,IF(VLOOKUP(Resumo!A284,'IDH-M'!$A$1:$C$855,3,FALSE)&lt;=0.776,0.05,0.1)))</f>
        <v>#N/A</v>
      </c>
      <c r="D284" s="11" t="e">
        <f t="shared" si="4"/>
        <v>#N/A</v>
      </c>
    </row>
    <row r="285" spans="1:4" x14ac:dyDescent="0.25">
      <c r="A285" s="2" t="s">
        <v>310</v>
      </c>
      <c r="B285" s="1" t="e">
        <f>IF(VLOOKUP(A285,FPM!$B$6:$B$859,2,FALSE)&gt;VLOOKUP(A285,ICMS!$B$7:$C$858,2,FALSE),0.01,IF(VLOOKUP(A285,'Área Sudene Idene'!$A$1:$B$856,2,FALSE)="sudene/idene",0.05,IF(VLOOKUP(Resumo!A285,'IDH-M'!$A$1:$C$855,3,FALSE)&lt;=0.776,0.05,0.1)))</f>
        <v>#N/A</v>
      </c>
      <c r="C285" s="11" t="e">
        <f>IF(VLOOKUP(A285,FPM!$B$6:$B$859,2,FALSE)/0.8&gt;VLOOKUP(A285,ICMS!$B$7:$C$858,2,FALSE),0.01,IF(VLOOKUP(A285,'Área Sudene Idene'!$A$1:$B$856,2,FALSE)="sudene/idene",0.05,IF(VLOOKUP(Resumo!A285,'IDH-M'!$A$1:$C$855,3,FALSE)&lt;=0.776,0.05,0.1)))</f>
        <v>#N/A</v>
      </c>
      <c r="D285" s="11" t="e">
        <f t="shared" si="4"/>
        <v>#N/A</v>
      </c>
    </row>
    <row r="286" spans="1:4" x14ac:dyDescent="0.25">
      <c r="A286" s="2" t="s">
        <v>311</v>
      </c>
      <c r="B286" s="1" t="e">
        <f>IF(VLOOKUP(A286,FPM!$B$6:$B$859,2,FALSE)&gt;VLOOKUP(A286,ICMS!$B$7:$C$858,2,FALSE),0.01,IF(VLOOKUP(A286,'Área Sudene Idene'!$A$1:$B$856,2,FALSE)="sudene/idene",0.05,IF(VLOOKUP(Resumo!A286,'IDH-M'!$A$1:$C$855,3,FALSE)&lt;=0.776,0.05,0.1)))</f>
        <v>#N/A</v>
      </c>
      <c r="C286" s="11" t="e">
        <f>IF(VLOOKUP(A286,FPM!$B$6:$B$859,2,FALSE)/0.8&gt;VLOOKUP(A286,ICMS!$B$7:$C$858,2,FALSE),0.01,IF(VLOOKUP(A286,'Área Sudene Idene'!$A$1:$B$856,2,FALSE)="sudene/idene",0.05,IF(VLOOKUP(Resumo!A286,'IDH-M'!$A$1:$C$855,3,FALSE)&lt;=0.776,0.05,0.1)))</f>
        <v>#N/A</v>
      </c>
      <c r="D286" s="11" t="e">
        <f t="shared" si="4"/>
        <v>#N/A</v>
      </c>
    </row>
    <row r="287" spans="1:4" x14ac:dyDescent="0.25">
      <c r="A287" s="2" t="s">
        <v>312</v>
      </c>
      <c r="B287" s="1" t="e">
        <f>IF(VLOOKUP(A287,FPM!$B$6:$B$859,2,FALSE)&gt;VLOOKUP(A287,ICMS!$B$7:$C$858,2,FALSE),0.01,IF(VLOOKUP(A287,'Área Sudene Idene'!$A$1:$B$856,2,FALSE)="sudene/idene",0.05,IF(VLOOKUP(Resumo!A287,'IDH-M'!$A$1:$C$855,3,FALSE)&lt;=0.776,0.05,0.1)))</f>
        <v>#N/A</v>
      </c>
      <c r="C287" s="11" t="e">
        <f>IF(VLOOKUP(A287,FPM!$B$6:$B$859,2,FALSE)/0.8&gt;VLOOKUP(A287,ICMS!$B$7:$C$858,2,FALSE),0.01,IF(VLOOKUP(A287,'Área Sudene Idene'!$A$1:$B$856,2,FALSE)="sudene/idene",0.05,IF(VLOOKUP(Resumo!A287,'IDH-M'!$A$1:$C$855,3,FALSE)&lt;=0.776,0.05,0.1)))</f>
        <v>#N/A</v>
      </c>
      <c r="D287" s="11" t="e">
        <f t="shared" si="4"/>
        <v>#N/A</v>
      </c>
    </row>
    <row r="288" spans="1:4" x14ac:dyDescent="0.25">
      <c r="A288" s="2" t="s">
        <v>313</v>
      </c>
      <c r="B288" s="1" t="e">
        <f>IF(VLOOKUP(A288,FPM!$B$6:$B$859,2,FALSE)&gt;VLOOKUP(A288,ICMS!$B$7:$C$858,2,FALSE),0.01,IF(VLOOKUP(A288,'Área Sudene Idene'!$A$1:$B$856,2,FALSE)="sudene/idene",0.05,IF(VLOOKUP(Resumo!A288,'IDH-M'!$A$1:$C$855,3,FALSE)&lt;=0.776,0.05,0.1)))</f>
        <v>#N/A</v>
      </c>
      <c r="C288" s="11" t="e">
        <f>IF(VLOOKUP(A288,FPM!$B$6:$B$859,2,FALSE)/0.8&gt;VLOOKUP(A288,ICMS!$B$7:$C$858,2,FALSE),0.01,IF(VLOOKUP(A288,'Área Sudene Idene'!$A$1:$B$856,2,FALSE)="sudene/idene",0.05,IF(VLOOKUP(Resumo!A288,'IDH-M'!$A$1:$C$855,3,FALSE)&lt;=0.776,0.05,0.1)))</f>
        <v>#N/A</v>
      </c>
      <c r="D288" s="11" t="e">
        <f t="shared" si="4"/>
        <v>#N/A</v>
      </c>
    </row>
    <row r="289" spans="1:4" x14ac:dyDescent="0.25">
      <c r="A289" s="2" t="s">
        <v>314</v>
      </c>
      <c r="B289" s="1" t="e">
        <f>IF(VLOOKUP(A289,FPM!$B$6:$B$859,2,FALSE)&gt;VLOOKUP(A289,ICMS!$B$7:$C$858,2,FALSE),0.01,IF(VLOOKUP(A289,'Área Sudene Idene'!$A$1:$B$856,2,FALSE)="sudene/idene",0.05,IF(VLOOKUP(Resumo!A289,'IDH-M'!$A$1:$C$855,3,FALSE)&lt;=0.776,0.05,0.1)))</f>
        <v>#N/A</v>
      </c>
      <c r="C289" s="11" t="e">
        <f>IF(VLOOKUP(A289,FPM!$B$6:$B$859,2,FALSE)/0.8&gt;VLOOKUP(A289,ICMS!$B$7:$C$858,2,FALSE),0.01,IF(VLOOKUP(A289,'Área Sudene Idene'!$A$1:$B$856,2,FALSE)="sudene/idene",0.05,IF(VLOOKUP(Resumo!A289,'IDH-M'!$A$1:$C$855,3,FALSE)&lt;=0.776,0.05,0.1)))</f>
        <v>#N/A</v>
      </c>
      <c r="D289" s="11" t="e">
        <f t="shared" si="4"/>
        <v>#N/A</v>
      </c>
    </row>
    <row r="290" spans="1:4" x14ac:dyDescent="0.25">
      <c r="A290" s="2" t="s">
        <v>315</v>
      </c>
      <c r="B290" s="1" t="e">
        <f>IF(VLOOKUP(A290,FPM!$B$6:$B$859,2,FALSE)&gt;VLOOKUP(A290,ICMS!$B$7:$C$858,2,FALSE),0.01,IF(VLOOKUP(A290,'Área Sudene Idene'!$A$1:$B$856,2,FALSE)="sudene/idene",0.05,IF(VLOOKUP(Resumo!A290,'IDH-M'!$A$1:$C$855,3,FALSE)&lt;=0.776,0.05,0.1)))</f>
        <v>#N/A</v>
      </c>
      <c r="C290" s="11" t="e">
        <f>IF(VLOOKUP(A290,FPM!$B$6:$B$859,2,FALSE)/0.8&gt;VLOOKUP(A290,ICMS!$B$7:$C$858,2,FALSE),0.01,IF(VLOOKUP(A290,'Área Sudene Idene'!$A$1:$B$856,2,FALSE)="sudene/idene",0.05,IF(VLOOKUP(Resumo!A290,'IDH-M'!$A$1:$C$855,3,FALSE)&lt;=0.776,0.05,0.1)))</f>
        <v>#N/A</v>
      </c>
      <c r="D290" s="11" t="e">
        <f t="shared" si="4"/>
        <v>#N/A</v>
      </c>
    </row>
    <row r="291" spans="1:4" x14ac:dyDescent="0.25">
      <c r="A291" s="2" t="s">
        <v>316</v>
      </c>
      <c r="B291" s="1" t="e">
        <f>IF(VLOOKUP(A291,FPM!$B$6:$B$859,2,FALSE)&gt;VLOOKUP(A291,ICMS!$B$7:$C$858,2,FALSE),0.01,IF(VLOOKUP(A291,'Área Sudene Idene'!$A$1:$B$856,2,FALSE)="sudene/idene",0.05,IF(VLOOKUP(Resumo!A291,'IDH-M'!$A$1:$C$855,3,FALSE)&lt;=0.776,0.05,0.1)))</f>
        <v>#N/A</v>
      </c>
      <c r="C291" s="11" t="e">
        <f>IF(VLOOKUP(A291,FPM!$B$6:$B$859,2,FALSE)/0.8&gt;VLOOKUP(A291,ICMS!$B$7:$C$858,2,FALSE),0.01,IF(VLOOKUP(A291,'Área Sudene Idene'!$A$1:$B$856,2,FALSE)="sudene/idene",0.05,IF(VLOOKUP(Resumo!A291,'IDH-M'!$A$1:$C$855,3,FALSE)&lt;=0.776,0.05,0.1)))</f>
        <v>#N/A</v>
      </c>
      <c r="D291" s="11" t="e">
        <f t="shared" si="4"/>
        <v>#N/A</v>
      </c>
    </row>
    <row r="292" spans="1:4" x14ac:dyDescent="0.25">
      <c r="A292" s="2" t="s">
        <v>317</v>
      </c>
      <c r="B292" s="1" t="e">
        <f>IF(VLOOKUP(A292,FPM!$B$6:$B$859,2,FALSE)&gt;VLOOKUP(A292,ICMS!$B$7:$C$858,2,FALSE),0.01,IF(VLOOKUP(A292,'Área Sudene Idene'!$A$1:$B$856,2,FALSE)="sudene/idene",0.05,IF(VLOOKUP(Resumo!A292,'IDH-M'!$A$1:$C$855,3,FALSE)&lt;=0.776,0.05,0.1)))</f>
        <v>#N/A</v>
      </c>
      <c r="C292" s="11" t="e">
        <f>IF(VLOOKUP(A292,FPM!$B$6:$B$859,2,FALSE)/0.8&gt;VLOOKUP(A292,ICMS!$B$7:$C$858,2,FALSE),0.01,IF(VLOOKUP(A292,'Área Sudene Idene'!$A$1:$B$856,2,FALSE)="sudene/idene",0.05,IF(VLOOKUP(Resumo!A292,'IDH-M'!$A$1:$C$855,3,FALSE)&lt;=0.776,0.05,0.1)))</f>
        <v>#N/A</v>
      </c>
      <c r="D292" s="11" t="e">
        <f t="shared" si="4"/>
        <v>#N/A</v>
      </c>
    </row>
    <row r="293" spans="1:4" x14ac:dyDescent="0.25">
      <c r="A293" s="2" t="s">
        <v>318</v>
      </c>
      <c r="B293" s="1" t="e">
        <f>IF(VLOOKUP(A293,FPM!$B$6:$B$859,2,FALSE)&gt;VLOOKUP(A293,ICMS!$B$7:$C$858,2,FALSE),0.01,IF(VLOOKUP(A293,'Área Sudene Idene'!$A$1:$B$856,2,FALSE)="sudene/idene",0.05,IF(VLOOKUP(Resumo!A293,'IDH-M'!$A$1:$C$855,3,FALSE)&lt;=0.776,0.05,0.1)))</f>
        <v>#N/A</v>
      </c>
      <c r="C293" s="11" t="e">
        <f>IF(VLOOKUP(A293,FPM!$B$6:$B$859,2,FALSE)/0.8&gt;VLOOKUP(A293,ICMS!$B$7:$C$858,2,FALSE),0.01,IF(VLOOKUP(A293,'Área Sudene Idene'!$A$1:$B$856,2,FALSE)="sudene/idene",0.05,IF(VLOOKUP(Resumo!A293,'IDH-M'!$A$1:$C$855,3,FALSE)&lt;=0.776,0.05,0.1)))</f>
        <v>#N/A</v>
      </c>
      <c r="D293" s="11" t="e">
        <f t="shared" si="4"/>
        <v>#N/A</v>
      </c>
    </row>
    <row r="294" spans="1:4" x14ac:dyDescent="0.25">
      <c r="A294" s="2" t="s">
        <v>319</v>
      </c>
      <c r="B294" s="1" t="e">
        <f>IF(VLOOKUP(A294,FPM!$B$6:$B$859,2,FALSE)&gt;VLOOKUP(A294,ICMS!$B$7:$C$858,2,FALSE),0.01,IF(VLOOKUP(A294,'Área Sudene Idene'!$A$1:$B$856,2,FALSE)="sudene/idene",0.05,IF(VLOOKUP(Resumo!A294,'IDH-M'!$A$1:$C$855,3,FALSE)&lt;=0.776,0.05,0.1)))</f>
        <v>#N/A</v>
      </c>
      <c r="C294" s="11" t="e">
        <f>IF(VLOOKUP(A294,FPM!$B$6:$B$859,2,FALSE)/0.8&gt;VLOOKUP(A294,ICMS!$B$7:$C$858,2,FALSE),0.01,IF(VLOOKUP(A294,'Área Sudene Idene'!$A$1:$B$856,2,FALSE)="sudene/idene",0.05,IF(VLOOKUP(Resumo!A294,'IDH-M'!$A$1:$C$855,3,FALSE)&lt;=0.776,0.05,0.1)))</f>
        <v>#N/A</v>
      </c>
      <c r="D294" s="11" t="e">
        <f t="shared" si="4"/>
        <v>#N/A</v>
      </c>
    </row>
    <row r="295" spans="1:4" x14ac:dyDescent="0.25">
      <c r="A295" s="2" t="s">
        <v>320</v>
      </c>
      <c r="B295" s="1" t="e">
        <f>IF(VLOOKUP(A295,FPM!$B$6:$B$859,2,FALSE)&gt;VLOOKUP(A295,ICMS!$B$7:$C$858,2,FALSE),0.01,IF(VLOOKUP(A295,'Área Sudene Idene'!$A$1:$B$856,2,FALSE)="sudene/idene",0.05,IF(VLOOKUP(Resumo!A295,'IDH-M'!$A$1:$C$855,3,FALSE)&lt;=0.776,0.05,0.1)))</f>
        <v>#N/A</v>
      </c>
      <c r="C295" s="11" t="e">
        <f>IF(VLOOKUP(A295,FPM!$B$6:$B$859,2,FALSE)/0.8&gt;VLOOKUP(A295,ICMS!$B$7:$C$858,2,FALSE),0.01,IF(VLOOKUP(A295,'Área Sudene Idene'!$A$1:$B$856,2,FALSE)="sudene/idene",0.05,IF(VLOOKUP(Resumo!A295,'IDH-M'!$A$1:$C$855,3,FALSE)&lt;=0.776,0.05,0.1)))</f>
        <v>#N/A</v>
      </c>
      <c r="D295" s="11" t="e">
        <f t="shared" si="4"/>
        <v>#N/A</v>
      </c>
    </row>
    <row r="296" spans="1:4" x14ac:dyDescent="0.25">
      <c r="A296" s="2" t="s">
        <v>321</v>
      </c>
      <c r="B296" s="1" t="e">
        <f>IF(VLOOKUP(A296,FPM!$B$6:$B$859,2,FALSE)&gt;VLOOKUP(A296,ICMS!$B$7:$C$858,2,FALSE),0.01,IF(VLOOKUP(A296,'Área Sudene Idene'!$A$1:$B$856,2,FALSE)="sudene/idene",0.05,IF(VLOOKUP(Resumo!A296,'IDH-M'!$A$1:$C$855,3,FALSE)&lt;=0.776,0.05,0.1)))</f>
        <v>#N/A</v>
      </c>
      <c r="C296" s="11" t="e">
        <f>IF(VLOOKUP(A296,FPM!$B$6:$B$859,2,FALSE)/0.8&gt;VLOOKUP(A296,ICMS!$B$7:$C$858,2,FALSE),0.01,IF(VLOOKUP(A296,'Área Sudene Idene'!$A$1:$B$856,2,FALSE)="sudene/idene",0.05,IF(VLOOKUP(Resumo!A296,'IDH-M'!$A$1:$C$855,3,FALSE)&lt;=0.776,0.05,0.1)))</f>
        <v>#N/A</v>
      </c>
      <c r="D296" s="11" t="e">
        <f t="shared" si="4"/>
        <v>#N/A</v>
      </c>
    </row>
    <row r="297" spans="1:4" x14ac:dyDescent="0.25">
      <c r="A297" s="2" t="s">
        <v>322</v>
      </c>
      <c r="B297" s="1" t="e">
        <f>IF(VLOOKUP(A297,FPM!$B$6:$B$859,2,FALSE)&gt;VLOOKUP(A297,ICMS!$B$7:$C$858,2,FALSE),0.01,IF(VLOOKUP(A297,'Área Sudene Idene'!$A$1:$B$856,2,FALSE)="sudene/idene",0.05,IF(VLOOKUP(Resumo!A297,'IDH-M'!$A$1:$C$855,3,FALSE)&lt;=0.776,0.05,0.1)))</f>
        <v>#N/A</v>
      </c>
      <c r="C297" s="11" t="e">
        <f>IF(VLOOKUP(A297,FPM!$B$6:$B$859,2,FALSE)/0.8&gt;VLOOKUP(A297,ICMS!$B$7:$C$858,2,FALSE),0.01,IF(VLOOKUP(A297,'Área Sudene Idene'!$A$1:$B$856,2,FALSE)="sudene/idene",0.05,IF(VLOOKUP(Resumo!A297,'IDH-M'!$A$1:$C$855,3,FALSE)&lt;=0.776,0.05,0.1)))</f>
        <v>#N/A</v>
      </c>
      <c r="D297" s="11" t="e">
        <f t="shared" si="4"/>
        <v>#N/A</v>
      </c>
    </row>
    <row r="298" spans="1:4" x14ac:dyDescent="0.25">
      <c r="A298" s="2" t="s">
        <v>323</v>
      </c>
      <c r="B298" s="1" t="e">
        <f>IF(VLOOKUP(A298,FPM!$B$6:$B$859,2,FALSE)&gt;VLOOKUP(A298,ICMS!$B$7:$C$858,2,FALSE),0.01,IF(VLOOKUP(A298,'Área Sudene Idene'!$A$1:$B$856,2,FALSE)="sudene/idene",0.05,IF(VLOOKUP(Resumo!A298,'IDH-M'!$A$1:$C$855,3,FALSE)&lt;=0.776,0.05,0.1)))</f>
        <v>#N/A</v>
      </c>
      <c r="C298" s="11" t="e">
        <f>IF(VLOOKUP(A298,FPM!$B$6:$B$859,2,FALSE)/0.8&gt;VLOOKUP(A298,ICMS!$B$7:$C$858,2,FALSE),0.01,IF(VLOOKUP(A298,'Área Sudene Idene'!$A$1:$B$856,2,FALSE)="sudene/idene",0.05,IF(VLOOKUP(Resumo!A298,'IDH-M'!$A$1:$C$855,3,FALSE)&lt;=0.776,0.05,0.1)))</f>
        <v>#N/A</v>
      </c>
      <c r="D298" s="11" t="e">
        <f t="shared" si="4"/>
        <v>#N/A</v>
      </c>
    </row>
    <row r="299" spans="1:4" x14ac:dyDescent="0.25">
      <c r="A299" s="2" t="s">
        <v>324</v>
      </c>
      <c r="B299" s="1" t="e">
        <f>IF(VLOOKUP(A299,FPM!$B$6:$B$859,2,FALSE)&gt;VLOOKUP(A299,ICMS!$B$7:$C$858,2,FALSE),0.01,IF(VLOOKUP(A299,'Área Sudene Idene'!$A$1:$B$856,2,FALSE)="sudene/idene",0.05,IF(VLOOKUP(Resumo!A299,'IDH-M'!$A$1:$C$855,3,FALSE)&lt;=0.776,0.05,0.1)))</f>
        <v>#N/A</v>
      </c>
      <c r="C299" s="11" t="e">
        <f>IF(VLOOKUP(A299,FPM!$B$6:$B$859,2,FALSE)/0.8&gt;VLOOKUP(A299,ICMS!$B$7:$C$858,2,FALSE),0.01,IF(VLOOKUP(A299,'Área Sudene Idene'!$A$1:$B$856,2,FALSE)="sudene/idene",0.05,IF(VLOOKUP(Resumo!A299,'IDH-M'!$A$1:$C$855,3,FALSE)&lt;=0.776,0.05,0.1)))</f>
        <v>#N/A</v>
      </c>
      <c r="D299" s="11" t="e">
        <f t="shared" si="4"/>
        <v>#N/A</v>
      </c>
    </row>
    <row r="300" spans="1:4" x14ac:dyDescent="0.25">
      <c r="A300" s="2" t="s">
        <v>325</v>
      </c>
      <c r="B300" s="1" t="e">
        <f>IF(VLOOKUP(A300,FPM!$B$6:$B$859,2,FALSE)&gt;VLOOKUP(A300,ICMS!$B$7:$C$858,2,FALSE),0.01,IF(VLOOKUP(A300,'Área Sudene Idene'!$A$1:$B$856,2,FALSE)="sudene/idene",0.05,IF(VLOOKUP(Resumo!A300,'IDH-M'!$A$1:$C$855,3,FALSE)&lt;=0.776,0.05,0.1)))</f>
        <v>#N/A</v>
      </c>
      <c r="C300" s="11" t="e">
        <f>IF(VLOOKUP(A300,FPM!$B$6:$B$859,2,FALSE)/0.8&gt;VLOOKUP(A300,ICMS!$B$7:$C$858,2,FALSE),0.01,IF(VLOOKUP(A300,'Área Sudene Idene'!$A$1:$B$856,2,FALSE)="sudene/idene",0.05,IF(VLOOKUP(Resumo!A300,'IDH-M'!$A$1:$C$855,3,FALSE)&lt;=0.776,0.05,0.1)))</f>
        <v>#N/A</v>
      </c>
      <c r="D300" s="11" t="e">
        <f t="shared" si="4"/>
        <v>#N/A</v>
      </c>
    </row>
    <row r="301" spans="1:4" x14ac:dyDescent="0.25">
      <c r="A301" s="2" t="s">
        <v>326</v>
      </c>
      <c r="B301" s="1" t="e">
        <f>IF(VLOOKUP(A301,FPM!$B$6:$B$859,2,FALSE)&gt;VLOOKUP(A301,ICMS!$B$7:$C$858,2,FALSE),0.01,IF(VLOOKUP(A301,'Área Sudene Idene'!$A$1:$B$856,2,FALSE)="sudene/idene",0.05,IF(VLOOKUP(Resumo!A301,'IDH-M'!$A$1:$C$855,3,FALSE)&lt;=0.776,0.05,0.1)))</f>
        <v>#N/A</v>
      </c>
      <c r="C301" s="11" t="e">
        <f>IF(VLOOKUP(A301,FPM!$B$6:$B$859,2,FALSE)/0.8&gt;VLOOKUP(A301,ICMS!$B$7:$C$858,2,FALSE),0.01,IF(VLOOKUP(A301,'Área Sudene Idene'!$A$1:$B$856,2,FALSE)="sudene/idene",0.05,IF(VLOOKUP(Resumo!A301,'IDH-M'!$A$1:$C$855,3,FALSE)&lt;=0.776,0.05,0.1)))</f>
        <v>#N/A</v>
      </c>
      <c r="D301" s="11" t="e">
        <f t="shared" si="4"/>
        <v>#N/A</v>
      </c>
    </row>
    <row r="302" spans="1:4" x14ac:dyDescent="0.25">
      <c r="A302" s="2" t="s">
        <v>327</v>
      </c>
      <c r="B302" s="1" t="e">
        <f>IF(VLOOKUP(A302,FPM!$B$6:$B$859,2,FALSE)&gt;VLOOKUP(A302,ICMS!$B$7:$C$858,2,FALSE),0.01,IF(VLOOKUP(A302,'Área Sudene Idene'!$A$1:$B$856,2,FALSE)="sudene/idene",0.05,IF(VLOOKUP(Resumo!A302,'IDH-M'!$A$1:$C$855,3,FALSE)&lt;=0.776,0.05,0.1)))</f>
        <v>#N/A</v>
      </c>
      <c r="C302" s="11" t="e">
        <f>IF(VLOOKUP(A302,FPM!$B$6:$B$859,2,FALSE)/0.8&gt;VLOOKUP(A302,ICMS!$B$7:$C$858,2,FALSE),0.01,IF(VLOOKUP(A302,'Área Sudene Idene'!$A$1:$B$856,2,FALSE)="sudene/idene",0.05,IF(VLOOKUP(Resumo!A302,'IDH-M'!$A$1:$C$855,3,FALSE)&lt;=0.776,0.05,0.1)))</f>
        <v>#N/A</v>
      </c>
      <c r="D302" s="11" t="e">
        <f t="shared" si="4"/>
        <v>#N/A</v>
      </c>
    </row>
    <row r="303" spans="1:4" x14ac:dyDescent="0.25">
      <c r="A303" s="2" t="s">
        <v>328</v>
      </c>
      <c r="B303" s="1" t="e">
        <f>IF(VLOOKUP(A303,FPM!$B$6:$B$859,2,FALSE)&gt;VLOOKUP(A303,ICMS!$B$7:$C$858,2,FALSE),0.01,IF(VLOOKUP(A303,'Área Sudene Idene'!$A$1:$B$856,2,FALSE)="sudene/idene",0.05,IF(VLOOKUP(Resumo!A303,'IDH-M'!$A$1:$C$855,3,FALSE)&lt;=0.776,0.05,0.1)))</f>
        <v>#N/A</v>
      </c>
      <c r="C303" s="11" t="e">
        <f>IF(VLOOKUP(A303,FPM!$B$6:$B$859,2,FALSE)/0.8&gt;VLOOKUP(A303,ICMS!$B$7:$C$858,2,FALSE),0.01,IF(VLOOKUP(A303,'Área Sudene Idene'!$A$1:$B$856,2,FALSE)="sudene/idene",0.05,IF(VLOOKUP(Resumo!A303,'IDH-M'!$A$1:$C$855,3,FALSE)&lt;=0.776,0.05,0.1)))</f>
        <v>#N/A</v>
      </c>
      <c r="D303" s="11" t="e">
        <f t="shared" si="4"/>
        <v>#N/A</v>
      </c>
    </row>
    <row r="304" spans="1:4" x14ac:dyDescent="0.25">
      <c r="A304" s="2" t="s">
        <v>329</v>
      </c>
      <c r="B304" s="1" t="e">
        <f>IF(VLOOKUP(A304,FPM!$B$6:$B$859,2,FALSE)&gt;VLOOKUP(A304,ICMS!$B$7:$C$858,2,FALSE),0.01,IF(VLOOKUP(A304,'Área Sudene Idene'!$A$1:$B$856,2,FALSE)="sudene/idene",0.05,IF(VLOOKUP(Resumo!A304,'IDH-M'!$A$1:$C$855,3,FALSE)&lt;=0.776,0.05,0.1)))</f>
        <v>#N/A</v>
      </c>
      <c r="C304" s="11" t="e">
        <f>IF(VLOOKUP(A304,FPM!$B$6:$B$859,2,FALSE)/0.8&gt;VLOOKUP(A304,ICMS!$B$7:$C$858,2,FALSE),0.01,IF(VLOOKUP(A304,'Área Sudene Idene'!$A$1:$B$856,2,FALSE)="sudene/idene",0.05,IF(VLOOKUP(Resumo!A304,'IDH-M'!$A$1:$C$855,3,FALSE)&lt;=0.776,0.05,0.1)))</f>
        <v>#N/A</v>
      </c>
      <c r="D304" s="11" t="e">
        <f t="shared" si="4"/>
        <v>#N/A</v>
      </c>
    </row>
    <row r="305" spans="1:4" x14ac:dyDescent="0.25">
      <c r="A305" s="2" t="s">
        <v>330</v>
      </c>
      <c r="B305" s="1" t="e">
        <f>IF(VLOOKUP(A305,FPM!$B$6:$B$859,2,FALSE)&gt;VLOOKUP(A305,ICMS!$B$7:$C$858,2,FALSE),0.01,IF(VLOOKUP(A305,'Área Sudene Idene'!$A$1:$B$856,2,FALSE)="sudene/idene",0.05,IF(VLOOKUP(Resumo!A305,'IDH-M'!$A$1:$C$855,3,FALSE)&lt;=0.776,0.05,0.1)))</f>
        <v>#N/A</v>
      </c>
      <c r="C305" s="11" t="e">
        <f>IF(VLOOKUP(A305,FPM!$B$6:$B$859,2,FALSE)/0.8&gt;VLOOKUP(A305,ICMS!$B$7:$C$858,2,FALSE),0.01,IF(VLOOKUP(A305,'Área Sudene Idene'!$A$1:$B$856,2,FALSE)="sudene/idene",0.05,IF(VLOOKUP(Resumo!A305,'IDH-M'!$A$1:$C$855,3,FALSE)&lt;=0.776,0.05,0.1)))</f>
        <v>#N/A</v>
      </c>
      <c r="D305" s="11" t="e">
        <f t="shared" si="4"/>
        <v>#N/A</v>
      </c>
    </row>
    <row r="306" spans="1:4" x14ac:dyDescent="0.25">
      <c r="A306" s="2" t="s">
        <v>331</v>
      </c>
      <c r="B306" s="1" t="e">
        <f>IF(VLOOKUP(A306,FPM!$B$6:$B$859,2,FALSE)&gt;VLOOKUP(A306,ICMS!$B$7:$C$858,2,FALSE),0.01,IF(VLOOKUP(A306,'Área Sudene Idene'!$A$1:$B$856,2,FALSE)="sudene/idene",0.05,IF(VLOOKUP(Resumo!A306,'IDH-M'!$A$1:$C$855,3,FALSE)&lt;=0.776,0.05,0.1)))</f>
        <v>#N/A</v>
      </c>
      <c r="C306" s="11" t="e">
        <f>IF(VLOOKUP(A306,FPM!$B$6:$B$859,2,FALSE)/0.8&gt;VLOOKUP(A306,ICMS!$B$7:$C$858,2,FALSE),0.01,IF(VLOOKUP(A306,'Área Sudene Idene'!$A$1:$B$856,2,FALSE)="sudene/idene",0.05,IF(VLOOKUP(Resumo!A306,'IDH-M'!$A$1:$C$855,3,FALSE)&lt;=0.776,0.05,0.1)))</f>
        <v>#N/A</v>
      </c>
      <c r="D306" s="11" t="e">
        <f t="shared" si="4"/>
        <v>#N/A</v>
      </c>
    </row>
    <row r="307" spans="1:4" x14ac:dyDescent="0.25">
      <c r="A307" s="2" t="s">
        <v>332</v>
      </c>
      <c r="B307" s="1" t="e">
        <f>IF(VLOOKUP(A307,FPM!$B$6:$B$859,2,FALSE)&gt;VLOOKUP(A307,ICMS!$B$7:$C$858,2,FALSE),0.01,IF(VLOOKUP(A307,'Área Sudene Idene'!$A$1:$B$856,2,FALSE)="sudene/idene",0.05,IF(VLOOKUP(Resumo!A307,'IDH-M'!$A$1:$C$855,3,FALSE)&lt;=0.776,0.05,0.1)))</f>
        <v>#N/A</v>
      </c>
      <c r="C307" s="11" t="e">
        <f>IF(VLOOKUP(A307,FPM!$B$6:$B$859,2,FALSE)/0.8&gt;VLOOKUP(A307,ICMS!$B$7:$C$858,2,FALSE),0.01,IF(VLOOKUP(A307,'Área Sudene Idene'!$A$1:$B$856,2,FALSE)="sudene/idene",0.05,IF(VLOOKUP(Resumo!A307,'IDH-M'!$A$1:$C$855,3,FALSE)&lt;=0.776,0.05,0.1)))</f>
        <v>#N/A</v>
      </c>
      <c r="D307" s="11" t="e">
        <f t="shared" si="4"/>
        <v>#N/A</v>
      </c>
    </row>
    <row r="308" spans="1:4" x14ac:dyDescent="0.25">
      <c r="A308" s="2" t="s">
        <v>333</v>
      </c>
      <c r="B308" s="1" t="e">
        <f>IF(VLOOKUP(A308,FPM!$B$6:$B$859,2,FALSE)&gt;VLOOKUP(A308,ICMS!$B$7:$C$858,2,FALSE),0.01,IF(VLOOKUP(A308,'Área Sudene Idene'!$A$1:$B$856,2,FALSE)="sudene/idene",0.05,IF(VLOOKUP(Resumo!A308,'IDH-M'!$A$1:$C$855,3,FALSE)&lt;=0.776,0.05,0.1)))</f>
        <v>#N/A</v>
      </c>
      <c r="C308" s="11" t="e">
        <f>IF(VLOOKUP(A308,FPM!$B$6:$B$859,2,FALSE)/0.8&gt;VLOOKUP(A308,ICMS!$B$7:$C$858,2,FALSE),0.01,IF(VLOOKUP(A308,'Área Sudene Idene'!$A$1:$B$856,2,FALSE)="sudene/idene",0.05,IF(VLOOKUP(Resumo!A308,'IDH-M'!$A$1:$C$855,3,FALSE)&lt;=0.776,0.05,0.1)))</f>
        <v>#N/A</v>
      </c>
      <c r="D308" s="11" t="e">
        <f t="shared" si="4"/>
        <v>#N/A</v>
      </c>
    </row>
    <row r="309" spans="1:4" x14ac:dyDescent="0.25">
      <c r="A309" s="2" t="s">
        <v>334</v>
      </c>
      <c r="B309" s="1" t="e">
        <f>IF(VLOOKUP(A309,FPM!$B$6:$B$859,2,FALSE)&gt;VLOOKUP(A309,ICMS!$B$7:$C$858,2,FALSE),0.01,IF(VLOOKUP(A309,'Área Sudene Idene'!$A$1:$B$856,2,FALSE)="sudene/idene",0.05,IF(VLOOKUP(Resumo!A309,'IDH-M'!$A$1:$C$855,3,FALSE)&lt;=0.776,0.05,0.1)))</f>
        <v>#N/A</v>
      </c>
      <c r="C309" s="11" t="e">
        <f>IF(VLOOKUP(A309,FPM!$B$6:$B$859,2,FALSE)/0.8&gt;VLOOKUP(A309,ICMS!$B$7:$C$858,2,FALSE),0.01,IF(VLOOKUP(A309,'Área Sudene Idene'!$A$1:$B$856,2,FALSE)="sudene/idene",0.05,IF(VLOOKUP(Resumo!A309,'IDH-M'!$A$1:$C$855,3,FALSE)&lt;=0.776,0.05,0.1)))</f>
        <v>#N/A</v>
      </c>
      <c r="D309" s="11" t="e">
        <f t="shared" si="4"/>
        <v>#N/A</v>
      </c>
    </row>
    <row r="310" spans="1:4" x14ac:dyDescent="0.25">
      <c r="A310" s="2" t="s">
        <v>335</v>
      </c>
      <c r="B310" s="1" t="e">
        <f>IF(VLOOKUP(A310,FPM!$B$6:$B$859,2,FALSE)&gt;VLOOKUP(A310,ICMS!$B$7:$C$858,2,FALSE),0.01,IF(VLOOKUP(A310,'Área Sudene Idene'!$A$1:$B$856,2,FALSE)="sudene/idene",0.05,IF(VLOOKUP(Resumo!A310,'IDH-M'!$A$1:$C$855,3,FALSE)&lt;=0.776,0.05,0.1)))</f>
        <v>#N/A</v>
      </c>
      <c r="C310" s="11" t="e">
        <f>IF(VLOOKUP(A310,FPM!$B$6:$B$859,2,FALSE)/0.8&gt;VLOOKUP(A310,ICMS!$B$7:$C$858,2,FALSE),0.01,IF(VLOOKUP(A310,'Área Sudene Idene'!$A$1:$B$856,2,FALSE)="sudene/idene",0.05,IF(VLOOKUP(Resumo!A310,'IDH-M'!$A$1:$C$855,3,FALSE)&lt;=0.776,0.05,0.1)))</f>
        <v>#N/A</v>
      </c>
      <c r="D310" s="11" t="e">
        <f t="shared" si="4"/>
        <v>#N/A</v>
      </c>
    </row>
    <row r="311" spans="1:4" x14ac:dyDescent="0.25">
      <c r="A311" s="2" t="s">
        <v>336</v>
      </c>
      <c r="B311" s="1" t="e">
        <f>IF(VLOOKUP(A311,FPM!$B$6:$B$859,2,FALSE)&gt;VLOOKUP(A311,ICMS!$B$7:$C$858,2,FALSE),0.01,IF(VLOOKUP(A311,'Área Sudene Idene'!$A$1:$B$856,2,FALSE)="sudene/idene",0.05,IF(VLOOKUP(Resumo!A311,'IDH-M'!$A$1:$C$855,3,FALSE)&lt;=0.776,0.05,0.1)))</f>
        <v>#N/A</v>
      </c>
      <c r="C311" s="11" t="e">
        <f>IF(VLOOKUP(A311,FPM!$B$6:$B$859,2,FALSE)/0.8&gt;VLOOKUP(A311,ICMS!$B$7:$C$858,2,FALSE),0.01,IF(VLOOKUP(A311,'Área Sudene Idene'!$A$1:$B$856,2,FALSE)="sudene/idene",0.05,IF(VLOOKUP(Resumo!A311,'IDH-M'!$A$1:$C$855,3,FALSE)&lt;=0.776,0.05,0.1)))</f>
        <v>#N/A</v>
      </c>
      <c r="D311" s="11" t="e">
        <f t="shared" si="4"/>
        <v>#N/A</v>
      </c>
    </row>
    <row r="312" spans="1:4" x14ac:dyDescent="0.25">
      <c r="A312" s="2" t="s">
        <v>337</v>
      </c>
      <c r="B312" s="1" t="e">
        <f>IF(VLOOKUP(A312,FPM!$B$6:$B$859,2,FALSE)&gt;VLOOKUP(A312,ICMS!$B$7:$C$858,2,FALSE),0.01,IF(VLOOKUP(A312,'Área Sudene Idene'!$A$1:$B$856,2,FALSE)="sudene/idene",0.05,IF(VLOOKUP(Resumo!A312,'IDH-M'!$A$1:$C$855,3,FALSE)&lt;=0.776,0.05,0.1)))</f>
        <v>#N/A</v>
      </c>
      <c r="C312" s="11" t="e">
        <f>IF(VLOOKUP(A312,FPM!$B$6:$B$859,2,FALSE)/0.8&gt;VLOOKUP(A312,ICMS!$B$7:$C$858,2,FALSE),0.01,IF(VLOOKUP(A312,'Área Sudene Idene'!$A$1:$B$856,2,FALSE)="sudene/idene",0.05,IF(VLOOKUP(Resumo!A312,'IDH-M'!$A$1:$C$855,3,FALSE)&lt;=0.776,0.05,0.1)))</f>
        <v>#N/A</v>
      </c>
      <c r="D312" s="11" t="e">
        <f t="shared" si="4"/>
        <v>#N/A</v>
      </c>
    </row>
    <row r="313" spans="1:4" x14ac:dyDescent="0.25">
      <c r="A313" s="2" t="s">
        <v>338</v>
      </c>
      <c r="B313" s="1" t="e">
        <f>IF(VLOOKUP(A313,FPM!$B$6:$B$859,2,FALSE)&gt;VLOOKUP(A313,ICMS!$B$7:$C$858,2,FALSE),0.01,IF(VLOOKUP(A313,'Área Sudene Idene'!$A$1:$B$856,2,FALSE)="sudene/idene",0.05,IF(VLOOKUP(Resumo!A313,'IDH-M'!$A$1:$C$855,3,FALSE)&lt;=0.776,0.05,0.1)))</f>
        <v>#N/A</v>
      </c>
      <c r="C313" s="11" t="e">
        <f>IF(VLOOKUP(A313,FPM!$B$6:$B$859,2,FALSE)/0.8&gt;VLOOKUP(A313,ICMS!$B$7:$C$858,2,FALSE),0.01,IF(VLOOKUP(A313,'Área Sudene Idene'!$A$1:$B$856,2,FALSE)="sudene/idene",0.05,IF(VLOOKUP(Resumo!A313,'IDH-M'!$A$1:$C$855,3,FALSE)&lt;=0.776,0.05,0.1)))</f>
        <v>#N/A</v>
      </c>
      <c r="D313" s="11" t="e">
        <f t="shared" si="4"/>
        <v>#N/A</v>
      </c>
    </row>
    <row r="314" spans="1:4" x14ac:dyDescent="0.25">
      <c r="A314" s="2" t="s">
        <v>339</v>
      </c>
      <c r="B314" s="1" t="e">
        <f>IF(VLOOKUP(A314,FPM!$B$6:$B$859,2,FALSE)&gt;VLOOKUP(A314,ICMS!$B$7:$C$858,2,FALSE),0.01,IF(VLOOKUP(A314,'Área Sudene Idene'!$A$1:$B$856,2,FALSE)="sudene/idene",0.05,IF(VLOOKUP(Resumo!A314,'IDH-M'!$A$1:$C$855,3,FALSE)&lt;=0.776,0.05,0.1)))</f>
        <v>#N/A</v>
      </c>
      <c r="C314" s="11" t="e">
        <f>IF(VLOOKUP(A314,FPM!$B$6:$B$859,2,FALSE)/0.8&gt;VLOOKUP(A314,ICMS!$B$7:$C$858,2,FALSE),0.01,IF(VLOOKUP(A314,'Área Sudene Idene'!$A$1:$B$856,2,FALSE)="sudene/idene",0.05,IF(VLOOKUP(Resumo!A314,'IDH-M'!$A$1:$C$855,3,FALSE)&lt;=0.776,0.05,0.1)))</f>
        <v>#N/A</v>
      </c>
      <c r="D314" s="11" t="e">
        <f t="shared" si="4"/>
        <v>#N/A</v>
      </c>
    </row>
    <row r="315" spans="1:4" x14ac:dyDescent="0.25">
      <c r="A315" s="2" t="s">
        <v>340</v>
      </c>
      <c r="B315" s="1" t="e">
        <f>IF(VLOOKUP(A315,FPM!$B$6:$B$859,2,FALSE)&gt;VLOOKUP(A315,ICMS!$B$7:$C$858,2,FALSE),0.01,IF(VLOOKUP(A315,'Área Sudene Idene'!$A$1:$B$856,2,FALSE)="sudene/idene",0.05,IF(VLOOKUP(Resumo!A315,'IDH-M'!$A$1:$C$855,3,FALSE)&lt;=0.776,0.05,0.1)))</f>
        <v>#N/A</v>
      </c>
      <c r="C315" s="11" t="e">
        <f>IF(VLOOKUP(A315,FPM!$B$6:$B$859,2,FALSE)/0.8&gt;VLOOKUP(A315,ICMS!$B$7:$C$858,2,FALSE),0.01,IF(VLOOKUP(A315,'Área Sudene Idene'!$A$1:$B$856,2,FALSE)="sudene/idene",0.05,IF(VLOOKUP(Resumo!A315,'IDH-M'!$A$1:$C$855,3,FALSE)&lt;=0.776,0.05,0.1)))</f>
        <v>#N/A</v>
      </c>
      <c r="D315" s="11" t="e">
        <f t="shared" si="4"/>
        <v>#N/A</v>
      </c>
    </row>
    <row r="316" spans="1:4" x14ac:dyDescent="0.25">
      <c r="A316" s="2" t="s">
        <v>341</v>
      </c>
      <c r="B316" s="1" t="e">
        <f>IF(VLOOKUP(A316,FPM!$B$6:$B$859,2,FALSE)&gt;VLOOKUP(A316,ICMS!$B$7:$C$858,2,FALSE),0.01,IF(VLOOKUP(A316,'Área Sudene Idene'!$A$1:$B$856,2,FALSE)="sudene/idene",0.05,IF(VLOOKUP(Resumo!A316,'IDH-M'!$A$1:$C$855,3,FALSE)&lt;=0.776,0.05,0.1)))</f>
        <v>#N/A</v>
      </c>
      <c r="C316" s="11" t="e">
        <f>IF(VLOOKUP(A316,FPM!$B$6:$B$859,2,FALSE)/0.8&gt;VLOOKUP(A316,ICMS!$B$7:$C$858,2,FALSE),0.01,IF(VLOOKUP(A316,'Área Sudene Idene'!$A$1:$B$856,2,FALSE)="sudene/idene",0.05,IF(VLOOKUP(Resumo!A316,'IDH-M'!$A$1:$C$855,3,FALSE)&lt;=0.776,0.05,0.1)))</f>
        <v>#N/A</v>
      </c>
      <c r="D316" s="11" t="e">
        <f t="shared" si="4"/>
        <v>#N/A</v>
      </c>
    </row>
    <row r="317" spans="1:4" x14ac:dyDescent="0.25">
      <c r="A317" s="2" t="s">
        <v>342</v>
      </c>
      <c r="B317" s="1" t="e">
        <f>IF(VLOOKUP(A317,FPM!$B$6:$B$859,2,FALSE)&gt;VLOOKUP(A317,ICMS!$B$7:$C$858,2,FALSE),0.01,IF(VLOOKUP(A317,'Área Sudene Idene'!$A$1:$B$856,2,FALSE)="sudene/idene",0.05,IF(VLOOKUP(Resumo!A317,'IDH-M'!$A$1:$C$855,3,FALSE)&lt;=0.776,0.05,0.1)))</f>
        <v>#N/A</v>
      </c>
      <c r="C317" s="11" t="e">
        <f>IF(VLOOKUP(A317,FPM!$B$6:$B$859,2,FALSE)/0.8&gt;VLOOKUP(A317,ICMS!$B$7:$C$858,2,FALSE),0.01,IF(VLOOKUP(A317,'Área Sudene Idene'!$A$1:$B$856,2,FALSE)="sudene/idene",0.05,IF(VLOOKUP(Resumo!A317,'IDH-M'!$A$1:$C$855,3,FALSE)&lt;=0.776,0.05,0.1)))</f>
        <v>#N/A</v>
      </c>
      <c r="D317" s="11" t="e">
        <f t="shared" si="4"/>
        <v>#N/A</v>
      </c>
    </row>
    <row r="318" spans="1:4" x14ac:dyDescent="0.25">
      <c r="A318" s="2" t="s">
        <v>343</v>
      </c>
      <c r="B318" s="1" t="e">
        <f>IF(VLOOKUP(A318,FPM!$B$6:$B$859,2,FALSE)&gt;VLOOKUP(A318,ICMS!$B$7:$C$858,2,FALSE),0.01,IF(VLOOKUP(A318,'Área Sudene Idene'!$A$1:$B$856,2,FALSE)="sudene/idene",0.05,IF(VLOOKUP(Resumo!A318,'IDH-M'!$A$1:$C$855,3,FALSE)&lt;=0.776,0.05,0.1)))</f>
        <v>#N/A</v>
      </c>
      <c r="C318" s="11" t="e">
        <f>IF(VLOOKUP(A318,FPM!$B$6:$B$859,2,FALSE)/0.8&gt;VLOOKUP(A318,ICMS!$B$7:$C$858,2,FALSE),0.01,IF(VLOOKUP(A318,'Área Sudene Idene'!$A$1:$B$856,2,FALSE)="sudene/idene",0.05,IF(VLOOKUP(Resumo!A318,'IDH-M'!$A$1:$C$855,3,FALSE)&lt;=0.776,0.05,0.1)))</f>
        <v>#N/A</v>
      </c>
      <c r="D318" s="11" t="e">
        <f t="shared" si="4"/>
        <v>#N/A</v>
      </c>
    </row>
    <row r="319" spans="1:4" x14ac:dyDescent="0.25">
      <c r="A319" s="2" t="s">
        <v>344</v>
      </c>
      <c r="B319" s="1" t="e">
        <f>IF(VLOOKUP(A319,FPM!$B$6:$B$859,2,FALSE)&gt;VLOOKUP(A319,ICMS!$B$7:$C$858,2,FALSE),0.01,IF(VLOOKUP(A319,'Área Sudene Idene'!$A$1:$B$856,2,FALSE)="sudene/idene",0.05,IF(VLOOKUP(Resumo!A319,'IDH-M'!$A$1:$C$855,3,FALSE)&lt;=0.776,0.05,0.1)))</f>
        <v>#N/A</v>
      </c>
      <c r="C319" s="11" t="e">
        <f>IF(VLOOKUP(A319,FPM!$B$6:$B$859,2,FALSE)/0.8&gt;VLOOKUP(A319,ICMS!$B$7:$C$858,2,FALSE),0.01,IF(VLOOKUP(A319,'Área Sudene Idene'!$A$1:$B$856,2,FALSE)="sudene/idene",0.05,IF(VLOOKUP(Resumo!A319,'IDH-M'!$A$1:$C$855,3,FALSE)&lt;=0.776,0.05,0.1)))</f>
        <v>#N/A</v>
      </c>
      <c r="D319" s="11" t="e">
        <f t="shared" si="4"/>
        <v>#N/A</v>
      </c>
    </row>
    <row r="320" spans="1:4" x14ac:dyDescent="0.25">
      <c r="A320" s="2" t="s">
        <v>345</v>
      </c>
      <c r="B320" s="1" t="e">
        <f>IF(VLOOKUP(A320,FPM!$B$6:$B$859,2,FALSE)&gt;VLOOKUP(A320,ICMS!$B$7:$C$858,2,FALSE),0.01,IF(VLOOKUP(A320,'Área Sudene Idene'!$A$1:$B$856,2,FALSE)="sudene/idene",0.05,IF(VLOOKUP(Resumo!A320,'IDH-M'!$A$1:$C$855,3,FALSE)&lt;=0.776,0.05,0.1)))</f>
        <v>#N/A</v>
      </c>
      <c r="C320" s="11" t="e">
        <f>IF(VLOOKUP(A320,FPM!$B$6:$B$859,2,FALSE)/0.8&gt;VLOOKUP(A320,ICMS!$B$7:$C$858,2,FALSE),0.01,IF(VLOOKUP(A320,'Área Sudene Idene'!$A$1:$B$856,2,FALSE)="sudene/idene",0.05,IF(VLOOKUP(Resumo!A320,'IDH-M'!$A$1:$C$855,3,FALSE)&lt;=0.776,0.05,0.1)))</f>
        <v>#N/A</v>
      </c>
      <c r="D320" s="11" t="e">
        <f t="shared" si="4"/>
        <v>#N/A</v>
      </c>
    </row>
    <row r="321" spans="1:4" x14ac:dyDescent="0.25">
      <c r="A321" s="2" t="s">
        <v>346</v>
      </c>
      <c r="B321" s="1" t="e">
        <f>IF(VLOOKUP(A321,FPM!$B$6:$B$859,2,FALSE)&gt;VLOOKUP(A321,ICMS!$B$7:$C$858,2,FALSE),0.01,IF(VLOOKUP(A321,'Área Sudene Idene'!$A$1:$B$856,2,FALSE)="sudene/idene",0.05,IF(VLOOKUP(Resumo!A321,'IDH-M'!$A$1:$C$855,3,FALSE)&lt;=0.776,0.05,0.1)))</f>
        <v>#N/A</v>
      </c>
      <c r="C321" s="11" t="e">
        <f>IF(VLOOKUP(A321,FPM!$B$6:$B$859,2,FALSE)/0.8&gt;VLOOKUP(A321,ICMS!$B$7:$C$858,2,FALSE),0.01,IF(VLOOKUP(A321,'Área Sudene Idene'!$A$1:$B$856,2,FALSE)="sudene/idene",0.05,IF(VLOOKUP(Resumo!A321,'IDH-M'!$A$1:$C$855,3,FALSE)&lt;=0.776,0.05,0.1)))</f>
        <v>#N/A</v>
      </c>
      <c r="D321" s="11" t="e">
        <f t="shared" si="4"/>
        <v>#N/A</v>
      </c>
    </row>
    <row r="322" spans="1:4" x14ac:dyDescent="0.25">
      <c r="A322" s="2" t="s">
        <v>347</v>
      </c>
      <c r="B322" s="1" t="e">
        <f>IF(VLOOKUP(A322,FPM!$B$6:$B$859,2,FALSE)&gt;VLOOKUP(A322,ICMS!$B$7:$C$858,2,FALSE),0.01,IF(VLOOKUP(A322,'Área Sudene Idene'!$A$1:$B$856,2,FALSE)="sudene/idene",0.05,IF(VLOOKUP(Resumo!A322,'IDH-M'!$A$1:$C$855,3,FALSE)&lt;=0.776,0.05,0.1)))</f>
        <v>#N/A</v>
      </c>
      <c r="C322" s="11" t="e">
        <f>IF(VLOOKUP(A322,FPM!$B$6:$B$859,2,FALSE)/0.8&gt;VLOOKUP(A322,ICMS!$B$7:$C$858,2,FALSE),0.01,IF(VLOOKUP(A322,'Área Sudene Idene'!$A$1:$B$856,2,FALSE)="sudene/idene",0.05,IF(VLOOKUP(Resumo!A322,'IDH-M'!$A$1:$C$855,3,FALSE)&lt;=0.776,0.05,0.1)))</f>
        <v>#N/A</v>
      </c>
      <c r="D322" s="11" t="e">
        <f t="shared" si="4"/>
        <v>#N/A</v>
      </c>
    </row>
    <row r="323" spans="1:4" x14ac:dyDescent="0.25">
      <c r="A323" s="2" t="s">
        <v>348</v>
      </c>
      <c r="B323" s="1" t="e">
        <f>IF(VLOOKUP(A323,FPM!$B$6:$B$859,2,FALSE)&gt;VLOOKUP(A323,ICMS!$B$7:$C$858,2,FALSE),0.01,IF(VLOOKUP(A323,'Área Sudene Idene'!$A$1:$B$856,2,FALSE)="sudene/idene",0.05,IF(VLOOKUP(Resumo!A323,'IDH-M'!$A$1:$C$855,3,FALSE)&lt;=0.776,0.05,0.1)))</f>
        <v>#N/A</v>
      </c>
      <c r="C323" s="11" t="e">
        <f>IF(VLOOKUP(A323,FPM!$B$6:$B$859,2,FALSE)/0.8&gt;VLOOKUP(A323,ICMS!$B$7:$C$858,2,FALSE),0.01,IF(VLOOKUP(A323,'Área Sudene Idene'!$A$1:$B$856,2,FALSE)="sudene/idene",0.05,IF(VLOOKUP(Resumo!A323,'IDH-M'!$A$1:$C$855,3,FALSE)&lt;=0.776,0.05,0.1)))</f>
        <v>#N/A</v>
      </c>
      <c r="D323" s="11" t="e">
        <f t="shared" ref="D323:D386" si="5">B323-C323</f>
        <v>#N/A</v>
      </c>
    </row>
    <row r="324" spans="1:4" x14ac:dyDescent="0.25">
      <c r="A324" s="2" t="s">
        <v>349</v>
      </c>
      <c r="B324" s="1" t="e">
        <f>IF(VLOOKUP(A324,FPM!$B$6:$B$859,2,FALSE)&gt;VLOOKUP(A324,ICMS!$B$7:$C$858,2,FALSE),0.01,IF(VLOOKUP(A324,'Área Sudene Idene'!$A$1:$B$856,2,FALSE)="sudene/idene",0.05,IF(VLOOKUP(Resumo!A324,'IDH-M'!$A$1:$C$855,3,FALSE)&lt;=0.776,0.05,0.1)))</f>
        <v>#N/A</v>
      </c>
      <c r="C324" s="11" t="e">
        <f>IF(VLOOKUP(A324,FPM!$B$6:$B$859,2,FALSE)/0.8&gt;VLOOKUP(A324,ICMS!$B$7:$C$858,2,FALSE),0.01,IF(VLOOKUP(A324,'Área Sudene Idene'!$A$1:$B$856,2,FALSE)="sudene/idene",0.05,IF(VLOOKUP(Resumo!A324,'IDH-M'!$A$1:$C$855,3,FALSE)&lt;=0.776,0.05,0.1)))</f>
        <v>#N/A</v>
      </c>
      <c r="D324" s="11" t="e">
        <f t="shared" si="5"/>
        <v>#N/A</v>
      </c>
    </row>
    <row r="325" spans="1:4" x14ac:dyDescent="0.25">
      <c r="A325" s="2" t="s">
        <v>350</v>
      </c>
      <c r="B325" s="1" t="e">
        <f>IF(VLOOKUP(A325,FPM!$B$6:$B$859,2,FALSE)&gt;VLOOKUP(A325,ICMS!$B$7:$C$858,2,FALSE),0.01,IF(VLOOKUP(A325,'Área Sudene Idene'!$A$1:$B$856,2,FALSE)="sudene/idene",0.05,IF(VLOOKUP(Resumo!A325,'IDH-M'!$A$1:$C$855,3,FALSE)&lt;=0.776,0.05,0.1)))</f>
        <v>#N/A</v>
      </c>
      <c r="C325" s="11" t="e">
        <f>IF(VLOOKUP(A325,FPM!$B$6:$B$859,2,FALSE)/0.8&gt;VLOOKUP(A325,ICMS!$B$7:$C$858,2,FALSE),0.01,IF(VLOOKUP(A325,'Área Sudene Idene'!$A$1:$B$856,2,FALSE)="sudene/idene",0.05,IF(VLOOKUP(Resumo!A325,'IDH-M'!$A$1:$C$855,3,FALSE)&lt;=0.776,0.05,0.1)))</f>
        <v>#N/A</v>
      </c>
      <c r="D325" s="11" t="e">
        <f t="shared" si="5"/>
        <v>#N/A</v>
      </c>
    </row>
    <row r="326" spans="1:4" x14ac:dyDescent="0.25">
      <c r="A326" s="2" t="s">
        <v>351</v>
      </c>
      <c r="B326" s="1" t="e">
        <f>IF(VLOOKUP(A326,FPM!$B$6:$B$859,2,FALSE)&gt;VLOOKUP(A326,ICMS!$B$7:$C$858,2,FALSE),0.01,IF(VLOOKUP(A326,'Área Sudene Idene'!$A$1:$B$856,2,FALSE)="sudene/idene",0.05,IF(VLOOKUP(Resumo!A326,'IDH-M'!$A$1:$C$855,3,FALSE)&lt;=0.776,0.05,0.1)))</f>
        <v>#N/A</v>
      </c>
      <c r="C326" s="11" t="e">
        <f>IF(VLOOKUP(A326,FPM!$B$6:$B$859,2,FALSE)/0.8&gt;VLOOKUP(A326,ICMS!$B$7:$C$858,2,FALSE),0.01,IF(VLOOKUP(A326,'Área Sudene Idene'!$A$1:$B$856,2,FALSE)="sudene/idene",0.05,IF(VLOOKUP(Resumo!A326,'IDH-M'!$A$1:$C$855,3,FALSE)&lt;=0.776,0.05,0.1)))</f>
        <v>#N/A</v>
      </c>
      <c r="D326" s="11" t="e">
        <f t="shared" si="5"/>
        <v>#N/A</v>
      </c>
    </row>
    <row r="327" spans="1:4" x14ac:dyDescent="0.25">
      <c r="A327" s="2" t="s">
        <v>352</v>
      </c>
      <c r="B327" s="1" t="e">
        <f>IF(VLOOKUP(A327,FPM!$B$6:$B$859,2,FALSE)&gt;VLOOKUP(A327,ICMS!$B$7:$C$858,2,FALSE),0.01,IF(VLOOKUP(A327,'Área Sudene Idene'!$A$1:$B$856,2,FALSE)="sudene/idene",0.05,IF(VLOOKUP(Resumo!A327,'IDH-M'!$A$1:$C$855,3,FALSE)&lt;=0.776,0.05,0.1)))</f>
        <v>#N/A</v>
      </c>
      <c r="C327" s="11" t="e">
        <f>IF(VLOOKUP(A327,FPM!$B$6:$B$859,2,FALSE)/0.8&gt;VLOOKUP(A327,ICMS!$B$7:$C$858,2,FALSE),0.01,IF(VLOOKUP(A327,'Área Sudene Idene'!$A$1:$B$856,2,FALSE)="sudene/idene",0.05,IF(VLOOKUP(Resumo!A327,'IDH-M'!$A$1:$C$855,3,FALSE)&lt;=0.776,0.05,0.1)))</f>
        <v>#N/A</v>
      </c>
      <c r="D327" s="11" t="e">
        <f t="shared" si="5"/>
        <v>#N/A</v>
      </c>
    </row>
    <row r="328" spans="1:4" x14ac:dyDescent="0.25">
      <c r="A328" s="2" t="s">
        <v>353</v>
      </c>
      <c r="B328" s="1" t="e">
        <f>IF(VLOOKUP(A328,FPM!$B$6:$B$859,2,FALSE)&gt;VLOOKUP(A328,ICMS!$B$7:$C$858,2,FALSE),0.01,IF(VLOOKUP(A328,'Área Sudene Idene'!$A$1:$B$856,2,FALSE)="sudene/idene",0.05,IF(VLOOKUP(Resumo!A328,'IDH-M'!$A$1:$C$855,3,FALSE)&lt;=0.776,0.05,0.1)))</f>
        <v>#N/A</v>
      </c>
      <c r="C328" s="11" t="e">
        <f>IF(VLOOKUP(A328,FPM!$B$6:$B$859,2,FALSE)/0.8&gt;VLOOKUP(A328,ICMS!$B$7:$C$858,2,FALSE),0.01,IF(VLOOKUP(A328,'Área Sudene Idene'!$A$1:$B$856,2,FALSE)="sudene/idene",0.05,IF(VLOOKUP(Resumo!A328,'IDH-M'!$A$1:$C$855,3,FALSE)&lt;=0.776,0.05,0.1)))</f>
        <v>#N/A</v>
      </c>
      <c r="D328" s="11" t="e">
        <f t="shared" si="5"/>
        <v>#N/A</v>
      </c>
    </row>
    <row r="329" spans="1:4" x14ac:dyDescent="0.25">
      <c r="A329" s="2" t="s">
        <v>354</v>
      </c>
      <c r="B329" s="1" t="e">
        <f>IF(VLOOKUP(A329,FPM!$B$6:$B$859,2,FALSE)&gt;VLOOKUP(A329,ICMS!$B$7:$C$858,2,FALSE),0.01,IF(VLOOKUP(A329,'Área Sudene Idene'!$A$1:$B$856,2,FALSE)="sudene/idene",0.05,IF(VLOOKUP(Resumo!A329,'IDH-M'!$A$1:$C$855,3,FALSE)&lt;=0.776,0.05,0.1)))</f>
        <v>#N/A</v>
      </c>
      <c r="C329" s="11" t="e">
        <f>IF(VLOOKUP(A329,FPM!$B$6:$B$859,2,FALSE)/0.8&gt;VLOOKUP(A329,ICMS!$B$7:$C$858,2,FALSE),0.01,IF(VLOOKUP(A329,'Área Sudene Idene'!$A$1:$B$856,2,FALSE)="sudene/idene",0.05,IF(VLOOKUP(Resumo!A329,'IDH-M'!$A$1:$C$855,3,FALSE)&lt;=0.776,0.05,0.1)))</f>
        <v>#N/A</v>
      </c>
      <c r="D329" s="11" t="e">
        <f t="shared" si="5"/>
        <v>#N/A</v>
      </c>
    </row>
    <row r="330" spans="1:4" x14ac:dyDescent="0.25">
      <c r="A330" s="2" t="s">
        <v>355</v>
      </c>
      <c r="B330" s="1" t="e">
        <f>IF(VLOOKUP(A330,FPM!$B$6:$B$859,2,FALSE)&gt;VLOOKUP(A330,ICMS!$B$7:$C$858,2,FALSE),0.01,IF(VLOOKUP(A330,'Área Sudene Idene'!$A$1:$B$856,2,FALSE)="sudene/idene",0.05,IF(VLOOKUP(Resumo!A330,'IDH-M'!$A$1:$C$855,3,FALSE)&lt;=0.776,0.05,0.1)))</f>
        <v>#N/A</v>
      </c>
      <c r="C330" s="11" t="e">
        <f>IF(VLOOKUP(A330,FPM!$B$6:$B$859,2,FALSE)/0.8&gt;VLOOKUP(A330,ICMS!$B$7:$C$858,2,FALSE),0.01,IF(VLOOKUP(A330,'Área Sudene Idene'!$A$1:$B$856,2,FALSE)="sudene/idene",0.05,IF(VLOOKUP(Resumo!A330,'IDH-M'!$A$1:$C$855,3,FALSE)&lt;=0.776,0.05,0.1)))</f>
        <v>#N/A</v>
      </c>
      <c r="D330" s="11" t="e">
        <f t="shared" si="5"/>
        <v>#N/A</v>
      </c>
    </row>
    <row r="331" spans="1:4" x14ac:dyDescent="0.25">
      <c r="A331" s="2" t="s">
        <v>356</v>
      </c>
      <c r="B331" s="1" t="e">
        <f>IF(VLOOKUP(A331,FPM!$B$6:$B$859,2,FALSE)&gt;VLOOKUP(A331,ICMS!$B$7:$C$858,2,FALSE),0.01,IF(VLOOKUP(A331,'Área Sudene Idene'!$A$1:$B$856,2,FALSE)="sudene/idene",0.05,IF(VLOOKUP(Resumo!A331,'IDH-M'!$A$1:$C$855,3,FALSE)&lt;=0.776,0.05,0.1)))</f>
        <v>#N/A</v>
      </c>
      <c r="C331" s="11" t="e">
        <f>IF(VLOOKUP(A331,FPM!$B$6:$B$859,2,FALSE)/0.8&gt;VLOOKUP(A331,ICMS!$B$7:$C$858,2,FALSE),0.01,IF(VLOOKUP(A331,'Área Sudene Idene'!$A$1:$B$856,2,FALSE)="sudene/idene",0.05,IF(VLOOKUP(Resumo!A331,'IDH-M'!$A$1:$C$855,3,FALSE)&lt;=0.776,0.05,0.1)))</f>
        <v>#N/A</v>
      </c>
      <c r="D331" s="11" t="e">
        <f t="shared" si="5"/>
        <v>#N/A</v>
      </c>
    </row>
    <row r="332" spans="1:4" x14ac:dyDescent="0.25">
      <c r="A332" s="2" t="s">
        <v>357</v>
      </c>
      <c r="B332" s="1" t="e">
        <f>IF(VLOOKUP(A332,FPM!$B$6:$B$859,2,FALSE)&gt;VLOOKUP(A332,ICMS!$B$7:$C$858,2,FALSE),0.01,IF(VLOOKUP(A332,'Área Sudene Idene'!$A$1:$B$856,2,FALSE)="sudene/idene",0.05,IF(VLOOKUP(Resumo!A332,'IDH-M'!$A$1:$C$855,3,FALSE)&lt;=0.776,0.05,0.1)))</f>
        <v>#N/A</v>
      </c>
      <c r="C332" s="11" t="e">
        <f>IF(VLOOKUP(A332,FPM!$B$6:$B$859,2,FALSE)/0.8&gt;VLOOKUP(A332,ICMS!$B$7:$C$858,2,FALSE),0.01,IF(VLOOKUP(A332,'Área Sudene Idene'!$A$1:$B$856,2,FALSE)="sudene/idene",0.05,IF(VLOOKUP(Resumo!A332,'IDH-M'!$A$1:$C$855,3,FALSE)&lt;=0.776,0.05,0.1)))</f>
        <v>#N/A</v>
      </c>
      <c r="D332" s="11" t="e">
        <f t="shared" si="5"/>
        <v>#N/A</v>
      </c>
    </row>
    <row r="333" spans="1:4" x14ac:dyDescent="0.25">
      <c r="A333" s="2" t="s">
        <v>358</v>
      </c>
      <c r="B333" s="1" t="e">
        <f>IF(VLOOKUP(A333,FPM!$B$6:$B$859,2,FALSE)&gt;VLOOKUP(A333,ICMS!$B$7:$C$858,2,FALSE),0.01,IF(VLOOKUP(A333,'Área Sudene Idene'!$A$1:$B$856,2,FALSE)="sudene/idene",0.05,IF(VLOOKUP(Resumo!A333,'IDH-M'!$A$1:$C$855,3,FALSE)&lt;=0.776,0.05,0.1)))</f>
        <v>#N/A</v>
      </c>
      <c r="C333" s="11" t="e">
        <f>IF(VLOOKUP(A333,FPM!$B$6:$B$859,2,FALSE)/0.8&gt;VLOOKUP(A333,ICMS!$B$7:$C$858,2,FALSE),0.01,IF(VLOOKUP(A333,'Área Sudene Idene'!$A$1:$B$856,2,FALSE)="sudene/idene",0.05,IF(VLOOKUP(Resumo!A333,'IDH-M'!$A$1:$C$855,3,FALSE)&lt;=0.776,0.05,0.1)))</f>
        <v>#N/A</v>
      </c>
      <c r="D333" s="11" t="e">
        <f t="shared" si="5"/>
        <v>#N/A</v>
      </c>
    </row>
    <row r="334" spans="1:4" x14ac:dyDescent="0.25">
      <c r="A334" s="2" t="s">
        <v>359</v>
      </c>
      <c r="B334" s="1" t="e">
        <f>IF(VLOOKUP(A334,FPM!$B$6:$B$859,2,FALSE)&gt;VLOOKUP(A334,ICMS!$B$7:$C$858,2,FALSE),0.01,IF(VLOOKUP(A334,'Área Sudene Idene'!$A$1:$B$856,2,FALSE)="sudene/idene",0.05,IF(VLOOKUP(Resumo!A334,'IDH-M'!$A$1:$C$855,3,FALSE)&lt;=0.776,0.05,0.1)))</f>
        <v>#N/A</v>
      </c>
      <c r="C334" s="11" t="e">
        <f>IF(VLOOKUP(A334,FPM!$B$6:$B$859,2,FALSE)/0.8&gt;VLOOKUP(A334,ICMS!$B$7:$C$858,2,FALSE),0.01,IF(VLOOKUP(A334,'Área Sudene Idene'!$A$1:$B$856,2,FALSE)="sudene/idene",0.05,IF(VLOOKUP(Resumo!A334,'IDH-M'!$A$1:$C$855,3,FALSE)&lt;=0.776,0.05,0.1)))</f>
        <v>#N/A</v>
      </c>
      <c r="D334" s="11" t="e">
        <f t="shared" si="5"/>
        <v>#N/A</v>
      </c>
    </row>
    <row r="335" spans="1:4" x14ac:dyDescent="0.25">
      <c r="A335" s="2" t="s">
        <v>360</v>
      </c>
      <c r="B335" s="1" t="e">
        <f>IF(VLOOKUP(A335,FPM!$B$6:$B$859,2,FALSE)&gt;VLOOKUP(A335,ICMS!$B$7:$C$858,2,FALSE),0.01,IF(VLOOKUP(A335,'Área Sudene Idene'!$A$1:$B$856,2,FALSE)="sudene/idene",0.05,IF(VLOOKUP(Resumo!A335,'IDH-M'!$A$1:$C$855,3,FALSE)&lt;=0.776,0.05,0.1)))</f>
        <v>#N/A</v>
      </c>
      <c r="C335" s="11" t="e">
        <f>IF(VLOOKUP(A335,FPM!$B$6:$B$859,2,FALSE)/0.8&gt;VLOOKUP(A335,ICMS!$B$7:$C$858,2,FALSE),0.01,IF(VLOOKUP(A335,'Área Sudene Idene'!$A$1:$B$856,2,FALSE)="sudene/idene",0.05,IF(VLOOKUP(Resumo!A335,'IDH-M'!$A$1:$C$855,3,FALSE)&lt;=0.776,0.05,0.1)))</f>
        <v>#N/A</v>
      </c>
      <c r="D335" s="11" t="e">
        <f t="shared" si="5"/>
        <v>#N/A</v>
      </c>
    </row>
    <row r="336" spans="1:4" x14ac:dyDescent="0.25">
      <c r="A336" s="2" t="s">
        <v>361</v>
      </c>
      <c r="B336" s="1" t="e">
        <f>IF(VLOOKUP(A336,FPM!$B$6:$B$859,2,FALSE)&gt;VLOOKUP(A336,ICMS!$B$7:$C$858,2,FALSE),0.01,IF(VLOOKUP(A336,'Área Sudene Idene'!$A$1:$B$856,2,FALSE)="sudene/idene",0.05,IF(VLOOKUP(Resumo!A336,'IDH-M'!$A$1:$C$855,3,FALSE)&lt;=0.776,0.05,0.1)))</f>
        <v>#N/A</v>
      </c>
      <c r="C336" s="11" t="e">
        <f>IF(VLOOKUP(A336,FPM!$B$6:$B$859,2,FALSE)/0.8&gt;VLOOKUP(A336,ICMS!$B$7:$C$858,2,FALSE),0.01,IF(VLOOKUP(A336,'Área Sudene Idene'!$A$1:$B$856,2,FALSE)="sudene/idene",0.05,IF(VLOOKUP(Resumo!A336,'IDH-M'!$A$1:$C$855,3,FALSE)&lt;=0.776,0.05,0.1)))</f>
        <v>#N/A</v>
      </c>
      <c r="D336" s="11" t="e">
        <f t="shared" si="5"/>
        <v>#N/A</v>
      </c>
    </row>
    <row r="337" spans="1:4" x14ac:dyDescent="0.25">
      <c r="A337" s="2" t="s">
        <v>362</v>
      </c>
      <c r="B337" s="1" t="e">
        <f>IF(VLOOKUP(A337,FPM!$B$6:$B$859,2,FALSE)&gt;VLOOKUP(A337,ICMS!$B$7:$C$858,2,FALSE),0.01,IF(VLOOKUP(A337,'Área Sudene Idene'!$A$1:$B$856,2,FALSE)="sudene/idene",0.05,IF(VLOOKUP(Resumo!A337,'IDH-M'!$A$1:$C$855,3,FALSE)&lt;=0.776,0.05,0.1)))</f>
        <v>#N/A</v>
      </c>
      <c r="C337" s="11" t="e">
        <f>IF(VLOOKUP(A337,FPM!$B$6:$B$859,2,FALSE)/0.8&gt;VLOOKUP(A337,ICMS!$B$7:$C$858,2,FALSE),0.01,IF(VLOOKUP(A337,'Área Sudene Idene'!$A$1:$B$856,2,FALSE)="sudene/idene",0.05,IF(VLOOKUP(Resumo!A337,'IDH-M'!$A$1:$C$855,3,FALSE)&lt;=0.776,0.05,0.1)))</f>
        <v>#N/A</v>
      </c>
      <c r="D337" s="11" t="e">
        <f t="shared" si="5"/>
        <v>#N/A</v>
      </c>
    </row>
    <row r="338" spans="1:4" x14ac:dyDescent="0.25">
      <c r="A338" s="2" t="s">
        <v>363</v>
      </c>
      <c r="B338" s="1" t="e">
        <f>IF(VLOOKUP(A338,FPM!$B$6:$B$859,2,FALSE)&gt;VLOOKUP(A338,ICMS!$B$7:$C$858,2,FALSE),0.01,IF(VLOOKUP(A338,'Área Sudene Idene'!$A$1:$B$856,2,FALSE)="sudene/idene",0.05,IF(VLOOKUP(Resumo!A338,'IDH-M'!$A$1:$C$855,3,FALSE)&lt;=0.776,0.05,0.1)))</f>
        <v>#N/A</v>
      </c>
      <c r="C338" s="11" t="e">
        <f>IF(VLOOKUP(A338,FPM!$B$6:$B$859,2,FALSE)/0.8&gt;VLOOKUP(A338,ICMS!$B$7:$C$858,2,FALSE),0.01,IF(VLOOKUP(A338,'Área Sudene Idene'!$A$1:$B$856,2,FALSE)="sudene/idene",0.05,IF(VLOOKUP(Resumo!A338,'IDH-M'!$A$1:$C$855,3,FALSE)&lt;=0.776,0.05,0.1)))</f>
        <v>#N/A</v>
      </c>
      <c r="D338" s="11" t="e">
        <f t="shared" si="5"/>
        <v>#N/A</v>
      </c>
    </row>
    <row r="339" spans="1:4" x14ac:dyDescent="0.25">
      <c r="A339" s="2" t="s">
        <v>364</v>
      </c>
      <c r="B339" s="1" t="e">
        <f>IF(VLOOKUP(A339,FPM!$B$6:$B$859,2,FALSE)&gt;VLOOKUP(A339,ICMS!$B$7:$C$858,2,FALSE),0.01,IF(VLOOKUP(A339,'Área Sudene Idene'!$A$1:$B$856,2,FALSE)="sudene/idene",0.05,IF(VLOOKUP(Resumo!A339,'IDH-M'!$A$1:$C$855,3,FALSE)&lt;=0.776,0.05,0.1)))</f>
        <v>#N/A</v>
      </c>
      <c r="C339" s="11" t="e">
        <f>IF(VLOOKUP(A339,FPM!$B$6:$B$859,2,FALSE)/0.8&gt;VLOOKUP(A339,ICMS!$B$7:$C$858,2,FALSE),0.01,IF(VLOOKUP(A339,'Área Sudene Idene'!$A$1:$B$856,2,FALSE)="sudene/idene",0.05,IF(VLOOKUP(Resumo!A339,'IDH-M'!$A$1:$C$855,3,FALSE)&lt;=0.776,0.05,0.1)))</f>
        <v>#N/A</v>
      </c>
      <c r="D339" s="11" t="e">
        <f t="shared" si="5"/>
        <v>#N/A</v>
      </c>
    </row>
    <row r="340" spans="1:4" x14ac:dyDescent="0.25">
      <c r="A340" s="2" t="s">
        <v>365</v>
      </c>
      <c r="B340" s="1" t="e">
        <f>IF(VLOOKUP(A340,FPM!$B$6:$B$859,2,FALSE)&gt;VLOOKUP(A340,ICMS!$B$7:$C$858,2,FALSE),0.01,IF(VLOOKUP(A340,'Área Sudene Idene'!$A$1:$B$856,2,FALSE)="sudene/idene",0.05,IF(VLOOKUP(Resumo!A340,'IDH-M'!$A$1:$C$855,3,FALSE)&lt;=0.776,0.05,0.1)))</f>
        <v>#N/A</v>
      </c>
      <c r="C340" s="11" t="e">
        <f>IF(VLOOKUP(A340,FPM!$B$6:$B$859,2,FALSE)/0.8&gt;VLOOKUP(A340,ICMS!$B$7:$C$858,2,FALSE),0.01,IF(VLOOKUP(A340,'Área Sudene Idene'!$A$1:$B$856,2,FALSE)="sudene/idene",0.05,IF(VLOOKUP(Resumo!A340,'IDH-M'!$A$1:$C$855,3,FALSE)&lt;=0.776,0.05,0.1)))</f>
        <v>#N/A</v>
      </c>
      <c r="D340" s="11" t="e">
        <f t="shared" si="5"/>
        <v>#N/A</v>
      </c>
    </row>
    <row r="341" spans="1:4" x14ac:dyDescent="0.25">
      <c r="A341" s="2" t="s">
        <v>366</v>
      </c>
      <c r="B341" s="1" t="e">
        <f>IF(VLOOKUP(A341,FPM!$B$6:$B$859,2,FALSE)&gt;VLOOKUP(A341,ICMS!$B$7:$C$858,2,FALSE),0.01,IF(VLOOKUP(A341,'Área Sudene Idene'!$A$1:$B$856,2,FALSE)="sudene/idene",0.05,IF(VLOOKUP(Resumo!A341,'IDH-M'!$A$1:$C$855,3,FALSE)&lt;=0.776,0.05,0.1)))</f>
        <v>#N/A</v>
      </c>
      <c r="C341" s="11" t="e">
        <f>IF(VLOOKUP(A341,FPM!$B$6:$B$859,2,FALSE)/0.8&gt;VLOOKUP(A341,ICMS!$B$7:$C$858,2,FALSE),0.01,IF(VLOOKUP(A341,'Área Sudene Idene'!$A$1:$B$856,2,FALSE)="sudene/idene",0.05,IF(VLOOKUP(Resumo!A341,'IDH-M'!$A$1:$C$855,3,FALSE)&lt;=0.776,0.05,0.1)))</f>
        <v>#N/A</v>
      </c>
      <c r="D341" s="11" t="e">
        <f t="shared" si="5"/>
        <v>#N/A</v>
      </c>
    </row>
    <row r="342" spans="1:4" x14ac:dyDescent="0.25">
      <c r="A342" s="2" t="s">
        <v>367</v>
      </c>
      <c r="B342" s="1" t="e">
        <f>IF(VLOOKUP(A342,FPM!$B$6:$B$859,2,FALSE)&gt;VLOOKUP(A342,ICMS!$B$7:$C$858,2,FALSE),0.01,IF(VLOOKUP(A342,'Área Sudene Idene'!$A$1:$B$856,2,FALSE)="sudene/idene",0.05,IF(VLOOKUP(Resumo!A342,'IDH-M'!$A$1:$C$855,3,FALSE)&lt;=0.776,0.05,0.1)))</f>
        <v>#N/A</v>
      </c>
      <c r="C342" s="11" t="e">
        <f>IF(VLOOKUP(A342,FPM!$B$6:$B$859,2,FALSE)/0.8&gt;VLOOKUP(A342,ICMS!$B$7:$C$858,2,FALSE),0.01,IF(VLOOKUP(A342,'Área Sudene Idene'!$A$1:$B$856,2,FALSE)="sudene/idene",0.05,IF(VLOOKUP(Resumo!A342,'IDH-M'!$A$1:$C$855,3,FALSE)&lt;=0.776,0.05,0.1)))</f>
        <v>#N/A</v>
      </c>
      <c r="D342" s="11" t="e">
        <f t="shared" si="5"/>
        <v>#N/A</v>
      </c>
    </row>
    <row r="343" spans="1:4" x14ac:dyDescent="0.25">
      <c r="A343" s="2" t="s">
        <v>368</v>
      </c>
      <c r="B343" s="1" t="e">
        <f>IF(VLOOKUP(A343,FPM!$B$6:$B$859,2,FALSE)&gt;VLOOKUP(A343,ICMS!$B$7:$C$858,2,FALSE),0.01,IF(VLOOKUP(A343,'Área Sudene Idene'!$A$1:$B$856,2,FALSE)="sudene/idene",0.05,IF(VLOOKUP(Resumo!A343,'IDH-M'!$A$1:$C$855,3,FALSE)&lt;=0.776,0.05,0.1)))</f>
        <v>#N/A</v>
      </c>
      <c r="C343" s="11" t="e">
        <f>IF(VLOOKUP(A343,FPM!$B$6:$B$859,2,FALSE)/0.8&gt;VLOOKUP(A343,ICMS!$B$7:$C$858,2,FALSE),0.01,IF(VLOOKUP(A343,'Área Sudene Idene'!$A$1:$B$856,2,FALSE)="sudene/idene",0.05,IF(VLOOKUP(Resumo!A343,'IDH-M'!$A$1:$C$855,3,FALSE)&lt;=0.776,0.05,0.1)))</f>
        <v>#N/A</v>
      </c>
      <c r="D343" s="11" t="e">
        <f t="shared" si="5"/>
        <v>#N/A</v>
      </c>
    </row>
    <row r="344" spans="1:4" x14ac:dyDescent="0.25">
      <c r="A344" s="2" t="s">
        <v>369</v>
      </c>
      <c r="B344" s="1" t="e">
        <f>IF(VLOOKUP(A344,FPM!$B$6:$B$859,2,FALSE)&gt;VLOOKUP(A344,ICMS!$B$7:$C$858,2,FALSE),0.01,IF(VLOOKUP(A344,'Área Sudene Idene'!$A$1:$B$856,2,FALSE)="sudene/idene",0.05,IF(VLOOKUP(Resumo!A344,'IDH-M'!$A$1:$C$855,3,FALSE)&lt;=0.776,0.05,0.1)))</f>
        <v>#N/A</v>
      </c>
      <c r="C344" s="11" t="e">
        <f>IF(VLOOKUP(A344,FPM!$B$6:$B$859,2,FALSE)/0.8&gt;VLOOKUP(A344,ICMS!$B$7:$C$858,2,FALSE),0.01,IF(VLOOKUP(A344,'Área Sudene Idene'!$A$1:$B$856,2,FALSE)="sudene/idene",0.05,IF(VLOOKUP(Resumo!A344,'IDH-M'!$A$1:$C$855,3,FALSE)&lt;=0.776,0.05,0.1)))</f>
        <v>#N/A</v>
      </c>
      <c r="D344" s="11" t="e">
        <f t="shared" si="5"/>
        <v>#N/A</v>
      </c>
    </row>
    <row r="345" spans="1:4" x14ac:dyDescent="0.25">
      <c r="A345" s="2" t="s">
        <v>370</v>
      </c>
      <c r="B345" s="1" t="e">
        <f>IF(VLOOKUP(A345,FPM!$B$6:$B$859,2,FALSE)&gt;VLOOKUP(A345,ICMS!$B$7:$C$858,2,FALSE),0.01,IF(VLOOKUP(A345,'Área Sudene Idene'!$A$1:$B$856,2,FALSE)="sudene/idene",0.05,IF(VLOOKUP(Resumo!A345,'IDH-M'!$A$1:$C$855,3,FALSE)&lt;=0.776,0.05,0.1)))</f>
        <v>#N/A</v>
      </c>
      <c r="C345" s="11" t="e">
        <f>IF(VLOOKUP(A345,FPM!$B$6:$B$859,2,FALSE)/0.8&gt;VLOOKUP(A345,ICMS!$B$7:$C$858,2,FALSE),0.01,IF(VLOOKUP(A345,'Área Sudene Idene'!$A$1:$B$856,2,FALSE)="sudene/idene",0.05,IF(VLOOKUP(Resumo!A345,'IDH-M'!$A$1:$C$855,3,FALSE)&lt;=0.776,0.05,0.1)))</f>
        <v>#N/A</v>
      </c>
      <c r="D345" s="11" t="e">
        <f t="shared" si="5"/>
        <v>#N/A</v>
      </c>
    </row>
    <row r="346" spans="1:4" x14ac:dyDescent="0.25">
      <c r="A346" s="2" t="s">
        <v>371</v>
      </c>
      <c r="B346" s="1" t="e">
        <f>IF(VLOOKUP(A346,FPM!$B$6:$B$859,2,FALSE)&gt;VLOOKUP(A346,ICMS!$B$7:$C$858,2,FALSE),0.01,IF(VLOOKUP(A346,'Área Sudene Idene'!$A$1:$B$856,2,FALSE)="sudene/idene",0.05,IF(VLOOKUP(Resumo!A346,'IDH-M'!$A$1:$C$855,3,FALSE)&lt;=0.776,0.05,0.1)))</f>
        <v>#N/A</v>
      </c>
      <c r="C346" s="11" t="e">
        <f>IF(VLOOKUP(A346,FPM!$B$6:$B$859,2,FALSE)/0.8&gt;VLOOKUP(A346,ICMS!$B$7:$C$858,2,FALSE),0.01,IF(VLOOKUP(A346,'Área Sudene Idene'!$A$1:$B$856,2,FALSE)="sudene/idene",0.05,IF(VLOOKUP(Resumo!A346,'IDH-M'!$A$1:$C$855,3,FALSE)&lt;=0.776,0.05,0.1)))</f>
        <v>#N/A</v>
      </c>
      <c r="D346" s="11" t="e">
        <f t="shared" si="5"/>
        <v>#N/A</v>
      </c>
    </row>
    <row r="347" spans="1:4" x14ac:dyDescent="0.25">
      <c r="A347" s="2" t="s">
        <v>372</v>
      </c>
      <c r="B347" s="1" t="e">
        <f>IF(VLOOKUP(A347,FPM!$B$6:$B$859,2,FALSE)&gt;VLOOKUP(A347,ICMS!$B$7:$C$858,2,FALSE),0.01,IF(VLOOKUP(A347,'Área Sudene Idene'!$A$1:$B$856,2,FALSE)="sudene/idene",0.05,IF(VLOOKUP(Resumo!A347,'IDH-M'!$A$1:$C$855,3,FALSE)&lt;=0.776,0.05,0.1)))</f>
        <v>#N/A</v>
      </c>
      <c r="C347" s="11" t="e">
        <f>IF(VLOOKUP(A347,FPM!$B$6:$B$859,2,FALSE)/0.8&gt;VLOOKUP(A347,ICMS!$B$7:$C$858,2,FALSE),0.01,IF(VLOOKUP(A347,'Área Sudene Idene'!$A$1:$B$856,2,FALSE)="sudene/idene",0.05,IF(VLOOKUP(Resumo!A347,'IDH-M'!$A$1:$C$855,3,FALSE)&lt;=0.776,0.05,0.1)))</f>
        <v>#N/A</v>
      </c>
      <c r="D347" s="11" t="e">
        <f t="shared" si="5"/>
        <v>#N/A</v>
      </c>
    </row>
    <row r="348" spans="1:4" x14ac:dyDescent="0.25">
      <c r="A348" s="2" t="s">
        <v>373</v>
      </c>
      <c r="B348" s="1" t="e">
        <f>IF(VLOOKUP(A348,FPM!$B$6:$B$859,2,FALSE)&gt;VLOOKUP(A348,ICMS!$B$7:$C$858,2,FALSE),0.01,IF(VLOOKUP(A348,'Área Sudene Idene'!$A$1:$B$856,2,FALSE)="sudene/idene",0.05,IF(VLOOKUP(Resumo!A348,'IDH-M'!$A$1:$C$855,3,FALSE)&lt;=0.776,0.05,0.1)))</f>
        <v>#N/A</v>
      </c>
      <c r="C348" s="11" t="e">
        <f>IF(VLOOKUP(A348,FPM!$B$6:$B$859,2,FALSE)/0.8&gt;VLOOKUP(A348,ICMS!$B$7:$C$858,2,FALSE),0.01,IF(VLOOKUP(A348,'Área Sudene Idene'!$A$1:$B$856,2,FALSE)="sudene/idene",0.05,IF(VLOOKUP(Resumo!A348,'IDH-M'!$A$1:$C$855,3,FALSE)&lt;=0.776,0.05,0.1)))</f>
        <v>#N/A</v>
      </c>
      <c r="D348" s="11" t="e">
        <f t="shared" si="5"/>
        <v>#N/A</v>
      </c>
    </row>
    <row r="349" spans="1:4" x14ac:dyDescent="0.25">
      <c r="A349" s="2" t="s">
        <v>374</v>
      </c>
      <c r="B349" s="1" t="e">
        <f>IF(VLOOKUP(A349,FPM!$B$6:$B$859,2,FALSE)&gt;VLOOKUP(A349,ICMS!$B$7:$C$858,2,FALSE),0.01,IF(VLOOKUP(A349,'Área Sudene Idene'!$A$1:$B$856,2,FALSE)="sudene/idene",0.05,IF(VLOOKUP(Resumo!A349,'IDH-M'!$A$1:$C$855,3,FALSE)&lt;=0.776,0.05,0.1)))</f>
        <v>#N/A</v>
      </c>
      <c r="C349" s="11" t="e">
        <f>IF(VLOOKUP(A349,FPM!$B$6:$B$859,2,FALSE)/0.8&gt;VLOOKUP(A349,ICMS!$B$7:$C$858,2,FALSE),0.01,IF(VLOOKUP(A349,'Área Sudene Idene'!$A$1:$B$856,2,FALSE)="sudene/idene",0.05,IF(VLOOKUP(Resumo!A349,'IDH-M'!$A$1:$C$855,3,FALSE)&lt;=0.776,0.05,0.1)))</f>
        <v>#N/A</v>
      </c>
      <c r="D349" s="11" t="e">
        <f t="shared" si="5"/>
        <v>#N/A</v>
      </c>
    </row>
    <row r="350" spans="1:4" x14ac:dyDescent="0.25">
      <c r="A350" s="2" t="s">
        <v>375</v>
      </c>
      <c r="B350" s="1" t="e">
        <f>IF(VLOOKUP(A350,FPM!$B$6:$B$859,2,FALSE)&gt;VLOOKUP(A350,ICMS!$B$7:$C$858,2,FALSE),0.01,IF(VLOOKUP(A350,'Área Sudene Idene'!$A$1:$B$856,2,FALSE)="sudene/idene",0.05,IF(VLOOKUP(Resumo!A350,'IDH-M'!$A$1:$C$855,3,FALSE)&lt;=0.776,0.05,0.1)))</f>
        <v>#N/A</v>
      </c>
      <c r="C350" s="11" t="e">
        <f>IF(VLOOKUP(A350,FPM!$B$6:$B$859,2,FALSE)/0.8&gt;VLOOKUP(A350,ICMS!$B$7:$C$858,2,FALSE),0.01,IF(VLOOKUP(A350,'Área Sudene Idene'!$A$1:$B$856,2,FALSE)="sudene/idene",0.05,IF(VLOOKUP(Resumo!A350,'IDH-M'!$A$1:$C$855,3,FALSE)&lt;=0.776,0.05,0.1)))</f>
        <v>#N/A</v>
      </c>
      <c r="D350" s="11" t="e">
        <f t="shared" si="5"/>
        <v>#N/A</v>
      </c>
    </row>
    <row r="351" spans="1:4" x14ac:dyDescent="0.25">
      <c r="A351" s="2" t="s">
        <v>376</v>
      </c>
      <c r="B351" s="1" t="e">
        <f>IF(VLOOKUP(A351,FPM!$B$6:$B$859,2,FALSE)&gt;VLOOKUP(A351,ICMS!$B$7:$C$858,2,FALSE),0.01,IF(VLOOKUP(A351,'Área Sudene Idene'!$A$1:$B$856,2,FALSE)="sudene/idene",0.05,IF(VLOOKUP(Resumo!A351,'IDH-M'!$A$1:$C$855,3,FALSE)&lt;=0.776,0.05,0.1)))</f>
        <v>#N/A</v>
      </c>
      <c r="C351" s="11" t="e">
        <f>IF(VLOOKUP(A351,FPM!$B$6:$B$859,2,FALSE)/0.8&gt;VLOOKUP(A351,ICMS!$B$7:$C$858,2,FALSE),0.01,IF(VLOOKUP(A351,'Área Sudene Idene'!$A$1:$B$856,2,FALSE)="sudene/idene",0.05,IF(VLOOKUP(Resumo!A351,'IDH-M'!$A$1:$C$855,3,FALSE)&lt;=0.776,0.05,0.1)))</f>
        <v>#N/A</v>
      </c>
      <c r="D351" s="11" t="e">
        <f t="shared" si="5"/>
        <v>#N/A</v>
      </c>
    </row>
    <row r="352" spans="1:4" x14ac:dyDescent="0.25">
      <c r="A352" s="2" t="s">
        <v>377</v>
      </c>
      <c r="B352" s="1" t="e">
        <f>IF(VLOOKUP(A352,FPM!$B$6:$B$859,2,FALSE)&gt;VLOOKUP(A352,ICMS!$B$7:$C$858,2,FALSE),0.01,IF(VLOOKUP(A352,'Área Sudene Idene'!$A$1:$B$856,2,FALSE)="sudene/idene",0.05,IF(VLOOKUP(Resumo!A352,'IDH-M'!$A$1:$C$855,3,FALSE)&lt;=0.776,0.05,0.1)))</f>
        <v>#N/A</v>
      </c>
      <c r="C352" s="11" t="e">
        <f>IF(VLOOKUP(A352,FPM!$B$6:$B$859,2,FALSE)/0.8&gt;VLOOKUP(A352,ICMS!$B$7:$C$858,2,FALSE),0.01,IF(VLOOKUP(A352,'Área Sudene Idene'!$A$1:$B$856,2,FALSE)="sudene/idene",0.05,IF(VLOOKUP(Resumo!A352,'IDH-M'!$A$1:$C$855,3,FALSE)&lt;=0.776,0.05,0.1)))</f>
        <v>#N/A</v>
      </c>
      <c r="D352" s="11" t="e">
        <f t="shared" si="5"/>
        <v>#N/A</v>
      </c>
    </row>
    <row r="353" spans="1:4" x14ac:dyDescent="0.25">
      <c r="A353" s="2" t="s">
        <v>378</v>
      </c>
      <c r="B353" s="1" t="e">
        <f>IF(VLOOKUP(A353,FPM!$B$6:$B$859,2,FALSE)&gt;VLOOKUP(A353,ICMS!$B$7:$C$858,2,FALSE),0.01,IF(VLOOKUP(A353,'Área Sudene Idene'!$A$1:$B$856,2,FALSE)="sudene/idene",0.05,IF(VLOOKUP(Resumo!A353,'IDH-M'!$A$1:$C$855,3,FALSE)&lt;=0.776,0.05,0.1)))</f>
        <v>#N/A</v>
      </c>
      <c r="C353" s="11" t="e">
        <f>IF(VLOOKUP(A353,FPM!$B$6:$B$859,2,FALSE)/0.8&gt;VLOOKUP(A353,ICMS!$B$7:$C$858,2,FALSE),0.01,IF(VLOOKUP(A353,'Área Sudene Idene'!$A$1:$B$856,2,FALSE)="sudene/idene",0.05,IF(VLOOKUP(Resumo!A353,'IDH-M'!$A$1:$C$855,3,FALSE)&lt;=0.776,0.05,0.1)))</f>
        <v>#N/A</v>
      </c>
      <c r="D353" s="11" t="e">
        <f t="shared" si="5"/>
        <v>#N/A</v>
      </c>
    </row>
    <row r="354" spans="1:4" x14ac:dyDescent="0.25">
      <c r="A354" s="2" t="s">
        <v>379</v>
      </c>
      <c r="B354" s="1" t="e">
        <f>IF(VLOOKUP(A354,FPM!$B$6:$B$859,2,FALSE)&gt;VLOOKUP(A354,ICMS!$B$7:$C$858,2,FALSE),0.01,IF(VLOOKUP(A354,'Área Sudene Idene'!$A$1:$B$856,2,FALSE)="sudene/idene",0.05,IF(VLOOKUP(Resumo!A354,'IDH-M'!$A$1:$C$855,3,FALSE)&lt;=0.776,0.05,0.1)))</f>
        <v>#N/A</v>
      </c>
      <c r="C354" s="11" t="e">
        <f>IF(VLOOKUP(A354,FPM!$B$6:$B$859,2,FALSE)/0.8&gt;VLOOKUP(A354,ICMS!$B$7:$C$858,2,FALSE),0.01,IF(VLOOKUP(A354,'Área Sudene Idene'!$A$1:$B$856,2,FALSE)="sudene/idene",0.05,IF(VLOOKUP(Resumo!A354,'IDH-M'!$A$1:$C$855,3,FALSE)&lt;=0.776,0.05,0.1)))</f>
        <v>#N/A</v>
      </c>
      <c r="D354" s="11" t="e">
        <f t="shared" si="5"/>
        <v>#N/A</v>
      </c>
    </row>
    <row r="355" spans="1:4" x14ac:dyDescent="0.25">
      <c r="A355" s="2" t="s">
        <v>380</v>
      </c>
      <c r="B355" s="1" t="e">
        <f>IF(VLOOKUP(A355,FPM!$B$6:$B$859,2,FALSE)&gt;VLOOKUP(A355,ICMS!$B$7:$C$858,2,FALSE),0.01,IF(VLOOKUP(A355,'Área Sudene Idene'!$A$1:$B$856,2,FALSE)="sudene/idene",0.05,IF(VLOOKUP(Resumo!A355,'IDH-M'!$A$1:$C$855,3,FALSE)&lt;=0.776,0.05,0.1)))</f>
        <v>#N/A</v>
      </c>
      <c r="C355" s="11" t="e">
        <f>IF(VLOOKUP(A355,FPM!$B$6:$B$859,2,FALSE)/0.8&gt;VLOOKUP(A355,ICMS!$B$7:$C$858,2,FALSE),0.01,IF(VLOOKUP(A355,'Área Sudene Idene'!$A$1:$B$856,2,FALSE)="sudene/idene",0.05,IF(VLOOKUP(Resumo!A355,'IDH-M'!$A$1:$C$855,3,FALSE)&lt;=0.776,0.05,0.1)))</f>
        <v>#N/A</v>
      </c>
      <c r="D355" s="11" t="e">
        <f t="shared" si="5"/>
        <v>#N/A</v>
      </c>
    </row>
    <row r="356" spans="1:4" x14ac:dyDescent="0.25">
      <c r="A356" s="2" t="s">
        <v>381</v>
      </c>
      <c r="B356" s="1" t="e">
        <f>IF(VLOOKUP(A356,FPM!$B$6:$B$859,2,FALSE)&gt;VLOOKUP(A356,ICMS!$B$7:$C$858,2,FALSE),0.01,IF(VLOOKUP(A356,'Área Sudene Idene'!$A$1:$B$856,2,FALSE)="sudene/idene",0.05,IF(VLOOKUP(Resumo!A356,'IDH-M'!$A$1:$C$855,3,FALSE)&lt;=0.776,0.05,0.1)))</f>
        <v>#N/A</v>
      </c>
      <c r="C356" s="11" t="e">
        <f>IF(VLOOKUP(A356,FPM!$B$6:$B$859,2,FALSE)/0.8&gt;VLOOKUP(A356,ICMS!$B$7:$C$858,2,FALSE),0.01,IF(VLOOKUP(A356,'Área Sudene Idene'!$A$1:$B$856,2,FALSE)="sudene/idene",0.05,IF(VLOOKUP(Resumo!A356,'IDH-M'!$A$1:$C$855,3,FALSE)&lt;=0.776,0.05,0.1)))</f>
        <v>#N/A</v>
      </c>
      <c r="D356" s="11" t="e">
        <f t="shared" si="5"/>
        <v>#N/A</v>
      </c>
    </row>
    <row r="357" spans="1:4" x14ac:dyDescent="0.25">
      <c r="A357" s="2" t="s">
        <v>382</v>
      </c>
      <c r="B357" s="1" t="e">
        <f>IF(VLOOKUP(A357,FPM!$B$6:$B$859,2,FALSE)&gt;VLOOKUP(A357,ICMS!$B$7:$C$858,2,FALSE),0.01,IF(VLOOKUP(A357,'Área Sudene Idene'!$A$1:$B$856,2,FALSE)="sudene/idene",0.05,IF(VLOOKUP(Resumo!A357,'IDH-M'!$A$1:$C$855,3,FALSE)&lt;=0.776,0.05,0.1)))</f>
        <v>#N/A</v>
      </c>
      <c r="C357" s="11" t="e">
        <f>IF(VLOOKUP(A357,FPM!$B$6:$B$859,2,FALSE)/0.8&gt;VLOOKUP(A357,ICMS!$B$7:$C$858,2,FALSE),0.01,IF(VLOOKUP(A357,'Área Sudene Idene'!$A$1:$B$856,2,FALSE)="sudene/idene",0.05,IF(VLOOKUP(Resumo!A357,'IDH-M'!$A$1:$C$855,3,FALSE)&lt;=0.776,0.05,0.1)))</f>
        <v>#N/A</v>
      </c>
      <c r="D357" s="11" t="e">
        <f t="shared" si="5"/>
        <v>#N/A</v>
      </c>
    </row>
    <row r="358" spans="1:4" x14ac:dyDescent="0.25">
      <c r="A358" s="2" t="s">
        <v>383</v>
      </c>
      <c r="B358" s="1" t="e">
        <f>IF(VLOOKUP(A358,FPM!$B$6:$B$859,2,FALSE)&gt;VLOOKUP(A358,ICMS!$B$7:$C$858,2,FALSE),0.01,IF(VLOOKUP(A358,'Área Sudene Idene'!$A$1:$B$856,2,FALSE)="sudene/idene",0.05,IF(VLOOKUP(Resumo!A358,'IDH-M'!$A$1:$C$855,3,FALSE)&lt;=0.776,0.05,0.1)))</f>
        <v>#N/A</v>
      </c>
      <c r="C358" s="11" t="e">
        <f>IF(VLOOKUP(A358,FPM!$B$6:$B$859,2,FALSE)/0.8&gt;VLOOKUP(A358,ICMS!$B$7:$C$858,2,FALSE),0.01,IF(VLOOKUP(A358,'Área Sudene Idene'!$A$1:$B$856,2,FALSE)="sudene/idene",0.05,IF(VLOOKUP(Resumo!A358,'IDH-M'!$A$1:$C$855,3,FALSE)&lt;=0.776,0.05,0.1)))</f>
        <v>#N/A</v>
      </c>
      <c r="D358" s="11" t="e">
        <f t="shared" si="5"/>
        <v>#N/A</v>
      </c>
    </row>
    <row r="359" spans="1:4" x14ac:dyDescent="0.25">
      <c r="A359" s="2" t="s">
        <v>384</v>
      </c>
      <c r="B359" s="1" t="e">
        <f>IF(VLOOKUP(A359,FPM!$B$6:$B$859,2,FALSE)&gt;VLOOKUP(A359,ICMS!$B$7:$C$858,2,FALSE),0.01,IF(VLOOKUP(A359,'Área Sudene Idene'!$A$1:$B$856,2,FALSE)="sudene/idene",0.05,IF(VLOOKUP(Resumo!A359,'IDH-M'!$A$1:$C$855,3,FALSE)&lt;=0.776,0.05,0.1)))</f>
        <v>#N/A</v>
      </c>
      <c r="C359" s="11" t="e">
        <f>IF(VLOOKUP(A359,FPM!$B$6:$B$859,2,FALSE)/0.8&gt;VLOOKUP(A359,ICMS!$B$7:$C$858,2,FALSE),0.01,IF(VLOOKUP(A359,'Área Sudene Idene'!$A$1:$B$856,2,FALSE)="sudene/idene",0.05,IF(VLOOKUP(Resumo!A359,'IDH-M'!$A$1:$C$855,3,FALSE)&lt;=0.776,0.05,0.1)))</f>
        <v>#N/A</v>
      </c>
      <c r="D359" s="11" t="e">
        <f t="shared" si="5"/>
        <v>#N/A</v>
      </c>
    </row>
    <row r="360" spans="1:4" x14ac:dyDescent="0.25">
      <c r="A360" s="2" t="s">
        <v>385</v>
      </c>
      <c r="B360" s="1" t="e">
        <f>IF(VLOOKUP(A360,FPM!$B$6:$B$859,2,FALSE)&gt;VLOOKUP(A360,ICMS!$B$7:$C$858,2,FALSE),0.01,IF(VLOOKUP(A360,'Área Sudene Idene'!$A$1:$B$856,2,FALSE)="sudene/idene",0.05,IF(VLOOKUP(Resumo!A360,'IDH-M'!$A$1:$C$855,3,FALSE)&lt;=0.776,0.05,0.1)))</f>
        <v>#N/A</v>
      </c>
      <c r="C360" s="11" t="e">
        <f>IF(VLOOKUP(A360,FPM!$B$6:$B$859,2,FALSE)/0.8&gt;VLOOKUP(A360,ICMS!$B$7:$C$858,2,FALSE),0.01,IF(VLOOKUP(A360,'Área Sudene Idene'!$A$1:$B$856,2,FALSE)="sudene/idene",0.05,IF(VLOOKUP(Resumo!A360,'IDH-M'!$A$1:$C$855,3,FALSE)&lt;=0.776,0.05,0.1)))</f>
        <v>#N/A</v>
      </c>
      <c r="D360" s="11" t="e">
        <f t="shared" si="5"/>
        <v>#N/A</v>
      </c>
    </row>
    <row r="361" spans="1:4" x14ac:dyDescent="0.25">
      <c r="A361" s="2" t="s">
        <v>386</v>
      </c>
      <c r="B361" s="1" t="e">
        <f>IF(VLOOKUP(A361,FPM!$B$6:$B$859,2,FALSE)&gt;VLOOKUP(A361,ICMS!$B$7:$C$858,2,FALSE),0.01,IF(VLOOKUP(A361,'Área Sudene Idene'!$A$1:$B$856,2,FALSE)="sudene/idene",0.05,IF(VLOOKUP(Resumo!A361,'IDH-M'!$A$1:$C$855,3,FALSE)&lt;=0.776,0.05,0.1)))</f>
        <v>#N/A</v>
      </c>
      <c r="C361" s="11" t="e">
        <f>IF(VLOOKUP(A361,FPM!$B$6:$B$859,2,FALSE)/0.8&gt;VLOOKUP(A361,ICMS!$B$7:$C$858,2,FALSE),0.01,IF(VLOOKUP(A361,'Área Sudene Idene'!$A$1:$B$856,2,FALSE)="sudene/idene",0.05,IF(VLOOKUP(Resumo!A361,'IDH-M'!$A$1:$C$855,3,FALSE)&lt;=0.776,0.05,0.1)))</f>
        <v>#N/A</v>
      </c>
      <c r="D361" s="11" t="e">
        <f t="shared" si="5"/>
        <v>#N/A</v>
      </c>
    </row>
    <row r="362" spans="1:4" x14ac:dyDescent="0.25">
      <c r="A362" s="2" t="s">
        <v>387</v>
      </c>
      <c r="B362" s="1" t="e">
        <f>IF(VLOOKUP(A362,FPM!$B$6:$B$859,2,FALSE)&gt;VLOOKUP(A362,ICMS!$B$7:$C$858,2,FALSE),0.01,IF(VLOOKUP(A362,'Área Sudene Idene'!$A$1:$B$856,2,FALSE)="sudene/idene",0.05,IF(VLOOKUP(Resumo!A362,'IDH-M'!$A$1:$C$855,3,FALSE)&lt;=0.776,0.05,0.1)))</f>
        <v>#N/A</v>
      </c>
      <c r="C362" s="11" t="e">
        <f>IF(VLOOKUP(A362,FPM!$B$6:$B$859,2,FALSE)/0.8&gt;VLOOKUP(A362,ICMS!$B$7:$C$858,2,FALSE),0.01,IF(VLOOKUP(A362,'Área Sudene Idene'!$A$1:$B$856,2,FALSE)="sudene/idene",0.05,IF(VLOOKUP(Resumo!A362,'IDH-M'!$A$1:$C$855,3,FALSE)&lt;=0.776,0.05,0.1)))</f>
        <v>#N/A</v>
      </c>
      <c r="D362" s="11" t="e">
        <f t="shared" si="5"/>
        <v>#N/A</v>
      </c>
    </row>
    <row r="363" spans="1:4" x14ac:dyDescent="0.25">
      <c r="A363" s="2" t="s">
        <v>884</v>
      </c>
      <c r="B363" s="1" t="e">
        <f>IF(VLOOKUP(A363,FPM!$B$6:$B$859,2,FALSE)&gt;VLOOKUP(A363,ICMS!$B$7:$C$858,2,FALSE),0.01,IF(VLOOKUP(A363,'Área Sudene Idene'!$A$1:$B$856,2,FALSE)="sudene/idene",0.05,IF(VLOOKUP(Resumo!A363,'IDH-M'!$A$1:$C$855,3,FALSE)&lt;=0.776,0.05,0.1)))</f>
        <v>#N/A</v>
      </c>
      <c r="C363" s="11" t="e">
        <f>IF(VLOOKUP(A363,FPM!$B$6:$B$859,2,FALSE)/0.8&gt;VLOOKUP(A363,ICMS!$B$7:$C$858,2,FALSE),0.01,IF(VLOOKUP(A363,'Área Sudene Idene'!$A$1:$B$856,2,FALSE)="sudene/idene",0.05,IF(VLOOKUP(Resumo!A363,'IDH-M'!$A$1:$C$855,3,FALSE)&lt;=0.776,0.05,0.1)))</f>
        <v>#N/A</v>
      </c>
      <c r="D363" s="11" t="e">
        <f t="shared" si="5"/>
        <v>#N/A</v>
      </c>
    </row>
    <row r="364" spans="1:4" x14ac:dyDescent="0.25">
      <c r="A364" s="2" t="s">
        <v>389</v>
      </c>
      <c r="B364" s="1" t="e">
        <f>IF(VLOOKUP(A364,FPM!$B$6:$B$859,2,FALSE)&gt;VLOOKUP(A364,ICMS!$B$7:$C$858,2,FALSE),0.01,IF(VLOOKUP(A364,'Área Sudene Idene'!$A$1:$B$856,2,FALSE)="sudene/idene",0.05,IF(VLOOKUP(Resumo!A364,'IDH-M'!$A$1:$C$855,3,FALSE)&lt;=0.776,0.05,0.1)))</f>
        <v>#N/A</v>
      </c>
      <c r="C364" s="11" t="e">
        <f>IF(VLOOKUP(A364,FPM!$B$6:$B$859,2,FALSE)/0.8&gt;VLOOKUP(A364,ICMS!$B$7:$C$858,2,FALSE),0.01,IF(VLOOKUP(A364,'Área Sudene Idene'!$A$1:$B$856,2,FALSE)="sudene/idene",0.05,IF(VLOOKUP(Resumo!A364,'IDH-M'!$A$1:$C$855,3,FALSE)&lt;=0.776,0.05,0.1)))</f>
        <v>#N/A</v>
      </c>
      <c r="D364" s="11" t="e">
        <f t="shared" si="5"/>
        <v>#N/A</v>
      </c>
    </row>
    <row r="365" spans="1:4" x14ac:dyDescent="0.25">
      <c r="A365" s="2" t="s">
        <v>390</v>
      </c>
      <c r="B365" s="1" t="e">
        <f>IF(VLOOKUP(A365,FPM!$B$6:$B$859,2,FALSE)&gt;VLOOKUP(A365,ICMS!$B$7:$C$858,2,FALSE),0.01,IF(VLOOKUP(A365,'Área Sudene Idene'!$A$1:$B$856,2,FALSE)="sudene/idene",0.05,IF(VLOOKUP(Resumo!A365,'IDH-M'!$A$1:$C$855,3,FALSE)&lt;=0.776,0.05,0.1)))</f>
        <v>#N/A</v>
      </c>
      <c r="C365" s="11" t="e">
        <f>IF(VLOOKUP(A365,FPM!$B$6:$B$859,2,FALSE)/0.8&gt;VLOOKUP(A365,ICMS!$B$7:$C$858,2,FALSE),0.01,IF(VLOOKUP(A365,'Área Sudene Idene'!$A$1:$B$856,2,FALSE)="sudene/idene",0.05,IF(VLOOKUP(Resumo!A365,'IDH-M'!$A$1:$C$855,3,FALSE)&lt;=0.776,0.05,0.1)))</f>
        <v>#N/A</v>
      </c>
      <c r="D365" s="11" t="e">
        <f t="shared" si="5"/>
        <v>#N/A</v>
      </c>
    </row>
    <row r="366" spans="1:4" x14ac:dyDescent="0.25">
      <c r="A366" s="2" t="s">
        <v>391</v>
      </c>
      <c r="B366" s="1" t="e">
        <f>IF(VLOOKUP(A366,FPM!$B$6:$B$859,2,FALSE)&gt;VLOOKUP(A366,ICMS!$B$7:$C$858,2,FALSE),0.01,IF(VLOOKUP(A366,'Área Sudene Idene'!$A$1:$B$856,2,FALSE)="sudene/idene",0.05,IF(VLOOKUP(Resumo!A366,'IDH-M'!$A$1:$C$855,3,FALSE)&lt;=0.776,0.05,0.1)))</f>
        <v>#N/A</v>
      </c>
      <c r="C366" s="11" t="e">
        <f>IF(VLOOKUP(A366,FPM!$B$6:$B$859,2,FALSE)/0.8&gt;VLOOKUP(A366,ICMS!$B$7:$C$858,2,FALSE),0.01,IF(VLOOKUP(A366,'Área Sudene Idene'!$A$1:$B$856,2,FALSE)="sudene/idene",0.05,IF(VLOOKUP(Resumo!A366,'IDH-M'!$A$1:$C$855,3,FALSE)&lt;=0.776,0.05,0.1)))</f>
        <v>#N/A</v>
      </c>
      <c r="D366" s="11" t="e">
        <f t="shared" si="5"/>
        <v>#N/A</v>
      </c>
    </row>
    <row r="367" spans="1:4" x14ac:dyDescent="0.25">
      <c r="A367" s="2" t="s">
        <v>392</v>
      </c>
      <c r="B367" s="1" t="e">
        <f>IF(VLOOKUP(A367,FPM!$B$6:$B$859,2,FALSE)&gt;VLOOKUP(A367,ICMS!$B$7:$C$858,2,FALSE),0.01,IF(VLOOKUP(A367,'Área Sudene Idene'!$A$1:$B$856,2,FALSE)="sudene/idene",0.05,IF(VLOOKUP(Resumo!A367,'IDH-M'!$A$1:$C$855,3,FALSE)&lt;=0.776,0.05,0.1)))</f>
        <v>#N/A</v>
      </c>
      <c r="C367" s="11" t="e">
        <f>IF(VLOOKUP(A367,FPM!$B$6:$B$859,2,FALSE)/0.8&gt;VLOOKUP(A367,ICMS!$B$7:$C$858,2,FALSE),0.01,IF(VLOOKUP(A367,'Área Sudene Idene'!$A$1:$B$856,2,FALSE)="sudene/idene",0.05,IF(VLOOKUP(Resumo!A367,'IDH-M'!$A$1:$C$855,3,FALSE)&lt;=0.776,0.05,0.1)))</f>
        <v>#N/A</v>
      </c>
      <c r="D367" s="11" t="e">
        <f t="shared" si="5"/>
        <v>#N/A</v>
      </c>
    </row>
    <row r="368" spans="1:4" x14ac:dyDescent="0.25">
      <c r="A368" s="2" t="s">
        <v>393</v>
      </c>
      <c r="B368" s="1" t="e">
        <f>IF(VLOOKUP(A368,FPM!$B$6:$B$859,2,FALSE)&gt;VLOOKUP(A368,ICMS!$B$7:$C$858,2,FALSE),0.01,IF(VLOOKUP(A368,'Área Sudene Idene'!$A$1:$B$856,2,FALSE)="sudene/idene",0.05,IF(VLOOKUP(Resumo!A368,'IDH-M'!$A$1:$C$855,3,FALSE)&lt;=0.776,0.05,0.1)))</f>
        <v>#N/A</v>
      </c>
      <c r="C368" s="11" t="e">
        <f>IF(VLOOKUP(A368,FPM!$B$6:$B$859,2,FALSE)/0.8&gt;VLOOKUP(A368,ICMS!$B$7:$C$858,2,FALSE),0.01,IF(VLOOKUP(A368,'Área Sudene Idene'!$A$1:$B$856,2,FALSE)="sudene/idene",0.05,IF(VLOOKUP(Resumo!A368,'IDH-M'!$A$1:$C$855,3,FALSE)&lt;=0.776,0.05,0.1)))</f>
        <v>#N/A</v>
      </c>
      <c r="D368" s="11" t="e">
        <f t="shared" si="5"/>
        <v>#N/A</v>
      </c>
    </row>
    <row r="369" spans="1:4" x14ac:dyDescent="0.25">
      <c r="A369" s="2" t="s">
        <v>394</v>
      </c>
      <c r="B369" s="1" t="e">
        <f>IF(VLOOKUP(A369,FPM!$B$6:$B$859,2,FALSE)&gt;VLOOKUP(A369,ICMS!$B$7:$C$858,2,FALSE),0.01,IF(VLOOKUP(A369,'Área Sudene Idene'!$A$1:$B$856,2,FALSE)="sudene/idene",0.05,IF(VLOOKUP(Resumo!A369,'IDH-M'!$A$1:$C$855,3,FALSE)&lt;=0.776,0.05,0.1)))</f>
        <v>#N/A</v>
      </c>
      <c r="C369" s="11" t="e">
        <f>IF(VLOOKUP(A369,FPM!$B$6:$B$859,2,FALSE)/0.8&gt;VLOOKUP(A369,ICMS!$B$7:$C$858,2,FALSE),0.01,IF(VLOOKUP(A369,'Área Sudene Idene'!$A$1:$B$856,2,FALSE)="sudene/idene",0.05,IF(VLOOKUP(Resumo!A369,'IDH-M'!$A$1:$C$855,3,FALSE)&lt;=0.776,0.05,0.1)))</f>
        <v>#N/A</v>
      </c>
      <c r="D369" s="11" t="e">
        <f t="shared" si="5"/>
        <v>#N/A</v>
      </c>
    </row>
    <row r="370" spans="1:4" x14ac:dyDescent="0.25">
      <c r="A370" s="2" t="s">
        <v>395</v>
      </c>
      <c r="B370" s="1" t="e">
        <f>IF(VLOOKUP(A370,FPM!$B$6:$B$859,2,FALSE)&gt;VLOOKUP(A370,ICMS!$B$7:$C$858,2,FALSE),0.01,IF(VLOOKUP(A370,'Área Sudene Idene'!$A$1:$B$856,2,FALSE)="sudene/idene",0.05,IF(VLOOKUP(Resumo!A370,'IDH-M'!$A$1:$C$855,3,FALSE)&lt;=0.776,0.05,0.1)))</f>
        <v>#N/A</v>
      </c>
      <c r="C370" s="11" t="e">
        <f>IF(VLOOKUP(A370,FPM!$B$6:$B$859,2,FALSE)/0.8&gt;VLOOKUP(A370,ICMS!$B$7:$C$858,2,FALSE),0.01,IF(VLOOKUP(A370,'Área Sudene Idene'!$A$1:$B$856,2,FALSE)="sudene/idene",0.05,IF(VLOOKUP(Resumo!A370,'IDH-M'!$A$1:$C$855,3,FALSE)&lt;=0.776,0.05,0.1)))</f>
        <v>#N/A</v>
      </c>
      <c r="D370" s="11" t="e">
        <f t="shared" si="5"/>
        <v>#N/A</v>
      </c>
    </row>
    <row r="371" spans="1:4" x14ac:dyDescent="0.25">
      <c r="A371" s="2" t="s">
        <v>396</v>
      </c>
      <c r="B371" s="1" t="e">
        <f>IF(VLOOKUP(A371,FPM!$B$6:$B$859,2,FALSE)&gt;VLOOKUP(A371,ICMS!$B$7:$C$858,2,FALSE),0.01,IF(VLOOKUP(A371,'Área Sudene Idene'!$A$1:$B$856,2,FALSE)="sudene/idene",0.05,IF(VLOOKUP(Resumo!A371,'IDH-M'!$A$1:$C$855,3,FALSE)&lt;=0.776,0.05,0.1)))</f>
        <v>#N/A</v>
      </c>
      <c r="C371" s="11" t="e">
        <f>IF(VLOOKUP(A371,FPM!$B$6:$B$859,2,FALSE)/0.8&gt;VLOOKUP(A371,ICMS!$B$7:$C$858,2,FALSE),0.01,IF(VLOOKUP(A371,'Área Sudene Idene'!$A$1:$B$856,2,FALSE)="sudene/idene",0.05,IF(VLOOKUP(Resumo!A371,'IDH-M'!$A$1:$C$855,3,FALSE)&lt;=0.776,0.05,0.1)))</f>
        <v>#N/A</v>
      </c>
      <c r="D371" s="11" t="e">
        <f t="shared" si="5"/>
        <v>#N/A</v>
      </c>
    </row>
    <row r="372" spans="1:4" x14ac:dyDescent="0.25">
      <c r="A372" s="2" t="s">
        <v>397</v>
      </c>
      <c r="B372" s="1" t="e">
        <f>IF(VLOOKUP(A372,FPM!$B$6:$B$859,2,FALSE)&gt;VLOOKUP(A372,ICMS!$B$7:$C$858,2,FALSE),0.01,IF(VLOOKUP(A372,'Área Sudene Idene'!$A$1:$B$856,2,FALSE)="sudene/idene",0.05,IF(VLOOKUP(Resumo!A372,'IDH-M'!$A$1:$C$855,3,FALSE)&lt;=0.776,0.05,0.1)))</f>
        <v>#N/A</v>
      </c>
      <c r="C372" s="11" t="e">
        <f>IF(VLOOKUP(A372,FPM!$B$6:$B$859,2,FALSE)/0.8&gt;VLOOKUP(A372,ICMS!$B$7:$C$858,2,FALSE),0.01,IF(VLOOKUP(A372,'Área Sudene Idene'!$A$1:$B$856,2,FALSE)="sudene/idene",0.05,IF(VLOOKUP(Resumo!A372,'IDH-M'!$A$1:$C$855,3,FALSE)&lt;=0.776,0.05,0.1)))</f>
        <v>#N/A</v>
      </c>
      <c r="D372" s="11" t="e">
        <f t="shared" si="5"/>
        <v>#N/A</v>
      </c>
    </row>
    <row r="373" spans="1:4" x14ac:dyDescent="0.25">
      <c r="A373" s="2" t="s">
        <v>398</v>
      </c>
      <c r="B373" s="1" t="e">
        <f>IF(VLOOKUP(A373,FPM!$B$6:$B$859,2,FALSE)&gt;VLOOKUP(A373,ICMS!$B$7:$C$858,2,FALSE),0.01,IF(VLOOKUP(A373,'Área Sudene Idene'!$A$1:$B$856,2,FALSE)="sudene/idene",0.05,IF(VLOOKUP(Resumo!A373,'IDH-M'!$A$1:$C$855,3,FALSE)&lt;=0.776,0.05,0.1)))</f>
        <v>#N/A</v>
      </c>
      <c r="C373" s="11" t="e">
        <f>IF(VLOOKUP(A373,FPM!$B$6:$B$859,2,FALSE)/0.8&gt;VLOOKUP(A373,ICMS!$B$7:$C$858,2,FALSE),0.01,IF(VLOOKUP(A373,'Área Sudene Idene'!$A$1:$B$856,2,FALSE)="sudene/idene",0.05,IF(VLOOKUP(Resumo!A373,'IDH-M'!$A$1:$C$855,3,FALSE)&lt;=0.776,0.05,0.1)))</f>
        <v>#N/A</v>
      </c>
      <c r="D373" s="11" t="e">
        <f t="shared" si="5"/>
        <v>#N/A</v>
      </c>
    </row>
    <row r="374" spans="1:4" x14ac:dyDescent="0.25">
      <c r="A374" s="2" t="s">
        <v>399</v>
      </c>
      <c r="B374" s="1" t="e">
        <f>IF(VLOOKUP(A374,FPM!$B$6:$B$859,2,FALSE)&gt;VLOOKUP(A374,ICMS!$B$7:$C$858,2,FALSE),0.01,IF(VLOOKUP(A374,'Área Sudene Idene'!$A$1:$B$856,2,FALSE)="sudene/idene",0.05,IF(VLOOKUP(Resumo!A374,'IDH-M'!$A$1:$C$855,3,FALSE)&lt;=0.776,0.05,0.1)))</f>
        <v>#N/A</v>
      </c>
      <c r="C374" s="11" t="e">
        <f>IF(VLOOKUP(A374,FPM!$B$6:$B$859,2,FALSE)/0.8&gt;VLOOKUP(A374,ICMS!$B$7:$C$858,2,FALSE),0.01,IF(VLOOKUP(A374,'Área Sudene Idene'!$A$1:$B$856,2,FALSE)="sudene/idene",0.05,IF(VLOOKUP(Resumo!A374,'IDH-M'!$A$1:$C$855,3,FALSE)&lt;=0.776,0.05,0.1)))</f>
        <v>#N/A</v>
      </c>
      <c r="D374" s="11" t="e">
        <f t="shared" si="5"/>
        <v>#N/A</v>
      </c>
    </row>
    <row r="375" spans="1:4" x14ac:dyDescent="0.25">
      <c r="A375" s="2" t="s">
        <v>400</v>
      </c>
      <c r="B375" s="1" t="e">
        <f>IF(VLOOKUP(A375,FPM!$B$6:$B$859,2,FALSE)&gt;VLOOKUP(A375,ICMS!$B$7:$C$858,2,FALSE),0.01,IF(VLOOKUP(A375,'Área Sudene Idene'!$A$1:$B$856,2,FALSE)="sudene/idene",0.05,IF(VLOOKUP(Resumo!A375,'IDH-M'!$A$1:$C$855,3,FALSE)&lt;=0.776,0.05,0.1)))</f>
        <v>#N/A</v>
      </c>
      <c r="C375" s="11" t="e">
        <f>IF(VLOOKUP(A375,FPM!$B$6:$B$859,2,FALSE)/0.8&gt;VLOOKUP(A375,ICMS!$B$7:$C$858,2,FALSE),0.01,IF(VLOOKUP(A375,'Área Sudene Idene'!$A$1:$B$856,2,FALSE)="sudene/idene",0.05,IF(VLOOKUP(Resumo!A375,'IDH-M'!$A$1:$C$855,3,FALSE)&lt;=0.776,0.05,0.1)))</f>
        <v>#N/A</v>
      </c>
      <c r="D375" s="11" t="e">
        <f t="shared" si="5"/>
        <v>#N/A</v>
      </c>
    </row>
    <row r="376" spans="1:4" x14ac:dyDescent="0.25">
      <c r="A376" s="2" t="s">
        <v>401</v>
      </c>
      <c r="B376" s="1" t="e">
        <f>IF(VLOOKUP(A376,FPM!$B$6:$B$859,2,FALSE)&gt;VLOOKUP(A376,ICMS!$B$7:$C$858,2,FALSE),0.01,IF(VLOOKUP(A376,'Área Sudene Idene'!$A$1:$B$856,2,FALSE)="sudene/idene",0.05,IF(VLOOKUP(Resumo!A376,'IDH-M'!$A$1:$C$855,3,FALSE)&lt;=0.776,0.05,0.1)))</f>
        <v>#N/A</v>
      </c>
      <c r="C376" s="11" t="e">
        <f>IF(VLOOKUP(A376,FPM!$B$6:$B$859,2,FALSE)/0.8&gt;VLOOKUP(A376,ICMS!$B$7:$C$858,2,FALSE),0.01,IF(VLOOKUP(A376,'Área Sudene Idene'!$A$1:$B$856,2,FALSE)="sudene/idene",0.05,IF(VLOOKUP(Resumo!A376,'IDH-M'!$A$1:$C$855,3,FALSE)&lt;=0.776,0.05,0.1)))</f>
        <v>#N/A</v>
      </c>
      <c r="D376" s="11" t="e">
        <f t="shared" si="5"/>
        <v>#N/A</v>
      </c>
    </row>
    <row r="377" spans="1:4" x14ac:dyDescent="0.25">
      <c r="A377" s="2" t="s">
        <v>402</v>
      </c>
      <c r="B377" s="1" t="e">
        <f>IF(VLOOKUP(A377,FPM!$B$6:$B$859,2,FALSE)&gt;VLOOKUP(A377,ICMS!$B$7:$C$858,2,FALSE),0.01,IF(VLOOKUP(A377,'Área Sudene Idene'!$A$1:$B$856,2,FALSE)="sudene/idene",0.05,IF(VLOOKUP(Resumo!A377,'IDH-M'!$A$1:$C$855,3,FALSE)&lt;=0.776,0.05,0.1)))</f>
        <v>#N/A</v>
      </c>
      <c r="C377" s="11" t="e">
        <f>IF(VLOOKUP(A377,FPM!$B$6:$B$859,2,FALSE)/0.8&gt;VLOOKUP(A377,ICMS!$B$7:$C$858,2,FALSE),0.01,IF(VLOOKUP(A377,'Área Sudene Idene'!$A$1:$B$856,2,FALSE)="sudene/idene",0.05,IF(VLOOKUP(Resumo!A377,'IDH-M'!$A$1:$C$855,3,FALSE)&lt;=0.776,0.05,0.1)))</f>
        <v>#N/A</v>
      </c>
      <c r="D377" s="11" t="e">
        <f t="shared" si="5"/>
        <v>#N/A</v>
      </c>
    </row>
    <row r="378" spans="1:4" x14ac:dyDescent="0.25">
      <c r="A378" s="2" t="s">
        <v>403</v>
      </c>
      <c r="B378" s="1" t="e">
        <f>IF(VLOOKUP(A378,FPM!$B$6:$B$859,2,FALSE)&gt;VLOOKUP(A378,ICMS!$B$7:$C$858,2,FALSE),0.01,IF(VLOOKUP(A378,'Área Sudene Idene'!$A$1:$B$856,2,FALSE)="sudene/idene",0.05,IF(VLOOKUP(Resumo!A378,'IDH-M'!$A$1:$C$855,3,FALSE)&lt;=0.776,0.05,0.1)))</f>
        <v>#N/A</v>
      </c>
      <c r="C378" s="11" t="e">
        <f>IF(VLOOKUP(A378,FPM!$B$6:$B$859,2,FALSE)/0.8&gt;VLOOKUP(A378,ICMS!$B$7:$C$858,2,FALSE),0.01,IF(VLOOKUP(A378,'Área Sudene Idene'!$A$1:$B$856,2,FALSE)="sudene/idene",0.05,IF(VLOOKUP(Resumo!A378,'IDH-M'!$A$1:$C$855,3,FALSE)&lt;=0.776,0.05,0.1)))</f>
        <v>#N/A</v>
      </c>
      <c r="D378" s="11" t="e">
        <f t="shared" si="5"/>
        <v>#N/A</v>
      </c>
    </row>
    <row r="379" spans="1:4" x14ac:dyDescent="0.25">
      <c r="A379" s="2" t="s">
        <v>404</v>
      </c>
      <c r="B379" s="1" t="e">
        <f>IF(VLOOKUP(A379,FPM!$B$6:$B$859,2,FALSE)&gt;VLOOKUP(A379,ICMS!$B$7:$C$858,2,FALSE),0.01,IF(VLOOKUP(A379,'Área Sudene Idene'!$A$1:$B$856,2,FALSE)="sudene/idene",0.05,IF(VLOOKUP(Resumo!A379,'IDH-M'!$A$1:$C$855,3,FALSE)&lt;=0.776,0.05,0.1)))</f>
        <v>#N/A</v>
      </c>
      <c r="C379" s="11" t="e">
        <f>IF(VLOOKUP(A379,FPM!$B$6:$B$859,2,FALSE)/0.8&gt;VLOOKUP(A379,ICMS!$B$7:$C$858,2,FALSE),0.01,IF(VLOOKUP(A379,'Área Sudene Idene'!$A$1:$B$856,2,FALSE)="sudene/idene",0.05,IF(VLOOKUP(Resumo!A379,'IDH-M'!$A$1:$C$855,3,FALSE)&lt;=0.776,0.05,0.1)))</f>
        <v>#N/A</v>
      </c>
      <c r="D379" s="11" t="e">
        <f t="shared" si="5"/>
        <v>#N/A</v>
      </c>
    </row>
    <row r="380" spans="1:4" x14ac:dyDescent="0.25">
      <c r="A380" s="2" t="s">
        <v>405</v>
      </c>
      <c r="B380" s="1" t="e">
        <f>IF(VLOOKUP(A380,FPM!$B$6:$B$859,2,FALSE)&gt;VLOOKUP(A380,ICMS!$B$7:$C$858,2,FALSE),0.01,IF(VLOOKUP(A380,'Área Sudene Idene'!$A$1:$B$856,2,FALSE)="sudene/idene",0.05,IF(VLOOKUP(Resumo!A380,'IDH-M'!$A$1:$C$855,3,FALSE)&lt;=0.776,0.05,0.1)))</f>
        <v>#N/A</v>
      </c>
      <c r="C380" s="11" t="e">
        <f>IF(VLOOKUP(A380,FPM!$B$6:$B$859,2,FALSE)/0.8&gt;VLOOKUP(A380,ICMS!$B$7:$C$858,2,FALSE),0.01,IF(VLOOKUP(A380,'Área Sudene Idene'!$A$1:$B$856,2,FALSE)="sudene/idene",0.05,IF(VLOOKUP(Resumo!A380,'IDH-M'!$A$1:$C$855,3,FALSE)&lt;=0.776,0.05,0.1)))</f>
        <v>#N/A</v>
      </c>
      <c r="D380" s="11" t="e">
        <f t="shared" si="5"/>
        <v>#N/A</v>
      </c>
    </row>
    <row r="381" spans="1:4" x14ac:dyDescent="0.25">
      <c r="A381" s="2" t="s">
        <v>406</v>
      </c>
      <c r="B381" s="1" t="e">
        <f>IF(VLOOKUP(A381,FPM!$B$6:$B$859,2,FALSE)&gt;VLOOKUP(A381,ICMS!$B$7:$C$858,2,FALSE),0.01,IF(VLOOKUP(A381,'Área Sudene Idene'!$A$1:$B$856,2,FALSE)="sudene/idene",0.05,IF(VLOOKUP(Resumo!A381,'IDH-M'!$A$1:$C$855,3,FALSE)&lt;=0.776,0.05,0.1)))</f>
        <v>#N/A</v>
      </c>
      <c r="C381" s="11" t="e">
        <f>IF(VLOOKUP(A381,FPM!$B$6:$B$859,2,FALSE)/0.8&gt;VLOOKUP(A381,ICMS!$B$7:$C$858,2,FALSE),0.01,IF(VLOOKUP(A381,'Área Sudene Idene'!$A$1:$B$856,2,FALSE)="sudene/idene",0.05,IF(VLOOKUP(Resumo!A381,'IDH-M'!$A$1:$C$855,3,FALSE)&lt;=0.776,0.05,0.1)))</f>
        <v>#N/A</v>
      </c>
      <c r="D381" s="11" t="e">
        <f t="shared" si="5"/>
        <v>#N/A</v>
      </c>
    </row>
    <row r="382" spans="1:4" x14ac:dyDescent="0.25">
      <c r="A382" s="2" t="s">
        <v>407</v>
      </c>
      <c r="B382" s="1" t="e">
        <f>IF(VLOOKUP(A382,FPM!$B$6:$B$859,2,FALSE)&gt;VLOOKUP(A382,ICMS!$B$7:$C$858,2,FALSE),0.01,IF(VLOOKUP(A382,'Área Sudene Idene'!$A$1:$B$856,2,FALSE)="sudene/idene",0.05,IF(VLOOKUP(Resumo!A382,'IDH-M'!$A$1:$C$855,3,FALSE)&lt;=0.776,0.05,0.1)))</f>
        <v>#N/A</v>
      </c>
      <c r="C382" s="11" t="e">
        <f>IF(VLOOKUP(A382,FPM!$B$6:$B$859,2,FALSE)/0.8&gt;VLOOKUP(A382,ICMS!$B$7:$C$858,2,FALSE),0.01,IF(VLOOKUP(A382,'Área Sudene Idene'!$A$1:$B$856,2,FALSE)="sudene/idene",0.05,IF(VLOOKUP(Resumo!A382,'IDH-M'!$A$1:$C$855,3,FALSE)&lt;=0.776,0.05,0.1)))</f>
        <v>#N/A</v>
      </c>
      <c r="D382" s="11" t="e">
        <f t="shared" si="5"/>
        <v>#N/A</v>
      </c>
    </row>
    <row r="383" spans="1:4" x14ac:dyDescent="0.25">
      <c r="A383" s="2" t="s">
        <v>408</v>
      </c>
      <c r="B383" s="1" t="e">
        <f>IF(VLOOKUP(A383,FPM!$B$6:$B$859,2,FALSE)&gt;VLOOKUP(A383,ICMS!$B$7:$C$858,2,FALSE),0.01,IF(VLOOKUP(A383,'Área Sudene Idene'!$A$1:$B$856,2,FALSE)="sudene/idene",0.05,IF(VLOOKUP(Resumo!A383,'IDH-M'!$A$1:$C$855,3,FALSE)&lt;=0.776,0.05,0.1)))</f>
        <v>#N/A</v>
      </c>
      <c r="C383" s="11" t="e">
        <f>IF(VLOOKUP(A383,FPM!$B$6:$B$859,2,FALSE)/0.8&gt;VLOOKUP(A383,ICMS!$B$7:$C$858,2,FALSE),0.01,IF(VLOOKUP(A383,'Área Sudene Idene'!$A$1:$B$856,2,FALSE)="sudene/idene",0.05,IF(VLOOKUP(Resumo!A383,'IDH-M'!$A$1:$C$855,3,FALSE)&lt;=0.776,0.05,0.1)))</f>
        <v>#N/A</v>
      </c>
      <c r="D383" s="11" t="e">
        <f t="shared" si="5"/>
        <v>#N/A</v>
      </c>
    </row>
    <row r="384" spans="1:4" x14ac:dyDescent="0.25">
      <c r="A384" s="2" t="s">
        <v>409</v>
      </c>
      <c r="B384" s="1" t="e">
        <f>IF(VLOOKUP(A384,FPM!$B$6:$B$859,2,FALSE)&gt;VLOOKUP(A384,ICMS!$B$7:$C$858,2,FALSE),0.01,IF(VLOOKUP(A384,'Área Sudene Idene'!$A$1:$B$856,2,FALSE)="sudene/idene",0.05,IF(VLOOKUP(Resumo!A384,'IDH-M'!$A$1:$C$855,3,FALSE)&lt;=0.776,0.05,0.1)))</f>
        <v>#N/A</v>
      </c>
      <c r="C384" s="11" t="e">
        <f>IF(VLOOKUP(A384,FPM!$B$6:$B$859,2,FALSE)/0.8&gt;VLOOKUP(A384,ICMS!$B$7:$C$858,2,FALSE),0.01,IF(VLOOKUP(A384,'Área Sudene Idene'!$A$1:$B$856,2,FALSE)="sudene/idene",0.05,IF(VLOOKUP(Resumo!A384,'IDH-M'!$A$1:$C$855,3,FALSE)&lt;=0.776,0.05,0.1)))</f>
        <v>#N/A</v>
      </c>
      <c r="D384" s="11" t="e">
        <f t="shared" si="5"/>
        <v>#N/A</v>
      </c>
    </row>
    <row r="385" spans="1:4" x14ac:dyDescent="0.25">
      <c r="A385" s="2" t="s">
        <v>410</v>
      </c>
      <c r="B385" s="1" t="e">
        <f>IF(VLOOKUP(A385,FPM!$B$6:$B$859,2,FALSE)&gt;VLOOKUP(A385,ICMS!$B$7:$C$858,2,FALSE),0.01,IF(VLOOKUP(A385,'Área Sudene Idene'!$A$1:$B$856,2,FALSE)="sudene/idene",0.05,IF(VLOOKUP(Resumo!A385,'IDH-M'!$A$1:$C$855,3,FALSE)&lt;=0.776,0.05,0.1)))</f>
        <v>#N/A</v>
      </c>
      <c r="C385" s="11" t="e">
        <f>IF(VLOOKUP(A385,FPM!$B$6:$B$859,2,FALSE)/0.8&gt;VLOOKUP(A385,ICMS!$B$7:$C$858,2,FALSE),0.01,IF(VLOOKUP(A385,'Área Sudene Idene'!$A$1:$B$856,2,FALSE)="sudene/idene",0.05,IF(VLOOKUP(Resumo!A385,'IDH-M'!$A$1:$C$855,3,FALSE)&lt;=0.776,0.05,0.1)))</f>
        <v>#N/A</v>
      </c>
      <c r="D385" s="11" t="e">
        <f t="shared" si="5"/>
        <v>#N/A</v>
      </c>
    </row>
    <row r="386" spans="1:4" x14ac:dyDescent="0.25">
      <c r="A386" s="2" t="s">
        <v>411</v>
      </c>
      <c r="B386" s="1" t="e">
        <f>IF(VLOOKUP(A386,FPM!$B$6:$B$859,2,FALSE)&gt;VLOOKUP(A386,ICMS!$B$7:$C$858,2,FALSE),0.01,IF(VLOOKUP(A386,'Área Sudene Idene'!$A$1:$B$856,2,FALSE)="sudene/idene",0.05,IF(VLOOKUP(Resumo!A386,'IDH-M'!$A$1:$C$855,3,FALSE)&lt;=0.776,0.05,0.1)))</f>
        <v>#N/A</v>
      </c>
      <c r="C386" s="11" t="e">
        <f>IF(VLOOKUP(A386,FPM!$B$6:$B$859,2,FALSE)/0.8&gt;VLOOKUP(A386,ICMS!$B$7:$C$858,2,FALSE),0.01,IF(VLOOKUP(A386,'Área Sudene Idene'!$A$1:$B$856,2,FALSE)="sudene/idene",0.05,IF(VLOOKUP(Resumo!A386,'IDH-M'!$A$1:$C$855,3,FALSE)&lt;=0.776,0.05,0.1)))</f>
        <v>#N/A</v>
      </c>
      <c r="D386" s="11" t="e">
        <f t="shared" si="5"/>
        <v>#N/A</v>
      </c>
    </row>
    <row r="387" spans="1:4" x14ac:dyDescent="0.25">
      <c r="A387" s="2" t="s">
        <v>412</v>
      </c>
      <c r="B387" s="1" t="e">
        <f>IF(VLOOKUP(A387,FPM!$B$6:$B$859,2,FALSE)&gt;VLOOKUP(A387,ICMS!$B$7:$C$858,2,FALSE),0.01,IF(VLOOKUP(A387,'Área Sudene Idene'!$A$1:$B$856,2,FALSE)="sudene/idene",0.05,IF(VLOOKUP(Resumo!A387,'IDH-M'!$A$1:$C$855,3,FALSE)&lt;=0.776,0.05,0.1)))</f>
        <v>#N/A</v>
      </c>
      <c r="C387" s="11" t="e">
        <f>IF(VLOOKUP(A387,FPM!$B$6:$B$859,2,FALSE)/0.8&gt;VLOOKUP(A387,ICMS!$B$7:$C$858,2,FALSE),0.01,IF(VLOOKUP(A387,'Área Sudene Idene'!$A$1:$B$856,2,FALSE)="sudene/idene",0.05,IF(VLOOKUP(Resumo!A387,'IDH-M'!$A$1:$C$855,3,FALSE)&lt;=0.776,0.05,0.1)))</f>
        <v>#N/A</v>
      </c>
      <c r="D387" s="11" t="e">
        <f t="shared" ref="D387:D450" si="6">B387-C387</f>
        <v>#N/A</v>
      </c>
    </row>
    <row r="388" spans="1:4" x14ac:dyDescent="0.25">
      <c r="A388" s="2" t="s">
        <v>413</v>
      </c>
      <c r="B388" s="1" t="e">
        <f>IF(VLOOKUP(A388,FPM!$B$6:$B$859,2,FALSE)&gt;VLOOKUP(A388,ICMS!$B$7:$C$858,2,FALSE),0.01,IF(VLOOKUP(A388,'Área Sudene Idene'!$A$1:$B$856,2,FALSE)="sudene/idene",0.05,IF(VLOOKUP(Resumo!A388,'IDH-M'!$A$1:$C$855,3,FALSE)&lt;=0.776,0.05,0.1)))</f>
        <v>#N/A</v>
      </c>
      <c r="C388" s="11" t="e">
        <f>IF(VLOOKUP(A388,FPM!$B$6:$B$859,2,FALSE)/0.8&gt;VLOOKUP(A388,ICMS!$B$7:$C$858,2,FALSE),0.01,IF(VLOOKUP(A388,'Área Sudene Idene'!$A$1:$B$856,2,FALSE)="sudene/idene",0.05,IF(VLOOKUP(Resumo!A388,'IDH-M'!$A$1:$C$855,3,FALSE)&lt;=0.776,0.05,0.1)))</f>
        <v>#N/A</v>
      </c>
      <c r="D388" s="11" t="e">
        <f t="shared" si="6"/>
        <v>#N/A</v>
      </c>
    </row>
    <row r="389" spans="1:4" x14ac:dyDescent="0.25">
      <c r="A389" s="2" t="s">
        <v>414</v>
      </c>
      <c r="B389" s="1" t="e">
        <f>IF(VLOOKUP(A389,FPM!$B$6:$B$859,2,FALSE)&gt;VLOOKUP(A389,ICMS!$B$7:$C$858,2,FALSE),0.01,IF(VLOOKUP(A389,'Área Sudene Idene'!$A$1:$B$856,2,FALSE)="sudene/idene",0.05,IF(VLOOKUP(Resumo!A389,'IDH-M'!$A$1:$C$855,3,FALSE)&lt;=0.776,0.05,0.1)))</f>
        <v>#N/A</v>
      </c>
      <c r="C389" s="11" t="e">
        <f>IF(VLOOKUP(A389,FPM!$B$6:$B$859,2,FALSE)/0.8&gt;VLOOKUP(A389,ICMS!$B$7:$C$858,2,FALSE),0.01,IF(VLOOKUP(A389,'Área Sudene Idene'!$A$1:$B$856,2,FALSE)="sudene/idene",0.05,IF(VLOOKUP(Resumo!A389,'IDH-M'!$A$1:$C$855,3,FALSE)&lt;=0.776,0.05,0.1)))</f>
        <v>#N/A</v>
      </c>
      <c r="D389" s="11" t="e">
        <f t="shared" si="6"/>
        <v>#N/A</v>
      </c>
    </row>
    <row r="390" spans="1:4" x14ac:dyDescent="0.25">
      <c r="A390" s="2" t="s">
        <v>415</v>
      </c>
      <c r="B390" s="1" t="e">
        <f>IF(VLOOKUP(A390,FPM!$B$6:$B$859,2,FALSE)&gt;VLOOKUP(A390,ICMS!$B$7:$C$858,2,FALSE),0.01,IF(VLOOKUP(A390,'Área Sudene Idene'!$A$1:$B$856,2,FALSE)="sudene/idene",0.05,IF(VLOOKUP(Resumo!A390,'IDH-M'!$A$1:$C$855,3,FALSE)&lt;=0.776,0.05,0.1)))</f>
        <v>#N/A</v>
      </c>
      <c r="C390" s="11" t="e">
        <f>IF(VLOOKUP(A390,FPM!$B$6:$B$859,2,FALSE)/0.8&gt;VLOOKUP(A390,ICMS!$B$7:$C$858,2,FALSE),0.01,IF(VLOOKUP(A390,'Área Sudene Idene'!$A$1:$B$856,2,FALSE)="sudene/idene",0.05,IF(VLOOKUP(Resumo!A390,'IDH-M'!$A$1:$C$855,3,FALSE)&lt;=0.776,0.05,0.1)))</f>
        <v>#N/A</v>
      </c>
      <c r="D390" s="11" t="e">
        <f t="shared" si="6"/>
        <v>#N/A</v>
      </c>
    </row>
    <row r="391" spans="1:4" x14ac:dyDescent="0.25">
      <c r="A391" s="2" t="s">
        <v>416</v>
      </c>
      <c r="B391" s="1" t="e">
        <f>IF(VLOOKUP(A391,FPM!$B$6:$B$859,2,FALSE)&gt;VLOOKUP(A391,ICMS!$B$7:$C$858,2,FALSE),0.01,IF(VLOOKUP(A391,'Área Sudene Idene'!$A$1:$B$856,2,FALSE)="sudene/idene",0.05,IF(VLOOKUP(Resumo!A391,'IDH-M'!$A$1:$C$855,3,FALSE)&lt;=0.776,0.05,0.1)))</f>
        <v>#N/A</v>
      </c>
      <c r="C391" s="11" t="e">
        <f>IF(VLOOKUP(A391,FPM!$B$6:$B$859,2,FALSE)/0.8&gt;VLOOKUP(A391,ICMS!$B$7:$C$858,2,FALSE),0.01,IF(VLOOKUP(A391,'Área Sudene Idene'!$A$1:$B$856,2,FALSE)="sudene/idene",0.05,IF(VLOOKUP(Resumo!A391,'IDH-M'!$A$1:$C$855,3,FALSE)&lt;=0.776,0.05,0.1)))</f>
        <v>#N/A</v>
      </c>
      <c r="D391" s="11" t="e">
        <f t="shared" si="6"/>
        <v>#N/A</v>
      </c>
    </row>
    <row r="392" spans="1:4" x14ac:dyDescent="0.25">
      <c r="A392" s="2" t="s">
        <v>417</v>
      </c>
      <c r="B392" s="1" t="e">
        <f>IF(VLOOKUP(A392,FPM!$B$6:$B$859,2,FALSE)&gt;VLOOKUP(A392,ICMS!$B$7:$C$858,2,FALSE),0.01,IF(VLOOKUP(A392,'Área Sudene Idene'!$A$1:$B$856,2,FALSE)="sudene/idene",0.05,IF(VLOOKUP(Resumo!A392,'IDH-M'!$A$1:$C$855,3,FALSE)&lt;=0.776,0.05,0.1)))</f>
        <v>#N/A</v>
      </c>
      <c r="C392" s="11" t="e">
        <f>IF(VLOOKUP(A392,FPM!$B$6:$B$859,2,FALSE)/0.8&gt;VLOOKUP(A392,ICMS!$B$7:$C$858,2,FALSE),0.01,IF(VLOOKUP(A392,'Área Sudene Idene'!$A$1:$B$856,2,FALSE)="sudene/idene",0.05,IF(VLOOKUP(Resumo!A392,'IDH-M'!$A$1:$C$855,3,FALSE)&lt;=0.776,0.05,0.1)))</f>
        <v>#N/A</v>
      </c>
      <c r="D392" s="11" t="e">
        <f t="shared" si="6"/>
        <v>#N/A</v>
      </c>
    </row>
    <row r="393" spans="1:4" x14ac:dyDescent="0.25">
      <c r="A393" s="2" t="s">
        <v>418</v>
      </c>
      <c r="B393" s="1" t="e">
        <f>IF(VLOOKUP(A393,FPM!$B$6:$B$859,2,FALSE)&gt;VLOOKUP(A393,ICMS!$B$7:$C$858,2,FALSE),0.01,IF(VLOOKUP(A393,'Área Sudene Idene'!$A$1:$B$856,2,FALSE)="sudene/idene",0.05,IF(VLOOKUP(Resumo!A393,'IDH-M'!$A$1:$C$855,3,FALSE)&lt;=0.776,0.05,0.1)))</f>
        <v>#N/A</v>
      </c>
      <c r="C393" s="11" t="e">
        <f>IF(VLOOKUP(A393,FPM!$B$6:$B$859,2,FALSE)/0.8&gt;VLOOKUP(A393,ICMS!$B$7:$C$858,2,FALSE),0.01,IF(VLOOKUP(A393,'Área Sudene Idene'!$A$1:$B$856,2,FALSE)="sudene/idene",0.05,IF(VLOOKUP(Resumo!A393,'IDH-M'!$A$1:$C$855,3,FALSE)&lt;=0.776,0.05,0.1)))</f>
        <v>#N/A</v>
      </c>
      <c r="D393" s="11" t="e">
        <f t="shared" si="6"/>
        <v>#N/A</v>
      </c>
    </row>
    <row r="394" spans="1:4" x14ac:dyDescent="0.25">
      <c r="A394" s="2" t="s">
        <v>419</v>
      </c>
      <c r="B394" s="1" t="e">
        <f>IF(VLOOKUP(A394,FPM!$B$6:$B$859,2,FALSE)&gt;VLOOKUP(A394,ICMS!$B$7:$C$858,2,FALSE),0.01,IF(VLOOKUP(A394,'Área Sudene Idene'!$A$1:$B$856,2,FALSE)="sudene/idene",0.05,IF(VLOOKUP(Resumo!A394,'IDH-M'!$A$1:$C$855,3,FALSE)&lt;=0.776,0.05,0.1)))</f>
        <v>#N/A</v>
      </c>
      <c r="C394" s="11" t="e">
        <f>IF(VLOOKUP(A394,FPM!$B$6:$B$859,2,FALSE)/0.8&gt;VLOOKUP(A394,ICMS!$B$7:$C$858,2,FALSE),0.01,IF(VLOOKUP(A394,'Área Sudene Idene'!$A$1:$B$856,2,FALSE)="sudene/idene",0.05,IF(VLOOKUP(Resumo!A394,'IDH-M'!$A$1:$C$855,3,FALSE)&lt;=0.776,0.05,0.1)))</f>
        <v>#N/A</v>
      </c>
      <c r="D394" s="11" t="e">
        <f t="shared" si="6"/>
        <v>#N/A</v>
      </c>
    </row>
    <row r="395" spans="1:4" x14ac:dyDescent="0.25">
      <c r="A395" s="2" t="s">
        <v>420</v>
      </c>
      <c r="B395" s="1" t="e">
        <f>IF(VLOOKUP(A395,FPM!$B$6:$B$859,2,FALSE)&gt;VLOOKUP(A395,ICMS!$B$7:$C$858,2,FALSE),0.01,IF(VLOOKUP(A395,'Área Sudene Idene'!$A$1:$B$856,2,FALSE)="sudene/idene",0.05,IF(VLOOKUP(Resumo!A395,'IDH-M'!$A$1:$C$855,3,FALSE)&lt;=0.776,0.05,0.1)))</f>
        <v>#N/A</v>
      </c>
      <c r="C395" s="11" t="e">
        <f>IF(VLOOKUP(A395,FPM!$B$6:$B$859,2,FALSE)/0.8&gt;VLOOKUP(A395,ICMS!$B$7:$C$858,2,FALSE),0.01,IF(VLOOKUP(A395,'Área Sudene Idene'!$A$1:$B$856,2,FALSE)="sudene/idene",0.05,IF(VLOOKUP(Resumo!A395,'IDH-M'!$A$1:$C$855,3,FALSE)&lt;=0.776,0.05,0.1)))</f>
        <v>#N/A</v>
      </c>
      <c r="D395" s="11" t="e">
        <f t="shared" si="6"/>
        <v>#N/A</v>
      </c>
    </row>
    <row r="396" spans="1:4" x14ac:dyDescent="0.25">
      <c r="A396" s="2" t="s">
        <v>421</v>
      </c>
      <c r="B396" s="1" t="e">
        <f>IF(VLOOKUP(A396,FPM!$B$6:$B$859,2,FALSE)&gt;VLOOKUP(A396,ICMS!$B$7:$C$858,2,FALSE),0.01,IF(VLOOKUP(A396,'Área Sudene Idene'!$A$1:$B$856,2,FALSE)="sudene/idene",0.05,IF(VLOOKUP(Resumo!A396,'IDH-M'!$A$1:$C$855,3,FALSE)&lt;=0.776,0.05,0.1)))</f>
        <v>#N/A</v>
      </c>
      <c r="C396" s="11" t="e">
        <f>IF(VLOOKUP(A396,FPM!$B$6:$B$859,2,FALSE)/0.8&gt;VLOOKUP(A396,ICMS!$B$7:$C$858,2,FALSE),0.01,IF(VLOOKUP(A396,'Área Sudene Idene'!$A$1:$B$856,2,FALSE)="sudene/idene",0.05,IF(VLOOKUP(Resumo!A396,'IDH-M'!$A$1:$C$855,3,FALSE)&lt;=0.776,0.05,0.1)))</f>
        <v>#N/A</v>
      </c>
      <c r="D396" s="11" t="e">
        <f t="shared" si="6"/>
        <v>#N/A</v>
      </c>
    </row>
    <row r="397" spans="1:4" x14ac:dyDescent="0.25">
      <c r="A397" s="2" t="s">
        <v>422</v>
      </c>
      <c r="B397" s="1" t="e">
        <f>IF(VLOOKUP(A397,FPM!$B$6:$B$859,2,FALSE)&gt;VLOOKUP(A397,ICMS!$B$7:$C$858,2,FALSE),0.01,IF(VLOOKUP(A397,'Área Sudene Idene'!$A$1:$B$856,2,FALSE)="sudene/idene",0.05,IF(VLOOKUP(Resumo!A397,'IDH-M'!$A$1:$C$855,3,FALSE)&lt;=0.776,0.05,0.1)))</f>
        <v>#N/A</v>
      </c>
      <c r="C397" s="11" t="e">
        <f>IF(VLOOKUP(A397,FPM!$B$6:$B$859,2,FALSE)/0.8&gt;VLOOKUP(A397,ICMS!$B$7:$C$858,2,FALSE),0.01,IF(VLOOKUP(A397,'Área Sudene Idene'!$A$1:$B$856,2,FALSE)="sudene/idene",0.05,IF(VLOOKUP(Resumo!A397,'IDH-M'!$A$1:$C$855,3,FALSE)&lt;=0.776,0.05,0.1)))</f>
        <v>#N/A</v>
      </c>
      <c r="D397" s="11" t="e">
        <f t="shared" si="6"/>
        <v>#N/A</v>
      </c>
    </row>
    <row r="398" spans="1:4" x14ac:dyDescent="0.25">
      <c r="A398" s="2" t="s">
        <v>423</v>
      </c>
      <c r="B398" s="1" t="e">
        <f>IF(VLOOKUP(A398,FPM!$B$6:$B$859,2,FALSE)&gt;VLOOKUP(A398,ICMS!$B$7:$C$858,2,FALSE),0.01,IF(VLOOKUP(A398,'Área Sudene Idene'!$A$1:$B$856,2,FALSE)="sudene/idene",0.05,IF(VLOOKUP(Resumo!A398,'IDH-M'!$A$1:$C$855,3,FALSE)&lt;=0.776,0.05,0.1)))</f>
        <v>#N/A</v>
      </c>
      <c r="C398" s="11" t="e">
        <f>IF(VLOOKUP(A398,FPM!$B$6:$B$859,2,FALSE)/0.8&gt;VLOOKUP(A398,ICMS!$B$7:$C$858,2,FALSE),0.01,IF(VLOOKUP(A398,'Área Sudene Idene'!$A$1:$B$856,2,FALSE)="sudene/idene",0.05,IF(VLOOKUP(Resumo!A398,'IDH-M'!$A$1:$C$855,3,FALSE)&lt;=0.776,0.05,0.1)))</f>
        <v>#N/A</v>
      </c>
      <c r="D398" s="11" t="e">
        <f t="shared" si="6"/>
        <v>#N/A</v>
      </c>
    </row>
    <row r="399" spans="1:4" x14ac:dyDescent="0.25">
      <c r="A399" s="2" t="s">
        <v>424</v>
      </c>
      <c r="B399" s="1" t="e">
        <f>IF(VLOOKUP(A399,FPM!$B$6:$B$859,2,FALSE)&gt;VLOOKUP(A399,ICMS!$B$7:$C$858,2,FALSE),0.01,IF(VLOOKUP(A399,'Área Sudene Idene'!$A$1:$B$856,2,FALSE)="sudene/idene",0.05,IF(VLOOKUP(Resumo!A399,'IDH-M'!$A$1:$C$855,3,FALSE)&lt;=0.776,0.05,0.1)))</f>
        <v>#N/A</v>
      </c>
      <c r="C399" s="11" t="e">
        <f>IF(VLOOKUP(A399,FPM!$B$6:$B$859,2,FALSE)/0.8&gt;VLOOKUP(A399,ICMS!$B$7:$C$858,2,FALSE),0.01,IF(VLOOKUP(A399,'Área Sudene Idene'!$A$1:$B$856,2,FALSE)="sudene/idene",0.05,IF(VLOOKUP(Resumo!A399,'IDH-M'!$A$1:$C$855,3,FALSE)&lt;=0.776,0.05,0.1)))</f>
        <v>#N/A</v>
      </c>
      <c r="D399" s="11" t="e">
        <f t="shared" si="6"/>
        <v>#N/A</v>
      </c>
    </row>
    <row r="400" spans="1:4" x14ac:dyDescent="0.25">
      <c r="A400" s="2" t="s">
        <v>425</v>
      </c>
      <c r="B400" s="1" t="e">
        <f>IF(VLOOKUP(A400,FPM!$B$6:$B$859,2,FALSE)&gt;VLOOKUP(A400,ICMS!$B$7:$C$858,2,FALSE),0.01,IF(VLOOKUP(A400,'Área Sudene Idene'!$A$1:$B$856,2,FALSE)="sudene/idene",0.05,IF(VLOOKUP(Resumo!A400,'IDH-M'!$A$1:$C$855,3,FALSE)&lt;=0.776,0.05,0.1)))</f>
        <v>#N/A</v>
      </c>
      <c r="C400" s="11" t="e">
        <f>IF(VLOOKUP(A400,FPM!$B$6:$B$859,2,FALSE)/0.8&gt;VLOOKUP(A400,ICMS!$B$7:$C$858,2,FALSE),0.01,IF(VLOOKUP(A400,'Área Sudene Idene'!$A$1:$B$856,2,FALSE)="sudene/idene",0.05,IF(VLOOKUP(Resumo!A400,'IDH-M'!$A$1:$C$855,3,FALSE)&lt;=0.776,0.05,0.1)))</f>
        <v>#N/A</v>
      </c>
      <c r="D400" s="11" t="e">
        <f t="shared" si="6"/>
        <v>#N/A</v>
      </c>
    </row>
    <row r="401" spans="1:4" x14ac:dyDescent="0.25">
      <c r="A401" s="2" t="s">
        <v>426</v>
      </c>
      <c r="B401" s="1" t="e">
        <f>IF(VLOOKUP(A401,FPM!$B$6:$B$859,2,FALSE)&gt;VLOOKUP(A401,ICMS!$B$7:$C$858,2,FALSE),0.01,IF(VLOOKUP(A401,'Área Sudene Idene'!$A$1:$B$856,2,FALSE)="sudene/idene",0.05,IF(VLOOKUP(Resumo!A401,'IDH-M'!$A$1:$C$855,3,FALSE)&lt;=0.776,0.05,0.1)))</f>
        <v>#N/A</v>
      </c>
      <c r="C401" s="11" t="e">
        <f>IF(VLOOKUP(A401,FPM!$B$6:$B$859,2,FALSE)/0.8&gt;VLOOKUP(A401,ICMS!$B$7:$C$858,2,FALSE),0.01,IF(VLOOKUP(A401,'Área Sudene Idene'!$A$1:$B$856,2,FALSE)="sudene/idene",0.05,IF(VLOOKUP(Resumo!A401,'IDH-M'!$A$1:$C$855,3,FALSE)&lt;=0.776,0.05,0.1)))</f>
        <v>#N/A</v>
      </c>
      <c r="D401" s="11" t="e">
        <f t="shared" si="6"/>
        <v>#N/A</v>
      </c>
    </row>
    <row r="402" spans="1:4" x14ac:dyDescent="0.25">
      <c r="A402" s="2" t="s">
        <v>427</v>
      </c>
      <c r="B402" s="1" t="e">
        <f>IF(VLOOKUP(A402,FPM!$B$6:$B$859,2,FALSE)&gt;VLOOKUP(A402,ICMS!$B$7:$C$858,2,FALSE),0.01,IF(VLOOKUP(A402,'Área Sudene Idene'!$A$1:$B$856,2,FALSE)="sudene/idene",0.05,IF(VLOOKUP(Resumo!A402,'IDH-M'!$A$1:$C$855,3,FALSE)&lt;=0.776,0.05,0.1)))</f>
        <v>#N/A</v>
      </c>
      <c r="C402" s="11" t="e">
        <f>IF(VLOOKUP(A402,FPM!$B$6:$B$859,2,FALSE)/0.8&gt;VLOOKUP(A402,ICMS!$B$7:$C$858,2,FALSE),0.01,IF(VLOOKUP(A402,'Área Sudene Idene'!$A$1:$B$856,2,FALSE)="sudene/idene",0.05,IF(VLOOKUP(Resumo!A402,'IDH-M'!$A$1:$C$855,3,FALSE)&lt;=0.776,0.05,0.1)))</f>
        <v>#N/A</v>
      </c>
      <c r="D402" s="11" t="e">
        <f t="shared" si="6"/>
        <v>#N/A</v>
      </c>
    </row>
    <row r="403" spans="1:4" x14ac:dyDescent="0.25">
      <c r="A403" s="2" t="s">
        <v>428</v>
      </c>
      <c r="B403" s="1" t="e">
        <f>IF(VLOOKUP(A403,FPM!$B$6:$B$859,2,FALSE)&gt;VLOOKUP(A403,ICMS!$B$7:$C$858,2,FALSE),0.01,IF(VLOOKUP(A403,'Área Sudene Idene'!$A$1:$B$856,2,FALSE)="sudene/idene",0.05,IF(VLOOKUP(Resumo!A403,'IDH-M'!$A$1:$C$855,3,FALSE)&lt;=0.776,0.05,0.1)))</f>
        <v>#N/A</v>
      </c>
      <c r="C403" s="11" t="e">
        <f>IF(VLOOKUP(A403,FPM!$B$6:$B$859,2,FALSE)/0.8&gt;VLOOKUP(A403,ICMS!$B$7:$C$858,2,FALSE),0.01,IF(VLOOKUP(A403,'Área Sudene Idene'!$A$1:$B$856,2,FALSE)="sudene/idene",0.05,IF(VLOOKUP(Resumo!A403,'IDH-M'!$A$1:$C$855,3,FALSE)&lt;=0.776,0.05,0.1)))</f>
        <v>#N/A</v>
      </c>
      <c r="D403" s="11" t="e">
        <f t="shared" si="6"/>
        <v>#N/A</v>
      </c>
    </row>
    <row r="404" spans="1:4" x14ac:dyDescent="0.25">
      <c r="A404" s="2" t="s">
        <v>429</v>
      </c>
      <c r="B404" s="1" t="e">
        <f>IF(VLOOKUP(A404,FPM!$B$6:$B$859,2,FALSE)&gt;VLOOKUP(A404,ICMS!$B$7:$C$858,2,FALSE),0.01,IF(VLOOKUP(A404,'Área Sudene Idene'!$A$1:$B$856,2,FALSE)="sudene/idene",0.05,IF(VLOOKUP(Resumo!A404,'IDH-M'!$A$1:$C$855,3,FALSE)&lt;=0.776,0.05,0.1)))</f>
        <v>#N/A</v>
      </c>
      <c r="C404" s="11" t="e">
        <f>IF(VLOOKUP(A404,FPM!$B$6:$B$859,2,FALSE)/0.8&gt;VLOOKUP(A404,ICMS!$B$7:$C$858,2,FALSE),0.01,IF(VLOOKUP(A404,'Área Sudene Idene'!$A$1:$B$856,2,FALSE)="sudene/idene",0.05,IF(VLOOKUP(Resumo!A404,'IDH-M'!$A$1:$C$855,3,FALSE)&lt;=0.776,0.05,0.1)))</f>
        <v>#N/A</v>
      </c>
      <c r="D404" s="11" t="e">
        <f t="shared" si="6"/>
        <v>#N/A</v>
      </c>
    </row>
    <row r="405" spans="1:4" x14ac:dyDescent="0.25">
      <c r="A405" s="2" t="s">
        <v>430</v>
      </c>
      <c r="B405" s="1" t="e">
        <f>IF(VLOOKUP(A405,FPM!$B$6:$B$859,2,FALSE)&gt;VLOOKUP(A405,ICMS!$B$7:$C$858,2,FALSE),0.01,IF(VLOOKUP(A405,'Área Sudene Idene'!$A$1:$B$856,2,FALSE)="sudene/idene",0.05,IF(VLOOKUP(Resumo!A405,'IDH-M'!$A$1:$C$855,3,FALSE)&lt;=0.776,0.05,0.1)))</f>
        <v>#N/A</v>
      </c>
      <c r="C405" s="11" t="e">
        <f>IF(VLOOKUP(A405,FPM!$B$6:$B$859,2,FALSE)/0.8&gt;VLOOKUP(A405,ICMS!$B$7:$C$858,2,FALSE),0.01,IF(VLOOKUP(A405,'Área Sudene Idene'!$A$1:$B$856,2,FALSE)="sudene/idene",0.05,IF(VLOOKUP(Resumo!A405,'IDH-M'!$A$1:$C$855,3,FALSE)&lt;=0.776,0.05,0.1)))</f>
        <v>#N/A</v>
      </c>
      <c r="D405" s="11" t="e">
        <f t="shared" si="6"/>
        <v>#N/A</v>
      </c>
    </row>
    <row r="406" spans="1:4" x14ac:dyDescent="0.25">
      <c r="A406" s="2" t="s">
        <v>431</v>
      </c>
      <c r="B406" s="1" t="e">
        <f>IF(VLOOKUP(A406,FPM!$B$6:$B$859,2,FALSE)&gt;VLOOKUP(A406,ICMS!$B$7:$C$858,2,FALSE),0.01,IF(VLOOKUP(A406,'Área Sudene Idene'!$A$1:$B$856,2,FALSE)="sudene/idene",0.05,IF(VLOOKUP(Resumo!A406,'IDH-M'!$A$1:$C$855,3,FALSE)&lt;=0.776,0.05,0.1)))</f>
        <v>#N/A</v>
      </c>
      <c r="C406" s="11" t="e">
        <f>IF(VLOOKUP(A406,FPM!$B$6:$B$859,2,FALSE)/0.8&gt;VLOOKUP(A406,ICMS!$B$7:$C$858,2,FALSE),0.01,IF(VLOOKUP(A406,'Área Sudene Idene'!$A$1:$B$856,2,FALSE)="sudene/idene",0.05,IF(VLOOKUP(Resumo!A406,'IDH-M'!$A$1:$C$855,3,FALSE)&lt;=0.776,0.05,0.1)))</f>
        <v>#N/A</v>
      </c>
      <c r="D406" s="11" t="e">
        <f t="shared" si="6"/>
        <v>#N/A</v>
      </c>
    </row>
    <row r="407" spans="1:4" x14ac:dyDescent="0.25">
      <c r="A407" s="2" t="s">
        <v>432</v>
      </c>
      <c r="B407" s="1" t="e">
        <f>IF(VLOOKUP(A407,FPM!$B$6:$B$859,2,FALSE)&gt;VLOOKUP(A407,ICMS!$B$7:$C$858,2,FALSE),0.01,IF(VLOOKUP(A407,'Área Sudene Idene'!$A$1:$B$856,2,FALSE)="sudene/idene",0.05,IF(VLOOKUP(Resumo!A407,'IDH-M'!$A$1:$C$855,3,FALSE)&lt;=0.776,0.05,0.1)))</f>
        <v>#N/A</v>
      </c>
      <c r="C407" s="11" t="e">
        <f>IF(VLOOKUP(A407,FPM!$B$6:$B$859,2,FALSE)/0.8&gt;VLOOKUP(A407,ICMS!$B$7:$C$858,2,FALSE),0.01,IF(VLOOKUP(A407,'Área Sudene Idene'!$A$1:$B$856,2,FALSE)="sudene/idene",0.05,IF(VLOOKUP(Resumo!A407,'IDH-M'!$A$1:$C$855,3,FALSE)&lt;=0.776,0.05,0.1)))</f>
        <v>#N/A</v>
      </c>
      <c r="D407" s="11" t="e">
        <f t="shared" si="6"/>
        <v>#N/A</v>
      </c>
    </row>
    <row r="408" spans="1:4" x14ac:dyDescent="0.25">
      <c r="A408" s="2" t="s">
        <v>433</v>
      </c>
      <c r="B408" s="1" t="e">
        <f>IF(VLOOKUP(A408,FPM!$B$6:$B$859,2,FALSE)&gt;VLOOKUP(A408,ICMS!$B$7:$C$858,2,FALSE),0.01,IF(VLOOKUP(A408,'Área Sudene Idene'!$A$1:$B$856,2,FALSE)="sudene/idene",0.05,IF(VLOOKUP(Resumo!A408,'IDH-M'!$A$1:$C$855,3,FALSE)&lt;=0.776,0.05,0.1)))</f>
        <v>#N/A</v>
      </c>
      <c r="C408" s="11" t="e">
        <f>IF(VLOOKUP(A408,FPM!$B$6:$B$859,2,FALSE)/0.8&gt;VLOOKUP(A408,ICMS!$B$7:$C$858,2,FALSE),0.01,IF(VLOOKUP(A408,'Área Sudene Idene'!$A$1:$B$856,2,FALSE)="sudene/idene",0.05,IF(VLOOKUP(Resumo!A408,'IDH-M'!$A$1:$C$855,3,FALSE)&lt;=0.776,0.05,0.1)))</f>
        <v>#N/A</v>
      </c>
      <c r="D408" s="11" t="e">
        <f t="shared" si="6"/>
        <v>#N/A</v>
      </c>
    </row>
    <row r="409" spans="1:4" x14ac:dyDescent="0.25">
      <c r="A409" s="2" t="s">
        <v>434</v>
      </c>
      <c r="B409" s="1" t="e">
        <f>IF(VLOOKUP(A409,FPM!$B$6:$B$859,2,FALSE)&gt;VLOOKUP(A409,ICMS!$B$7:$C$858,2,FALSE),0.01,IF(VLOOKUP(A409,'Área Sudene Idene'!$A$1:$B$856,2,FALSE)="sudene/idene",0.05,IF(VLOOKUP(Resumo!A409,'IDH-M'!$A$1:$C$855,3,FALSE)&lt;=0.776,0.05,0.1)))</f>
        <v>#N/A</v>
      </c>
      <c r="C409" s="11" t="e">
        <f>IF(VLOOKUP(A409,FPM!$B$6:$B$859,2,FALSE)/0.8&gt;VLOOKUP(A409,ICMS!$B$7:$C$858,2,FALSE),0.01,IF(VLOOKUP(A409,'Área Sudene Idene'!$A$1:$B$856,2,FALSE)="sudene/idene",0.05,IF(VLOOKUP(Resumo!A409,'IDH-M'!$A$1:$C$855,3,FALSE)&lt;=0.776,0.05,0.1)))</f>
        <v>#N/A</v>
      </c>
      <c r="D409" s="11" t="e">
        <f t="shared" si="6"/>
        <v>#N/A</v>
      </c>
    </row>
    <row r="410" spans="1:4" x14ac:dyDescent="0.25">
      <c r="A410" s="2" t="s">
        <v>435</v>
      </c>
      <c r="B410" s="1" t="e">
        <f>IF(VLOOKUP(A410,FPM!$B$6:$B$859,2,FALSE)&gt;VLOOKUP(A410,ICMS!$B$7:$C$858,2,FALSE),0.01,IF(VLOOKUP(A410,'Área Sudene Idene'!$A$1:$B$856,2,FALSE)="sudene/idene",0.05,IF(VLOOKUP(Resumo!A410,'IDH-M'!$A$1:$C$855,3,FALSE)&lt;=0.776,0.05,0.1)))</f>
        <v>#N/A</v>
      </c>
      <c r="C410" s="11" t="e">
        <f>IF(VLOOKUP(A410,FPM!$B$6:$B$859,2,FALSE)/0.8&gt;VLOOKUP(A410,ICMS!$B$7:$C$858,2,FALSE),0.01,IF(VLOOKUP(A410,'Área Sudene Idene'!$A$1:$B$856,2,FALSE)="sudene/idene",0.05,IF(VLOOKUP(Resumo!A410,'IDH-M'!$A$1:$C$855,3,FALSE)&lt;=0.776,0.05,0.1)))</f>
        <v>#N/A</v>
      </c>
      <c r="D410" s="11" t="e">
        <f t="shared" si="6"/>
        <v>#N/A</v>
      </c>
    </row>
    <row r="411" spans="1:4" x14ac:dyDescent="0.25">
      <c r="A411" s="2" t="s">
        <v>436</v>
      </c>
      <c r="B411" s="1" t="e">
        <f>IF(VLOOKUP(A411,FPM!$B$6:$B$859,2,FALSE)&gt;VLOOKUP(A411,ICMS!$B$7:$C$858,2,FALSE),0.01,IF(VLOOKUP(A411,'Área Sudene Idene'!$A$1:$B$856,2,FALSE)="sudene/idene",0.05,IF(VLOOKUP(Resumo!A411,'IDH-M'!$A$1:$C$855,3,FALSE)&lt;=0.776,0.05,0.1)))</f>
        <v>#N/A</v>
      </c>
      <c r="C411" s="11" t="e">
        <f>IF(VLOOKUP(A411,FPM!$B$6:$B$859,2,FALSE)/0.8&gt;VLOOKUP(A411,ICMS!$B$7:$C$858,2,FALSE),0.01,IF(VLOOKUP(A411,'Área Sudene Idene'!$A$1:$B$856,2,FALSE)="sudene/idene",0.05,IF(VLOOKUP(Resumo!A411,'IDH-M'!$A$1:$C$855,3,FALSE)&lt;=0.776,0.05,0.1)))</f>
        <v>#N/A</v>
      </c>
      <c r="D411" s="11" t="e">
        <f t="shared" si="6"/>
        <v>#N/A</v>
      </c>
    </row>
    <row r="412" spans="1:4" x14ac:dyDescent="0.25">
      <c r="A412" s="2" t="s">
        <v>437</v>
      </c>
      <c r="B412" s="1" t="e">
        <f>IF(VLOOKUP(A412,FPM!$B$6:$B$859,2,FALSE)&gt;VLOOKUP(A412,ICMS!$B$7:$C$858,2,FALSE),0.01,IF(VLOOKUP(A412,'Área Sudene Idene'!$A$1:$B$856,2,FALSE)="sudene/idene",0.05,IF(VLOOKUP(Resumo!A412,'IDH-M'!$A$1:$C$855,3,FALSE)&lt;=0.776,0.05,0.1)))</f>
        <v>#N/A</v>
      </c>
      <c r="C412" s="11" t="e">
        <f>IF(VLOOKUP(A412,FPM!$B$6:$B$859,2,FALSE)/0.8&gt;VLOOKUP(A412,ICMS!$B$7:$C$858,2,FALSE),0.01,IF(VLOOKUP(A412,'Área Sudene Idene'!$A$1:$B$856,2,FALSE)="sudene/idene",0.05,IF(VLOOKUP(Resumo!A412,'IDH-M'!$A$1:$C$855,3,FALSE)&lt;=0.776,0.05,0.1)))</f>
        <v>#N/A</v>
      </c>
      <c r="D412" s="11" t="e">
        <f t="shared" si="6"/>
        <v>#N/A</v>
      </c>
    </row>
    <row r="413" spans="1:4" x14ac:dyDescent="0.25">
      <c r="A413" s="2" t="s">
        <v>438</v>
      </c>
      <c r="B413" s="1" t="e">
        <f>IF(VLOOKUP(A413,FPM!$B$6:$B$859,2,FALSE)&gt;VLOOKUP(A413,ICMS!$B$7:$C$858,2,FALSE),0.01,IF(VLOOKUP(A413,'Área Sudene Idene'!$A$1:$B$856,2,FALSE)="sudene/idene",0.05,IF(VLOOKUP(Resumo!A413,'IDH-M'!$A$1:$C$855,3,FALSE)&lt;=0.776,0.05,0.1)))</f>
        <v>#N/A</v>
      </c>
      <c r="C413" s="11" t="e">
        <f>IF(VLOOKUP(A413,FPM!$B$6:$B$859,2,FALSE)/0.8&gt;VLOOKUP(A413,ICMS!$B$7:$C$858,2,FALSE),0.01,IF(VLOOKUP(A413,'Área Sudene Idene'!$A$1:$B$856,2,FALSE)="sudene/idene",0.05,IF(VLOOKUP(Resumo!A413,'IDH-M'!$A$1:$C$855,3,FALSE)&lt;=0.776,0.05,0.1)))</f>
        <v>#N/A</v>
      </c>
      <c r="D413" s="11" t="e">
        <f t="shared" si="6"/>
        <v>#N/A</v>
      </c>
    </row>
    <row r="414" spans="1:4" x14ac:dyDescent="0.25">
      <c r="A414" s="2" t="s">
        <v>439</v>
      </c>
      <c r="B414" s="1" t="e">
        <f>IF(VLOOKUP(A414,FPM!$B$6:$B$859,2,FALSE)&gt;VLOOKUP(A414,ICMS!$B$7:$C$858,2,FALSE),0.01,IF(VLOOKUP(A414,'Área Sudene Idene'!$A$1:$B$856,2,FALSE)="sudene/idene",0.05,IF(VLOOKUP(Resumo!A414,'IDH-M'!$A$1:$C$855,3,FALSE)&lt;=0.776,0.05,0.1)))</f>
        <v>#N/A</v>
      </c>
      <c r="C414" s="11" t="e">
        <f>IF(VLOOKUP(A414,FPM!$B$6:$B$859,2,FALSE)/0.8&gt;VLOOKUP(A414,ICMS!$B$7:$C$858,2,FALSE),0.01,IF(VLOOKUP(A414,'Área Sudene Idene'!$A$1:$B$856,2,FALSE)="sudene/idene",0.05,IF(VLOOKUP(Resumo!A414,'IDH-M'!$A$1:$C$855,3,FALSE)&lt;=0.776,0.05,0.1)))</f>
        <v>#N/A</v>
      </c>
      <c r="D414" s="11" t="e">
        <f t="shared" si="6"/>
        <v>#N/A</v>
      </c>
    </row>
    <row r="415" spans="1:4" x14ac:dyDescent="0.25">
      <c r="A415" s="2" t="s">
        <v>440</v>
      </c>
      <c r="B415" s="1" t="e">
        <f>IF(VLOOKUP(A415,FPM!$B$6:$B$859,2,FALSE)&gt;VLOOKUP(A415,ICMS!$B$7:$C$858,2,FALSE),0.01,IF(VLOOKUP(A415,'Área Sudene Idene'!$A$1:$B$856,2,FALSE)="sudene/idene",0.05,IF(VLOOKUP(Resumo!A415,'IDH-M'!$A$1:$C$855,3,FALSE)&lt;=0.776,0.05,0.1)))</f>
        <v>#N/A</v>
      </c>
      <c r="C415" s="11" t="e">
        <f>IF(VLOOKUP(A415,FPM!$B$6:$B$859,2,FALSE)/0.8&gt;VLOOKUP(A415,ICMS!$B$7:$C$858,2,FALSE),0.01,IF(VLOOKUP(A415,'Área Sudene Idene'!$A$1:$B$856,2,FALSE)="sudene/idene",0.05,IF(VLOOKUP(Resumo!A415,'IDH-M'!$A$1:$C$855,3,FALSE)&lt;=0.776,0.05,0.1)))</f>
        <v>#N/A</v>
      </c>
      <c r="D415" s="11" t="e">
        <f t="shared" si="6"/>
        <v>#N/A</v>
      </c>
    </row>
    <row r="416" spans="1:4" x14ac:dyDescent="0.25">
      <c r="A416" s="2" t="s">
        <v>441</v>
      </c>
      <c r="B416" s="1" t="e">
        <f>IF(VLOOKUP(A416,FPM!$B$6:$B$859,2,FALSE)&gt;VLOOKUP(A416,ICMS!$B$7:$C$858,2,FALSE),0.01,IF(VLOOKUP(A416,'Área Sudene Idene'!$A$1:$B$856,2,FALSE)="sudene/idene",0.05,IF(VLOOKUP(Resumo!A416,'IDH-M'!$A$1:$C$855,3,FALSE)&lt;=0.776,0.05,0.1)))</f>
        <v>#N/A</v>
      </c>
      <c r="C416" s="11" t="e">
        <f>IF(VLOOKUP(A416,FPM!$B$6:$B$859,2,FALSE)/0.8&gt;VLOOKUP(A416,ICMS!$B$7:$C$858,2,FALSE),0.01,IF(VLOOKUP(A416,'Área Sudene Idene'!$A$1:$B$856,2,FALSE)="sudene/idene",0.05,IF(VLOOKUP(Resumo!A416,'IDH-M'!$A$1:$C$855,3,FALSE)&lt;=0.776,0.05,0.1)))</f>
        <v>#N/A</v>
      </c>
      <c r="D416" s="11" t="e">
        <f t="shared" si="6"/>
        <v>#N/A</v>
      </c>
    </row>
    <row r="417" spans="1:4" x14ac:dyDescent="0.25">
      <c r="A417" s="2" t="s">
        <v>442</v>
      </c>
      <c r="B417" s="1" t="e">
        <f>IF(VLOOKUP(A417,FPM!$B$6:$B$859,2,FALSE)&gt;VLOOKUP(A417,ICMS!$B$7:$C$858,2,FALSE),0.01,IF(VLOOKUP(A417,'Área Sudene Idene'!$A$1:$B$856,2,FALSE)="sudene/idene",0.05,IF(VLOOKUP(Resumo!A417,'IDH-M'!$A$1:$C$855,3,FALSE)&lt;=0.776,0.05,0.1)))</f>
        <v>#N/A</v>
      </c>
      <c r="C417" s="11" t="e">
        <f>IF(VLOOKUP(A417,FPM!$B$6:$B$859,2,FALSE)/0.8&gt;VLOOKUP(A417,ICMS!$B$7:$C$858,2,FALSE),0.01,IF(VLOOKUP(A417,'Área Sudene Idene'!$A$1:$B$856,2,FALSE)="sudene/idene",0.05,IF(VLOOKUP(Resumo!A417,'IDH-M'!$A$1:$C$855,3,FALSE)&lt;=0.776,0.05,0.1)))</f>
        <v>#N/A</v>
      </c>
      <c r="D417" s="11" t="e">
        <f t="shared" si="6"/>
        <v>#N/A</v>
      </c>
    </row>
    <row r="418" spans="1:4" x14ac:dyDescent="0.25">
      <c r="A418" s="2" t="s">
        <v>443</v>
      </c>
      <c r="B418" s="1" t="e">
        <f>IF(VLOOKUP(A418,FPM!$B$6:$B$859,2,FALSE)&gt;VLOOKUP(A418,ICMS!$B$7:$C$858,2,FALSE),0.01,IF(VLOOKUP(A418,'Área Sudene Idene'!$A$1:$B$856,2,FALSE)="sudene/idene",0.05,IF(VLOOKUP(Resumo!A418,'IDH-M'!$A$1:$C$855,3,FALSE)&lt;=0.776,0.05,0.1)))</f>
        <v>#N/A</v>
      </c>
      <c r="C418" s="11" t="e">
        <f>IF(VLOOKUP(A418,FPM!$B$6:$B$859,2,FALSE)/0.8&gt;VLOOKUP(A418,ICMS!$B$7:$C$858,2,FALSE),0.01,IF(VLOOKUP(A418,'Área Sudene Idene'!$A$1:$B$856,2,FALSE)="sudene/idene",0.05,IF(VLOOKUP(Resumo!A418,'IDH-M'!$A$1:$C$855,3,FALSE)&lt;=0.776,0.05,0.1)))</f>
        <v>#N/A</v>
      </c>
      <c r="D418" s="11" t="e">
        <f t="shared" si="6"/>
        <v>#N/A</v>
      </c>
    </row>
    <row r="419" spans="1:4" x14ac:dyDescent="0.25">
      <c r="A419" s="2" t="s">
        <v>444</v>
      </c>
      <c r="B419" s="1" t="e">
        <f>IF(VLOOKUP(A419,FPM!$B$6:$B$859,2,FALSE)&gt;VLOOKUP(A419,ICMS!$B$7:$C$858,2,FALSE),0.01,IF(VLOOKUP(A419,'Área Sudene Idene'!$A$1:$B$856,2,FALSE)="sudene/idene",0.05,IF(VLOOKUP(Resumo!A419,'IDH-M'!$A$1:$C$855,3,FALSE)&lt;=0.776,0.05,0.1)))</f>
        <v>#N/A</v>
      </c>
      <c r="C419" s="11" t="e">
        <f>IF(VLOOKUP(A419,FPM!$B$6:$B$859,2,FALSE)/0.8&gt;VLOOKUP(A419,ICMS!$B$7:$C$858,2,FALSE),0.01,IF(VLOOKUP(A419,'Área Sudene Idene'!$A$1:$B$856,2,FALSE)="sudene/idene",0.05,IF(VLOOKUP(Resumo!A419,'IDH-M'!$A$1:$C$855,3,FALSE)&lt;=0.776,0.05,0.1)))</f>
        <v>#N/A</v>
      </c>
      <c r="D419" s="11" t="e">
        <f t="shared" si="6"/>
        <v>#N/A</v>
      </c>
    </row>
    <row r="420" spans="1:4" x14ac:dyDescent="0.25">
      <c r="A420" s="2" t="s">
        <v>445</v>
      </c>
      <c r="B420" s="1" t="e">
        <f>IF(VLOOKUP(A420,FPM!$B$6:$B$859,2,FALSE)&gt;VLOOKUP(A420,ICMS!$B$7:$C$858,2,FALSE),0.01,IF(VLOOKUP(A420,'Área Sudene Idene'!$A$1:$B$856,2,FALSE)="sudene/idene",0.05,IF(VLOOKUP(Resumo!A420,'IDH-M'!$A$1:$C$855,3,FALSE)&lt;=0.776,0.05,0.1)))</f>
        <v>#N/A</v>
      </c>
      <c r="C420" s="11" t="e">
        <f>IF(VLOOKUP(A420,FPM!$B$6:$B$859,2,FALSE)/0.8&gt;VLOOKUP(A420,ICMS!$B$7:$C$858,2,FALSE),0.01,IF(VLOOKUP(A420,'Área Sudene Idene'!$A$1:$B$856,2,FALSE)="sudene/idene",0.05,IF(VLOOKUP(Resumo!A420,'IDH-M'!$A$1:$C$855,3,FALSE)&lt;=0.776,0.05,0.1)))</f>
        <v>#N/A</v>
      </c>
      <c r="D420" s="11" t="e">
        <f t="shared" si="6"/>
        <v>#N/A</v>
      </c>
    </row>
    <row r="421" spans="1:4" x14ac:dyDescent="0.25">
      <c r="A421" s="2" t="s">
        <v>446</v>
      </c>
      <c r="B421" s="1" t="e">
        <f>IF(VLOOKUP(A421,FPM!$B$6:$B$859,2,FALSE)&gt;VLOOKUP(A421,ICMS!$B$7:$C$858,2,FALSE),0.01,IF(VLOOKUP(A421,'Área Sudene Idene'!$A$1:$B$856,2,FALSE)="sudene/idene",0.05,IF(VLOOKUP(Resumo!A421,'IDH-M'!$A$1:$C$855,3,FALSE)&lt;=0.776,0.05,0.1)))</f>
        <v>#N/A</v>
      </c>
      <c r="C421" s="11" t="e">
        <f>IF(VLOOKUP(A421,FPM!$B$6:$B$859,2,FALSE)/0.8&gt;VLOOKUP(A421,ICMS!$B$7:$C$858,2,FALSE),0.01,IF(VLOOKUP(A421,'Área Sudene Idene'!$A$1:$B$856,2,FALSE)="sudene/idene",0.05,IF(VLOOKUP(Resumo!A421,'IDH-M'!$A$1:$C$855,3,FALSE)&lt;=0.776,0.05,0.1)))</f>
        <v>#N/A</v>
      </c>
      <c r="D421" s="11" t="e">
        <f t="shared" si="6"/>
        <v>#N/A</v>
      </c>
    </row>
    <row r="422" spans="1:4" x14ac:dyDescent="0.25">
      <c r="A422" s="2" t="s">
        <v>447</v>
      </c>
      <c r="B422" s="1" t="e">
        <f>IF(VLOOKUP(A422,FPM!$B$6:$B$859,2,FALSE)&gt;VLOOKUP(A422,ICMS!$B$7:$C$858,2,FALSE),0.01,IF(VLOOKUP(A422,'Área Sudene Idene'!$A$1:$B$856,2,FALSE)="sudene/idene",0.05,IF(VLOOKUP(Resumo!A422,'IDH-M'!$A$1:$C$855,3,FALSE)&lt;=0.776,0.05,0.1)))</f>
        <v>#N/A</v>
      </c>
      <c r="C422" s="11" t="e">
        <f>IF(VLOOKUP(A422,FPM!$B$6:$B$859,2,FALSE)/0.8&gt;VLOOKUP(A422,ICMS!$B$7:$C$858,2,FALSE),0.01,IF(VLOOKUP(A422,'Área Sudene Idene'!$A$1:$B$856,2,FALSE)="sudene/idene",0.05,IF(VLOOKUP(Resumo!A422,'IDH-M'!$A$1:$C$855,3,FALSE)&lt;=0.776,0.05,0.1)))</f>
        <v>#N/A</v>
      </c>
      <c r="D422" s="11" t="e">
        <f t="shared" si="6"/>
        <v>#N/A</v>
      </c>
    </row>
    <row r="423" spans="1:4" x14ac:dyDescent="0.25">
      <c r="A423" s="2" t="s">
        <v>448</v>
      </c>
      <c r="B423" s="1" t="e">
        <f>IF(VLOOKUP(A423,FPM!$B$6:$B$859,2,FALSE)&gt;VLOOKUP(A423,ICMS!$B$7:$C$858,2,FALSE),0.01,IF(VLOOKUP(A423,'Área Sudene Idene'!$A$1:$B$856,2,FALSE)="sudene/idene",0.05,IF(VLOOKUP(Resumo!A423,'IDH-M'!$A$1:$C$855,3,FALSE)&lt;=0.776,0.05,0.1)))</f>
        <v>#N/A</v>
      </c>
      <c r="C423" s="11" t="e">
        <f>IF(VLOOKUP(A423,FPM!$B$6:$B$859,2,FALSE)/0.8&gt;VLOOKUP(A423,ICMS!$B$7:$C$858,2,FALSE),0.01,IF(VLOOKUP(A423,'Área Sudene Idene'!$A$1:$B$856,2,FALSE)="sudene/idene",0.05,IF(VLOOKUP(Resumo!A423,'IDH-M'!$A$1:$C$855,3,FALSE)&lt;=0.776,0.05,0.1)))</f>
        <v>#N/A</v>
      </c>
      <c r="D423" s="11" t="e">
        <f t="shared" si="6"/>
        <v>#N/A</v>
      </c>
    </row>
    <row r="424" spans="1:4" x14ac:dyDescent="0.25">
      <c r="A424" s="2" t="s">
        <v>449</v>
      </c>
      <c r="B424" s="1" t="e">
        <f>IF(VLOOKUP(A424,FPM!$B$6:$B$859,2,FALSE)&gt;VLOOKUP(A424,ICMS!$B$7:$C$858,2,FALSE),0.01,IF(VLOOKUP(A424,'Área Sudene Idene'!$A$1:$B$856,2,FALSE)="sudene/idene",0.05,IF(VLOOKUP(Resumo!A424,'IDH-M'!$A$1:$C$855,3,FALSE)&lt;=0.776,0.05,0.1)))</f>
        <v>#N/A</v>
      </c>
      <c r="C424" s="11" t="e">
        <f>IF(VLOOKUP(A424,FPM!$B$6:$B$859,2,FALSE)/0.8&gt;VLOOKUP(A424,ICMS!$B$7:$C$858,2,FALSE),0.01,IF(VLOOKUP(A424,'Área Sudene Idene'!$A$1:$B$856,2,FALSE)="sudene/idene",0.05,IF(VLOOKUP(Resumo!A424,'IDH-M'!$A$1:$C$855,3,FALSE)&lt;=0.776,0.05,0.1)))</f>
        <v>#N/A</v>
      </c>
      <c r="D424" s="11" t="e">
        <f t="shared" si="6"/>
        <v>#N/A</v>
      </c>
    </row>
    <row r="425" spans="1:4" x14ac:dyDescent="0.25">
      <c r="A425" s="2" t="s">
        <v>450</v>
      </c>
      <c r="B425" s="1" t="e">
        <f>IF(VLOOKUP(A425,FPM!$B$6:$B$859,2,FALSE)&gt;VLOOKUP(A425,ICMS!$B$7:$C$858,2,FALSE),0.01,IF(VLOOKUP(A425,'Área Sudene Idene'!$A$1:$B$856,2,FALSE)="sudene/idene",0.05,IF(VLOOKUP(Resumo!A425,'IDH-M'!$A$1:$C$855,3,FALSE)&lt;=0.776,0.05,0.1)))</f>
        <v>#N/A</v>
      </c>
      <c r="C425" s="11" t="e">
        <f>IF(VLOOKUP(A425,FPM!$B$6:$B$859,2,FALSE)/0.8&gt;VLOOKUP(A425,ICMS!$B$7:$C$858,2,FALSE),0.01,IF(VLOOKUP(A425,'Área Sudene Idene'!$A$1:$B$856,2,FALSE)="sudene/idene",0.05,IF(VLOOKUP(Resumo!A425,'IDH-M'!$A$1:$C$855,3,FALSE)&lt;=0.776,0.05,0.1)))</f>
        <v>#N/A</v>
      </c>
      <c r="D425" s="11" t="e">
        <f t="shared" si="6"/>
        <v>#N/A</v>
      </c>
    </row>
    <row r="426" spans="1:4" x14ac:dyDescent="0.25">
      <c r="A426" s="2" t="s">
        <v>451</v>
      </c>
      <c r="B426" s="1" t="e">
        <f>IF(VLOOKUP(A426,FPM!$B$6:$B$859,2,FALSE)&gt;VLOOKUP(A426,ICMS!$B$7:$C$858,2,FALSE),0.01,IF(VLOOKUP(A426,'Área Sudene Idene'!$A$1:$B$856,2,FALSE)="sudene/idene",0.05,IF(VLOOKUP(Resumo!A426,'IDH-M'!$A$1:$C$855,3,FALSE)&lt;=0.776,0.05,0.1)))</f>
        <v>#N/A</v>
      </c>
      <c r="C426" s="11" t="e">
        <f>IF(VLOOKUP(A426,FPM!$B$6:$B$859,2,FALSE)/0.8&gt;VLOOKUP(A426,ICMS!$B$7:$C$858,2,FALSE),0.01,IF(VLOOKUP(A426,'Área Sudene Idene'!$A$1:$B$856,2,FALSE)="sudene/idene",0.05,IF(VLOOKUP(Resumo!A426,'IDH-M'!$A$1:$C$855,3,FALSE)&lt;=0.776,0.05,0.1)))</f>
        <v>#N/A</v>
      </c>
      <c r="D426" s="11" t="e">
        <f t="shared" si="6"/>
        <v>#N/A</v>
      </c>
    </row>
    <row r="427" spans="1:4" x14ac:dyDescent="0.25">
      <c r="A427" s="2" t="s">
        <v>452</v>
      </c>
      <c r="B427" s="1" t="e">
        <f>IF(VLOOKUP(A427,FPM!$B$6:$B$859,2,FALSE)&gt;VLOOKUP(A427,ICMS!$B$7:$C$858,2,FALSE),0.01,IF(VLOOKUP(A427,'Área Sudene Idene'!$A$1:$B$856,2,FALSE)="sudene/idene",0.05,IF(VLOOKUP(Resumo!A427,'IDH-M'!$A$1:$C$855,3,FALSE)&lt;=0.776,0.05,0.1)))</f>
        <v>#N/A</v>
      </c>
      <c r="C427" s="11" t="e">
        <f>IF(VLOOKUP(A427,FPM!$B$6:$B$859,2,FALSE)/0.8&gt;VLOOKUP(A427,ICMS!$B$7:$C$858,2,FALSE),0.01,IF(VLOOKUP(A427,'Área Sudene Idene'!$A$1:$B$856,2,FALSE)="sudene/idene",0.05,IF(VLOOKUP(Resumo!A427,'IDH-M'!$A$1:$C$855,3,FALSE)&lt;=0.776,0.05,0.1)))</f>
        <v>#N/A</v>
      </c>
      <c r="D427" s="11" t="e">
        <f t="shared" si="6"/>
        <v>#N/A</v>
      </c>
    </row>
    <row r="428" spans="1:4" x14ac:dyDescent="0.25">
      <c r="A428" s="2" t="s">
        <v>453</v>
      </c>
      <c r="B428" s="1" t="e">
        <f>IF(VLOOKUP(A428,FPM!$B$6:$B$859,2,FALSE)&gt;VLOOKUP(A428,ICMS!$B$7:$C$858,2,FALSE),0.01,IF(VLOOKUP(A428,'Área Sudene Idene'!$A$1:$B$856,2,FALSE)="sudene/idene",0.05,IF(VLOOKUP(Resumo!A428,'IDH-M'!$A$1:$C$855,3,FALSE)&lt;=0.776,0.05,0.1)))</f>
        <v>#N/A</v>
      </c>
      <c r="C428" s="11" t="e">
        <f>IF(VLOOKUP(A428,FPM!$B$6:$B$859,2,FALSE)/0.8&gt;VLOOKUP(A428,ICMS!$B$7:$C$858,2,FALSE),0.01,IF(VLOOKUP(A428,'Área Sudene Idene'!$A$1:$B$856,2,FALSE)="sudene/idene",0.05,IF(VLOOKUP(Resumo!A428,'IDH-M'!$A$1:$C$855,3,FALSE)&lt;=0.776,0.05,0.1)))</f>
        <v>#N/A</v>
      </c>
      <c r="D428" s="11" t="e">
        <f t="shared" si="6"/>
        <v>#N/A</v>
      </c>
    </row>
    <row r="429" spans="1:4" x14ac:dyDescent="0.25">
      <c r="A429" s="2" t="s">
        <v>454</v>
      </c>
      <c r="B429" s="1" t="e">
        <f>IF(VLOOKUP(A429,FPM!$B$6:$B$859,2,FALSE)&gt;VLOOKUP(A429,ICMS!$B$7:$C$858,2,FALSE),0.01,IF(VLOOKUP(A429,'Área Sudene Idene'!$A$1:$B$856,2,FALSE)="sudene/idene",0.05,IF(VLOOKUP(Resumo!A429,'IDH-M'!$A$1:$C$855,3,FALSE)&lt;=0.776,0.05,0.1)))</f>
        <v>#N/A</v>
      </c>
      <c r="C429" s="11" t="e">
        <f>IF(VLOOKUP(A429,FPM!$B$6:$B$859,2,FALSE)/0.8&gt;VLOOKUP(A429,ICMS!$B$7:$C$858,2,FALSE),0.01,IF(VLOOKUP(A429,'Área Sudene Idene'!$A$1:$B$856,2,FALSE)="sudene/idene",0.05,IF(VLOOKUP(Resumo!A429,'IDH-M'!$A$1:$C$855,3,FALSE)&lt;=0.776,0.05,0.1)))</f>
        <v>#N/A</v>
      </c>
      <c r="D429" s="11" t="e">
        <f t="shared" si="6"/>
        <v>#N/A</v>
      </c>
    </row>
    <row r="430" spans="1:4" x14ac:dyDescent="0.25">
      <c r="A430" s="2" t="s">
        <v>455</v>
      </c>
      <c r="B430" s="1" t="e">
        <f>IF(VLOOKUP(A430,FPM!$B$6:$B$859,2,FALSE)&gt;VLOOKUP(A430,ICMS!$B$7:$C$858,2,FALSE),0.01,IF(VLOOKUP(A430,'Área Sudene Idene'!$A$1:$B$856,2,FALSE)="sudene/idene",0.05,IF(VLOOKUP(Resumo!A430,'IDH-M'!$A$1:$C$855,3,FALSE)&lt;=0.776,0.05,0.1)))</f>
        <v>#N/A</v>
      </c>
      <c r="C430" s="11" t="e">
        <f>IF(VLOOKUP(A430,FPM!$B$6:$B$859,2,FALSE)/0.8&gt;VLOOKUP(A430,ICMS!$B$7:$C$858,2,FALSE),0.01,IF(VLOOKUP(A430,'Área Sudene Idene'!$A$1:$B$856,2,FALSE)="sudene/idene",0.05,IF(VLOOKUP(Resumo!A430,'IDH-M'!$A$1:$C$855,3,FALSE)&lt;=0.776,0.05,0.1)))</f>
        <v>#N/A</v>
      </c>
      <c r="D430" s="11" t="e">
        <f t="shared" si="6"/>
        <v>#N/A</v>
      </c>
    </row>
    <row r="431" spans="1:4" x14ac:dyDescent="0.25">
      <c r="A431" s="2" t="s">
        <v>456</v>
      </c>
      <c r="B431" s="1" t="e">
        <f>IF(VLOOKUP(A431,FPM!$B$6:$B$859,2,FALSE)&gt;VLOOKUP(A431,ICMS!$B$7:$C$858,2,FALSE),0.01,IF(VLOOKUP(A431,'Área Sudene Idene'!$A$1:$B$856,2,FALSE)="sudene/idene",0.05,IF(VLOOKUP(Resumo!A431,'IDH-M'!$A$1:$C$855,3,FALSE)&lt;=0.776,0.05,0.1)))</f>
        <v>#N/A</v>
      </c>
      <c r="C431" s="11" t="e">
        <f>IF(VLOOKUP(A431,FPM!$B$6:$B$859,2,FALSE)/0.8&gt;VLOOKUP(A431,ICMS!$B$7:$C$858,2,FALSE),0.01,IF(VLOOKUP(A431,'Área Sudene Idene'!$A$1:$B$856,2,FALSE)="sudene/idene",0.05,IF(VLOOKUP(Resumo!A431,'IDH-M'!$A$1:$C$855,3,FALSE)&lt;=0.776,0.05,0.1)))</f>
        <v>#N/A</v>
      </c>
      <c r="D431" s="11" t="e">
        <f t="shared" si="6"/>
        <v>#N/A</v>
      </c>
    </row>
    <row r="432" spans="1:4" x14ac:dyDescent="0.25">
      <c r="A432" s="2" t="s">
        <v>457</v>
      </c>
      <c r="B432" s="1" t="e">
        <f>IF(VLOOKUP(A432,FPM!$B$6:$B$859,2,FALSE)&gt;VLOOKUP(A432,ICMS!$B$7:$C$858,2,FALSE),0.01,IF(VLOOKUP(A432,'Área Sudene Idene'!$A$1:$B$856,2,FALSE)="sudene/idene",0.05,IF(VLOOKUP(Resumo!A432,'IDH-M'!$A$1:$C$855,3,FALSE)&lt;=0.776,0.05,0.1)))</f>
        <v>#N/A</v>
      </c>
      <c r="C432" s="11" t="e">
        <f>IF(VLOOKUP(A432,FPM!$B$6:$B$859,2,FALSE)/0.8&gt;VLOOKUP(A432,ICMS!$B$7:$C$858,2,FALSE),0.01,IF(VLOOKUP(A432,'Área Sudene Idene'!$A$1:$B$856,2,FALSE)="sudene/idene",0.05,IF(VLOOKUP(Resumo!A432,'IDH-M'!$A$1:$C$855,3,FALSE)&lt;=0.776,0.05,0.1)))</f>
        <v>#N/A</v>
      </c>
      <c r="D432" s="11" t="e">
        <f t="shared" si="6"/>
        <v>#N/A</v>
      </c>
    </row>
    <row r="433" spans="1:4" x14ac:dyDescent="0.25">
      <c r="A433" s="2" t="s">
        <v>458</v>
      </c>
      <c r="B433" s="1" t="e">
        <f>IF(VLOOKUP(A433,FPM!$B$6:$B$859,2,FALSE)&gt;VLOOKUP(A433,ICMS!$B$7:$C$858,2,FALSE),0.01,IF(VLOOKUP(A433,'Área Sudene Idene'!$A$1:$B$856,2,FALSE)="sudene/idene",0.05,IF(VLOOKUP(Resumo!A433,'IDH-M'!$A$1:$C$855,3,FALSE)&lt;=0.776,0.05,0.1)))</f>
        <v>#N/A</v>
      </c>
      <c r="C433" s="11" t="e">
        <f>IF(VLOOKUP(A433,FPM!$B$6:$B$859,2,FALSE)/0.8&gt;VLOOKUP(A433,ICMS!$B$7:$C$858,2,FALSE),0.01,IF(VLOOKUP(A433,'Área Sudene Idene'!$A$1:$B$856,2,FALSE)="sudene/idene",0.05,IF(VLOOKUP(Resumo!A433,'IDH-M'!$A$1:$C$855,3,FALSE)&lt;=0.776,0.05,0.1)))</f>
        <v>#N/A</v>
      </c>
      <c r="D433" s="11" t="e">
        <f t="shared" si="6"/>
        <v>#N/A</v>
      </c>
    </row>
    <row r="434" spans="1:4" x14ac:dyDescent="0.25">
      <c r="A434" s="2" t="s">
        <v>459</v>
      </c>
      <c r="B434" s="1" t="e">
        <f>IF(VLOOKUP(A434,FPM!$B$6:$B$859,2,FALSE)&gt;VLOOKUP(A434,ICMS!$B$7:$C$858,2,FALSE),0.01,IF(VLOOKUP(A434,'Área Sudene Idene'!$A$1:$B$856,2,FALSE)="sudene/idene",0.05,IF(VLOOKUP(Resumo!A434,'IDH-M'!$A$1:$C$855,3,FALSE)&lt;=0.776,0.05,0.1)))</f>
        <v>#N/A</v>
      </c>
      <c r="C434" s="11" t="e">
        <f>IF(VLOOKUP(A434,FPM!$B$6:$B$859,2,FALSE)/0.8&gt;VLOOKUP(A434,ICMS!$B$7:$C$858,2,FALSE),0.01,IF(VLOOKUP(A434,'Área Sudene Idene'!$A$1:$B$856,2,FALSE)="sudene/idene",0.05,IF(VLOOKUP(Resumo!A434,'IDH-M'!$A$1:$C$855,3,FALSE)&lt;=0.776,0.05,0.1)))</f>
        <v>#N/A</v>
      </c>
      <c r="D434" s="11" t="e">
        <f t="shared" si="6"/>
        <v>#N/A</v>
      </c>
    </row>
    <row r="435" spans="1:4" x14ac:dyDescent="0.25">
      <c r="A435" s="2" t="s">
        <v>460</v>
      </c>
      <c r="B435" s="1" t="e">
        <f>IF(VLOOKUP(A435,FPM!$B$6:$B$859,2,FALSE)&gt;VLOOKUP(A435,ICMS!$B$7:$C$858,2,FALSE),0.01,IF(VLOOKUP(A435,'Área Sudene Idene'!$A$1:$B$856,2,FALSE)="sudene/idene",0.05,IF(VLOOKUP(Resumo!A435,'IDH-M'!$A$1:$C$855,3,FALSE)&lt;=0.776,0.05,0.1)))</f>
        <v>#N/A</v>
      </c>
      <c r="C435" s="11" t="e">
        <f>IF(VLOOKUP(A435,FPM!$B$6:$B$859,2,FALSE)/0.8&gt;VLOOKUP(A435,ICMS!$B$7:$C$858,2,FALSE),0.01,IF(VLOOKUP(A435,'Área Sudene Idene'!$A$1:$B$856,2,FALSE)="sudene/idene",0.05,IF(VLOOKUP(Resumo!A435,'IDH-M'!$A$1:$C$855,3,FALSE)&lt;=0.776,0.05,0.1)))</f>
        <v>#N/A</v>
      </c>
      <c r="D435" s="11" t="e">
        <f t="shared" si="6"/>
        <v>#N/A</v>
      </c>
    </row>
    <row r="436" spans="1:4" x14ac:dyDescent="0.25">
      <c r="A436" s="2" t="s">
        <v>461</v>
      </c>
      <c r="B436" s="1" t="e">
        <f>IF(VLOOKUP(A436,FPM!$B$6:$B$859,2,FALSE)&gt;VLOOKUP(A436,ICMS!$B$7:$C$858,2,FALSE),0.01,IF(VLOOKUP(A436,'Área Sudene Idene'!$A$1:$B$856,2,FALSE)="sudene/idene",0.05,IF(VLOOKUP(Resumo!A436,'IDH-M'!$A$1:$C$855,3,FALSE)&lt;=0.776,0.05,0.1)))</f>
        <v>#N/A</v>
      </c>
      <c r="C436" s="11" t="e">
        <f>IF(VLOOKUP(A436,FPM!$B$6:$B$859,2,FALSE)/0.8&gt;VLOOKUP(A436,ICMS!$B$7:$C$858,2,FALSE),0.01,IF(VLOOKUP(A436,'Área Sudene Idene'!$A$1:$B$856,2,FALSE)="sudene/idene",0.05,IF(VLOOKUP(Resumo!A436,'IDH-M'!$A$1:$C$855,3,FALSE)&lt;=0.776,0.05,0.1)))</f>
        <v>#N/A</v>
      </c>
      <c r="D436" s="11" t="e">
        <f t="shared" si="6"/>
        <v>#N/A</v>
      </c>
    </row>
    <row r="437" spans="1:4" x14ac:dyDescent="0.25">
      <c r="A437" s="2" t="s">
        <v>462</v>
      </c>
      <c r="B437" s="1" t="e">
        <f>IF(VLOOKUP(A437,FPM!$B$6:$B$859,2,FALSE)&gt;VLOOKUP(A437,ICMS!$B$7:$C$858,2,FALSE),0.01,IF(VLOOKUP(A437,'Área Sudene Idene'!$A$1:$B$856,2,FALSE)="sudene/idene",0.05,IF(VLOOKUP(Resumo!A437,'IDH-M'!$A$1:$C$855,3,FALSE)&lt;=0.776,0.05,0.1)))</f>
        <v>#N/A</v>
      </c>
      <c r="C437" s="11" t="e">
        <f>IF(VLOOKUP(A437,FPM!$B$6:$B$859,2,FALSE)/0.8&gt;VLOOKUP(A437,ICMS!$B$7:$C$858,2,FALSE),0.01,IF(VLOOKUP(A437,'Área Sudene Idene'!$A$1:$B$856,2,FALSE)="sudene/idene",0.05,IF(VLOOKUP(Resumo!A437,'IDH-M'!$A$1:$C$855,3,FALSE)&lt;=0.776,0.05,0.1)))</f>
        <v>#N/A</v>
      </c>
      <c r="D437" s="11" t="e">
        <f t="shared" si="6"/>
        <v>#N/A</v>
      </c>
    </row>
    <row r="438" spans="1:4" x14ac:dyDescent="0.25">
      <c r="A438" s="2" t="s">
        <v>463</v>
      </c>
      <c r="B438" s="1" t="e">
        <f>IF(VLOOKUP(A438,FPM!$B$6:$B$859,2,FALSE)&gt;VLOOKUP(A438,ICMS!$B$7:$C$858,2,FALSE),0.01,IF(VLOOKUP(A438,'Área Sudene Idene'!$A$1:$B$856,2,FALSE)="sudene/idene",0.05,IF(VLOOKUP(Resumo!A438,'IDH-M'!$A$1:$C$855,3,FALSE)&lt;=0.776,0.05,0.1)))</f>
        <v>#N/A</v>
      </c>
      <c r="C438" s="11" t="e">
        <f>IF(VLOOKUP(A438,FPM!$B$6:$B$859,2,FALSE)/0.8&gt;VLOOKUP(A438,ICMS!$B$7:$C$858,2,FALSE),0.01,IF(VLOOKUP(A438,'Área Sudene Idene'!$A$1:$B$856,2,FALSE)="sudene/idene",0.05,IF(VLOOKUP(Resumo!A438,'IDH-M'!$A$1:$C$855,3,FALSE)&lt;=0.776,0.05,0.1)))</f>
        <v>#N/A</v>
      </c>
      <c r="D438" s="11" t="e">
        <f t="shared" si="6"/>
        <v>#N/A</v>
      </c>
    </row>
    <row r="439" spans="1:4" x14ac:dyDescent="0.25">
      <c r="A439" s="2" t="s">
        <v>464</v>
      </c>
      <c r="B439" s="1" t="e">
        <f>IF(VLOOKUP(A439,FPM!$B$6:$B$859,2,FALSE)&gt;VLOOKUP(A439,ICMS!$B$7:$C$858,2,FALSE),0.01,IF(VLOOKUP(A439,'Área Sudene Idene'!$A$1:$B$856,2,FALSE)="sudene/idene",0.05,IF(VLOOKUP(Resumo!A439,'IDH-M'!$A$1:$C$855,3,FALSE)&lt;=0.776,0.05,0.1)))</f>
        <v>#N/A</v>
      </c>
      <c r="C439" s="11" t="e">
        <f>IF(VLOOKUP(A439,FPM!$B$6:$B$859,2,FALSE)/0.8&gt;VLOOKUP(A439,ICMS!$B$7:$C$858,2,FALSE),0.01,IF(VLOOKUP(A439,'Área Sudene Idene'!$A$1:$B$856,2,FALSE)="sudene/idene",0.05,IF(VLOOKUP(Resumo!A439,'IDH-M'!$A$1:$C$855,3,FALSE)&lt;=0.776,0.05,0.1)))</f>
        <v>#N/A</v>
      </c>
      <c r="D439" s="11" t="e">
        <f t="shared" si="6"/>
        <v>#N/A</v>
      </c>
    </row>
    <row r="440" spans="1:4" x14ac:dyDescent="0.25">
      <c r="A440" s="2" t="s">
        <v>465</v>
      </c>
      <c r="B440" s="1" t="e">
        <f>IF(VLOOKUP(A440,FPM!$B$6:$B$859,2,FALSE)&gt;VLOOKUP(A440,ICMS!$B$7:$C$858,2,FALSE),0.01,IF(VLOOKUP(A440,'Área Sudene Idene'!$A$1:$B$856,2,FALSE)="sudene/idene",0.05,IF(VLOOKUP(Resumo!A440,'IDH-M'!$A$1:$C$855,3,FALSE)&lt;=0.776,0.05,0.1)))</f>
        <v>#N/A</v>
      </c>
      <c r="C440" s="11" t="e">
        <f>IF(VLOOKUP(A440,FPM!$B$6:$B$859,2,FALSE)/0.8&gt;VLOOKUP(A440,ICMS!$B$7:$C$858,2,FALSE),0.01,IF(VLOOKUP(A440,'Área Sudene Idene'!$A$1:$B$856,2,FALSE)="sudene/idene",0.05,IF(VLOOKUP(Resumo!A440,'IDH-M'!$A$1:$C$855,3,FALSE)&lt;=0.776,0.05,0.1)))</f>
        <v>#N/A</v>
      </c>
      <c r="D440" s="11" t="e">
        <f t="shared" si="6"/>
        <v>#N/A</v>
      </c>
    </row>
    <row r="441" spans="1:4" x14ac:dyDescent="0.25">
      <c r="A441" s="2" t="s">
        <v>466</v>
      </c>
      <c r="B441" s="1" t="e">
        <f>IF(VLOOKUP(A441,FPM!$B$6:$B$859,2,FALSE)&gt;VLOOKUP(A441,ICMS!$B$7:$C$858,2,FALSE),0.01,IF(VLOOKUP(A441,'Área Sudene Idene'!$A$1:$B$856,2,FALSE)="sudene/idene",0.05,IF(VLOOKUP(Resumo!A441,'IDH-M'!$A$1:$C$855,3,FALSE)&lt;=0.776,0.05,0.1)))</f>
        <v>#N/A</v>
      </c>
      <c r="C441" s="11" t="e">
        <f>IF(VLOOKUP(A441,FPM!$B$6:$B$859,2,FALSE)/0.8&gt;VLOOKUP(A441,ICMS!$B$7:$C$858,2,FALSE),0.01,IF(VLOOKUP(A441,'Área Sudene Idene'!$A$1:$B$856,2,FALSE)="sudene/idene",0.05,IF(VLOOKUP(Resumo!A441,'IDH-M'!$A$1:$C$855,3,FALSE)&lt;=0.776,0.05,0.1)))</f>
        <v>#N/A</v>
      </c>
      <c r="D441" s="11" t="e">
        <f t="shared" si="6"/>
        <v>#N/A</v>
      </c>
    </row>
    <row r="442" spans="1:4" x14ac:dyDescent="0.25">
      <c r="A442" s="2" t="s">
        <v>467</v>
      </c>
      <c r="B442" s="1" t="e">
        <f>IF(VLOOKUP(A442,FPM!$B$6:$B$859,2,FALSE)&gt;VLOOKUP(A442,ICMS!$B$7:$C$858,2,FALSE),0.01,IF(VLOOKUP(A442,'Área Sudene Idene'!$A$1:$B$856,2,FALSE)="sudene/idene",0.05,IF(VLOOKUP(Resumo!A442,'IDH-M'!$A$1:$C$855,3,FALSE)&lt;=0.776,0.05,0.1)))</f>
        <v>#N/A</v>
      </c>
      <c r="C442" s="11" t="e">
        <f>IF(VLOOKUP(A442,FPM!$B$6:$B$859,2,FALSE)/0.8&gt;VLOOKUP(A442,ICMS!$B$7:$C$858,2,FALSE),0.01,IF(VLOOKUP(A442,'Área Sudene Idene'!$A$1:$B$856,2,FALSE)="sudene/idene",0.05,IF(VLOOKUP(Resumo!A442,'IDH-M'!$A$1:$C$855,3,FALSE)&lt;=0.776,0.05,0.1)))</f>
        <v>#N/A</v>
      </c>
      <c r="D442" s="11" t="e">
        <f t="shared" si="6"/>
        <v>#N/A</v>
      </c>
    </row>
    <row r="443" spans="1:4" x14ac:dyDescent="0.25">
      <c r="A443" s="2" t="s">
        <v>468</v>
      </c>
      <c r="B443" s="1" t="e">
        <f>IF(VLOOKUP(A443,FPM!$B$6:$B$859,2,FALSE)&gt;VLOOKUP(A443,ICMS!$B$7:$C$858,2,FALSE),0.01,IF(VLOOKUP(A443,'Área Sudene Idene'!$A$1:$B$856,2,FALSE)="sudene/idene",0.05,IF(VLOOKUP(Resumo!A443,'IDH-M'!$A$1:$C$855,3,FALSE)&lt;=0.776,0.05,0.1)))</f>
        <v>#N/A</v>
      </c>
      <c r="C443" s="11" t="e">
        <f>IF(VLOOKUP(A443,FPM!$B$6:$B$859,2,FALSE)/0.8&gt;VLOOKUP(A443,ICMS!$B$7:$C$858,2,FALSE),0.01,IF(VLOOKUP(A443,'Área Sudene Idene'!$A$1:$B$856,2,FALSE)="sudene/idene",0.05,IF(VLOOKUP(Resumo!A443,'IDH-M'!$A$1:$C$855,3,FALSE)&lt;=0.776,0.05,0.1)))</f>
        <v>#N/A</v>
      </c>
      <c r="D443" s="11" t="e">
        <f t="shared" si="6"/>
        <v>#N/A</v>
      </c>
    </row>
    <row r="444" spans="1:4" x14ac:dyDescent="0.25">
      <c r="A444" s="2" t="s">
        <v>469</v>
      </c>
      <c r="B444" s="1" t="e">
        <f>IF(VLOOKUP(A444,FPM!$B$6:$B$859,2,FALSE)&gt;VLOOKUP(A444,ICMS!$B$7:$C$858,2,FALSE),0.01,IF(VLOOKUP(A444,'Área Sudene Idene'!$A$1:$B$856,2,FALSE)="sudene/idene",0.05,IF(VLOOKUP(Resumo!A444,'IDH-M'!$A$1:$C$855,3,FALSE)&lt;=0.776,0.05,0.1)))</f>
        <v>#N/A</v>
      </c>
      <c r="C444" s="11" t="e">
        <f>IF(VLOOKUP(A444,FPM!$B$6:$B$859,2,FALSE)/0.8&gt;VLOOKUP(A444,ICMS!$B$7:$C$858,2,FALSE),0.01,IF(VLOOKUP(A444,'Área Sudene Idene'!$A$1:$B$856,2,FALSE)="sudene/idene",0.05,IF(VLOOKUP(Resumo!A444,'IDH-M'!$A$1:$C$855,3,FALSE)&lt;=0.776,0.05,0.1)))</f>
        <v>#N/A</v>
      </c>
      <c r="D444" s="11" t="e">
        <f t="shared" si="6"/>
        <v>#N/A</v>
      </c>
    </row>
    <row r="445" spans="1:4" x14ac:dyDescent="0.25">
      <c r="A445" s="2" t="s">
        <v>470</v>
      </c>
      <c r="B445" s="1" t="e">
        <f>IF(VLOOKUP(A445,FPM!$B$6:$B$859,2,FALSE)&gt;VLOOKUP(A445,ICMS!$B$7:$C$858,2,FALSE),0.01,IF(VLOOKUP(A445,'Área Sudene Idene'!$A$1:$B$856,2,FALSE)="sudene/idene",0.05,IF(VLOOKUP(Resumo!A445,'IDH-M'!$A$1:$C$855,3,FALSE)&lt;=0.776,0.05,0.1)))</f>
        <v>#N/A</v>
      </c>
      <c r="C445" s="11" t="e">
        <f>IF(VLOOKUP(A445,FPM!$B$6:$B$859,2,FALSE)/0.8&gt;VLOOKUP(A445,ICMS!$B$7:$C$858,2,FALSE),0.01,IF(VLOOKUP(A445,'Área Sudene Idene'!$A$1:$B$856,2,FALSE)="sudene/idene",0.05,IF(VLOOKUP(Resumo!A445,'IDH-M'!$A$1:$C$855,3,FALSE)&lt;=0.776,0.05,0.1)))</f>
        <v>#N/A</v>
      </c>
      <c r="D445" s="11" t="e">
        <f t="shared" si="6"/>
        <v>#N/A</v>
      </c>
    </row>
    <row r="446" spans="1:4" x14ac:dyDescent="0.25">
      <c r="A446" s="2" t="s">
        <v>471</v>
      </c>
      <c r="B446" s="1" t="e">
        <f>IF(VLOOKUP(A446,FPM!$B$6:$B$859,2,FALSE)&gt;VLOOKUP(A446,ICMS!$B$7:$C$858,2,FALSE),0.01,IF(VLOOKUP(A446,'Área Sudene Idene'!$A$1:$B$856,2,FALSE)="sudene/idene",0.05,IF(VLOOKUP(Resumo!A446,'IDH-M'!$A$1:$C$855,3,FALSE)&lt;=0.776,0.05,0.1)))</f>
        <v>#N/A</v>
      </c>
      <c r="C446" s="11" t="e">
        <f>IF(VLOOKUP(A446,FPM!$B$6:$B$859,2,FALSE)/0.8&gt;VLOOKUP(A446,ICMS!$B$7:$C$858,2,FALSE),0.01,IF(VLOOKUP(A446,'Área Sudene Idene'!$A$1:$B$856,2,FALSE)="sudene/idene",0.05,IF(VLOOKUP(Resumo!A446,'IDH-M'!$A$1:$C$855,3,FALSE)&lt;=0.776,0.05,0.1)))</f>
        <v>#N/A</v>
      </c>
      <c r="D446" s="11" t="e">
        <f t="shared" si="6"/>
        <v>#N/A</v>
      </c>
    </row>
    <row r="447" spans="1:4" x14ac:dyDescent="0.25">
      <c r="A447" s="2" t="s">
        <v>472</v>
      </c>
      <c r="B447" s="1" t="e">
        <f>IF(VLOOKUP(A447,FPM!$B$6:$B$859,2,FALSE)&gt;VLOOKUP(A447,ICMS!$B$7:$C$858,2,FALSE),0.01,IF(VLOOKUP(A447,'Área Sudene Idene'!$A$1:$B$856,2,FALSE)="sudene/idene",0.05,IF(VLOOKUP(Resumo!A447,'IDH-M'!$A$1:$C$855,3,FALSE)&lt;=0.776,0.05,0.1)))</f>
        <v>#N/A</v>
      </c>
      <c r="C447" s="11" t="e">
        <f>IF(VLOOKUP(A447,FPM!$B$6:$B$859,2,FALSE)/0.8&gt;VLOOKUP(A447,ICMS!$B$7:$C$858,2,FALSE),0.01,IF(VLOOKUP(A447,'Área Sudene Idene'!$A$1:$B$856,2,FALSE)="sudene/idene",0.05,IF(VLOOKUP(Resumo!A447,'IDH-M'!$A$1:$C$855,3,FALSE)&lt;=0.776,0.05,0.1)))</f>
        <v>#N/A</v>
      </c>
      <c r="D447" s="11" t="e">
        <f t="shared" si="6"/>
        <v>#N/A</v>
      </c>
    </row>
    <row r="448" spans="1:4" x14ac:dyDescent="0.25">
      <c r="A448" s="2" t="s">
        <v>473</v>
      </c>
      <c r="B448" s="1" t="e">
        <f>IF(VLOOKUP(A448,FPM!$B$6:$B$859,2,FALSE)&gt;VLOOKUP(A448,ICMS!$B$7:$C$858,2,FALSE),0.01,IF(VLOOKUP(A448,'Área Sudene Idene'!$A$1:$B$856,2,FALSE)="sudene/idene",0.05,IF(VLOOKUP(Resumo!A448,'IDH-M'!$A$1:$C$855,3,FALSE)&lt;=0.776,0.05,0.1)))</f>
        <v>#N/A</v>
      </c>
      <c r="C448" s="11" t="e">
        <f>IF(VLOOKUP(A448,FPM!$B$6:$B$859,2,FALSE)/0.8&gt;VLOOKUP(A448,ICMS!$B$7:$C$858,2,FALSE),0.01,IF(VLOOKUP(A448,'Área Sudene Idene'!$A$1:$B$856,2,FALSE)="sudene/idene",0.05,IF(VLOOKUP(Resumo!A448,'IDH-M'!$A$1:$C$855,3,FALSE)&lt;=0.776,0.05,0.1)))</f>
        <v>#N/A</v>
      </c>
      <c r="D448" s="11" t="e">
        <f t="shared" si="6"/>
        <v>#N/A</v>
      </c>
    </row>
    <row r="449" spans="1:4" x14ac:dyDescent="0.25">
      <c r="A449" s="2" t="s">
        <v>474</v>
      </c>
      <c r="B449" s="1" t="e">
        <f>IF(VLOOKUP(A449,FPM!$B$6:$B$859,2,FALSE)&gt;VLOOKUP(A449,ICMS!$B$7:$C$858,2,FALSE),0.01,IF(VLOOKUP(A449,'Área Sudene Idene'!$A$1:$B$856,2,FALSE)="sudene/idene",0.05,IF(VLOOKUP(Resumo!A449,'IDH-M'!$A$1:$C$855,3,FALSE)&lt;=0.776,0.05,0.1)))</f>
        <v>#N/A</v>
      </c>
      <c r="C449" s="11" t="e">
        <f>IF(VLOOKUP(A449,FPM!$B$6:$B$859,2,FALSE)/0.8&gt;VLOOKUP(A449,ICMS!$B$7:$C$858,2,FALSE),0.01,IF(VLOOKUP(A449,'Área Sudene Idene'!$A$1:$B$856,2,FALSE)="sudene/idene",0.05,IF(VLOOKUP(Resumo!A449,'IDH-M'!$A$1:$C$855,3,FALSE)&lt;=0.776,0.05,0.1)))</f>
        <v>#N/A</v>
      </c>
      <c r="D449" s="11" t="e">
        <f t="shared" si="6"/>
        <v>#N/A</v>
      </c>
    </row>
    <row r="450" spans="1:4" x14ac:dyDescent="0.25">
      <c r="A450" s="2" t="s">
        <v>475</v>
      </c>
      <c r="B450" s="1" t="e">
        <f>IF(VLOOKUP(A450,FPM!$B$6:$B$859,2,FALSE)&gt;VLOOKUP(A450,ICMS!$B$7:$C$858,2,FALSE),0.01,IF(VLOOKUP(A450,'Área Sudene Idene'!$A$1:$B$856,2,FALSE)="sudene/idene",0.05,IF(VLOOKUP(Resumo!A450,'IDH-M'!$A$1:$C$855,3,FALSE)&lt;=0.776,0.05,0.1)))</f>
        <v>#N/A</v>
      </c>
      <c r="C450" s="11" t="e">
        <f>IF(VLOOKUP(A450,FPM!$B$6:$B$859,2,FALSE)/0.8&gt;VLOOKUP(A450,ICMS!$B$7:$C$858,2,FALSE),0.01,IF(VLOOKUP(A450,'Área Sudene Idene'!$A$1:$B$856,2,FALSE)="sudene/idene",0.05,IF(VLOOKUP(Resumo!A450,'IDH-M'!$A$1:$C$855,3,FALSE)&lt;=0.776,0.05,0.1)))</f>
        <v>#N/A</v>
      </c>
      <c r="D450" s="11" t="e">
        <f t="shared" si="6"/>
        <v>#N/A</v>
      </c>
    </row>
    <row r="451" spans="1:4" x14ac:dyDescent="0.25">
      <c r="A451" s="2" t="s">
        <v>476</v>
      </c>
      <c r="B451" s="1" t="e">
        <f>IF(VLOOKUP(A451,FPM!$B$6:$B$859,2,FALSE)&gt;VLOOKUP(A451,ICMS!$B$7:$C$858,2,FALSE),0.01,IF(VLOOKUP(A451,'Área Sudene Idene'!$A$1:$B$856,2,FALSE)="sudene/idene",0.05,IF(VLOOKUP(Resumo!A451,'IDH-M'!$A$1:$C$855,3,FALSE)&lt;=0.776,0.05,0.1)))</f>
        <v>#N/A</v>
      </c>
      <c r="C451" s="11" t="e">
        <f>IF(VLOOKUP(A451,FPM!$B$6:$B$859,2,FALSE)/0.8&gt;VLOOKUP(A451,ICMS!$B$7:$C$858,2,FALSE),0.01,IF(VLOOKUP(A451,'Área Sudene Idene'!$A$1:$B$856,2,FALSE)="sudene/idene",0.05,IF(VLOOKUP(Resumo!A451,'IDH-M'!$A$1:$C$855,3,FALSE)&lt;=0.776,0.05,0.1)))</f>
        <v>#N/A</v>
      </c>
      <c r="D451" s="11" t="e">
        <f t="shared" ref="D451:D514" si="7">B451-C451</f>
        <v>#N/A</v>
      </c>
    </row>
    <row r="452" spans="1:4" x14ac:dyDescent="0.25">
      <c r="A452" s="2" t="s">
        <v>477</v>
      </c>
      <c r="B452" s="1" t="e">
        <f>IF(VLOOKUP(A452,FPM!$B$6:$B$859,2,FALSE)&gt;VLOOKUP(A452,ICMS!$B$7:$C$858,2,FALSE),0.01,IF(VLOOKUP(A452,'Área Sudene Idene'!$A$1:$B$856,2,FALSE)="sudene/idene",0.05,IF(VLOOKUP(Resumo!A452,'IDH-M'!$A$1:$C$855,3,FALSE)&lt;=0.776,0.05,0.1)))</f>
        <v>#N/A</v>
      </c>
      <c r="C452" s="11" t="e">
        <f>IF(VLOOKUP(A452,FPM!$B$6:$B$859,2,FALSE)/0.8&gt;VLOOKUP(A452,ICMS!$B$7:$C$858,2,FALSE),0.01,IF(VLOOKUP(A452,'Área Sudene Idene'!$A$1:$B$856,2,FALSE)="sudene/idene",0.05,IF(VLOOKUP(Resumo!A452,'IDH-M'!$A$1:$C$855,3,FALSE)&lt;=0.776,0.05,0.1)))</f>
        <v>#N/A</v>
      </c>
      <c r="D452" s="11" t="e">
        <f t="shared" si="7"/>
        <v>#N/A</v>
      </c>
    </row>
    <row r="453" spans="1:4" x14ac:dyDescent="0.25">
      <c r="A453" s="2" t="s">
        <v>478</v>
      </c>
      <c r="B453" s="1" t="e">
        <f>IF(VLOOKUP(A453,FPM!$B$6:$B$859,2,FALSE)&gt;VLOOKUP(A453,ICMS!$B$7:$C$858,2,FALSE),0.01,IF(VLOOKUP(A453,'Área Sudene Idene'!$A$1:$B$856,2,FALSE)="sudene/idene",0.05,IF(VLOOKUP(Resumo!A453,'IDH-M'!$A$1:$C$855,3,FALSE)&lt;=0.776,0.05,0.1)))</f>
        <v>#N/A</v>
      </c>
      <c r="C453" s="11" t="e">
        <f>IF(VLOOKUP(A453,FPM!$B$6:$B$859,2,FALSE)/0.8&gt;VLOOKUP(A453,ICMS!$B$7:$C$858,2,FALSE),0.01,IF(VLOOKUP(A453,'Área Sudene Idene'!$A$1:$B$856,2,FALSE)="sudene/idene",0.05,IF(VLOOKUP(Resumo!A453,'IDH-M'!$A$1:$C$855,3,FALSE)&lt;=0.776,0.05,0.1)))</f>
        <v>#N/A</v>
      </c>
      <c r="D453" s="11" t="e">
        <f t="shared" si="7"/>
        <v>#N/A</v>
      </c>
    </row>
    <row r="454" spans="1:4" x14ac:dyDescent="0.25">
      <c r="A454" s="2" t="s">
        <v>479</v>
      </c>
      <c r="B454" s="1" t="e">
        <f>IF(VLOOKUP(A454,FPM!$B$6:$B$859,2,FALSE)&gt;VLOOKUP(A454,ICMS!$B$7:$C$858,2,FALSE),0.01,IF(VLOOKUP(A454,'Área Sudene Idene'!$A$1:$B$856,2,FALSE)="sudene/idene",0.05,IF(VLOOKUP(Resumo!A454,'IDH-M'!$A$1:$C$855,3,FALSE)&lt;=0.776,0.05,0.1)))</f>
        <v>#N/A</v>
      </c>
      <c r="C454" s="11" t="e">
        <f>IF(VLOOKUP(A454,FPM!$B$6:$B$859,2,FALSE)/0.8&gt;VLOOKUP(A454,ICMS!$B$7:$C$858,2,FALSE),0.01,IF(VLOOKUP(A454,'Área Sudene Idene'!$A$1:$B$856,2,FALSE)="sudene/idene",0.05,IF(VLOOKUP(Resumo!A454,'IDH-M'!$A$1:$C$855,3,FALSE)&lt;=0.776,0.05,0.1)))</f>
        <v>#N/A</v>
      </c>
      <c r="D454" s="11" t="e">
        <f t="shared" si="7"/>
        <v>#N/A</v>
      </c>
    </row>
    <row r="455" spans="1:4" x14ac:dyDescent="0.25">
      <c r="A455" s="2" t="s">
        <v>480</v>
      </c>
      <c r="B455" s="1" t="e">
        <f>IF(VLOOKUP(A455,FPM!$B$6:$B$859,2,FALSE)&gt;VLOOKUP(A455,ICMS!$B$7:$C$858,2,FALSE),0.01,IF(VLOOKUP(A455,'Área Sudene Idene'!$A$1:$B$856,2,FALSE)="sudene/idene",0.05,IF(VLOOKUP(Resumo!A455,'IDH-M'!$A$1:$C$855,3,FALSE)&lt;=0.776,0.05,0.1)))</f>
        <v>#N/A</v>
      </c>
      <c r="C455" s="11" t="e">
        <f>IF(VLOOKUP(A455,FPM!$B$6:$B$859,2,FALSE)/0.8&gt;VLOOKUP(A455,ICMS!$B$7:$C$858,2,FALSE),0.01,IF(VLOOKUP(A455,'Área Sudene Idene'!$A$1:$B$856,2,FALSE)="sudene/idene",0.05,IF(VLOOKUP(Resumo!A455,'IDH-M'!$A$1:$C$855,3,FALSE)&lt;=0.776,0.05,0.1)))</f>
        <v>#N/A</v>
      </c>
      <c r="D455" s="11" t="e">
        <f t="shared" si="7"/>
        <v>#N/A</v>
      </c>
    </row>
    <row r="456" spans="1:4" x14ac:dyDescent="0.25">
      <c r="A456" s="2" t="s">
        <v>481</v>
      </c>
      <c r="B456" s="1" t="e">
        <f>IF(VLOOKUP(A456,FPM!$B$6:$B$859,2,FALSE)&gt;VLOOKUP(A456,ICMS!$B$7:$C$858,2,FALSE),0.01,IF(VLOOKUP(A456,'Área Sudene Idene'!$A$1:$B$856,2,FALSE)="sudene/idene",0.05,IF(VLOOKUP(Resumo!A456,'IDH-M'!$A$1:$C$855,3,FALSE)&lt;=0.776,0.05,0.1)))</f>
        <v>#N/A</v>
      </c>
      <c r="C456" s="11" t="e">
        <f>IF(VLOOKUP(A456,FPM!$B$6:$B$859,2,FALSE)/0.8&gt;VLOOKUP(A456,ICMS!$B$7:$C$858,2,FALSE),0.01,IF(VLOOKUP(A456,'Área Sudene Idene'!$A$1:$B$856,2,FALSE)="sudene/idene",0.05,IF(VLOOKUP(Resumo!A456,'IDH-M'!$A$1:$C$855,3,FALSE)&lt;=0.776,0.05,0.1)))</f>
        <v>#N/A</v>
      </c>
      <c r="D456" s="11" t="e">
        <f t="shared" si="7"/>
        <v>#N/A</v>
      </c>
    </row>
    <row r="457" spans="1:4" x14ac:dyDescent="0.25">
      <c r="A457" s="2" t="s">
        <v>482</v>
      </c>
      <c r="B457" s="1" t="e">
        <f>IF(VLOOKUP(A457,FPM!$B$6:$B$859,2,FALSE)&gt;VLOOKUP(A457,ICMS!$B$7:$C$858,2,FALSE),0.01,IF(VLOOKUP(A457,'Área Sudene Idene'!$A$1:$B$856,2,FALSE)="sudene/idene",0.05,IF(VLOOKUP(Resumo!A457,'IDH-M'!$A$1:$C$855,3,FALSE)&lt;=0.776,0.05,0.1)))</f>
        <v>#N/A</v>
      </c>
      <c r="C457" s="11" t="e">
        <f>IF(VLOOKUP(A457,FPM!$B$6:$B$859,2,FALSE)/0.8&gt;VLOOKUP(A457,ICMS!$B$7:$C$858,2,FALSE),0.01,IF(VLOOKUP(A457,'Área Sudene Idene'!$A$1:$B$856,2,FALSE)="sudene/idene",0.05,IF(VLOOKUP(Resumo!A457,'IDH-M'!$A$1:$C$855,3,FALSE)&lt;=0.776,0.05,0.1)))</f>
        <v>#N/A</v>
      </c>
      <c r="D457" s="11" t="e">
        <f t="shared" si="7"/>
        <v>#N/A</v>
      </c>
    </row>
    <row r="458" spans="1:4" x14ac:dyDescent="0.25">
      <c r="A458" s="2" t="s">
        <v>483</v>
      </c>
      <c r="B458" s="1" t="e">
        <f>IF(VLOOKUP(A458,FPM!$B$6:$B$859,2,FALSE)&gt;VLOOKUP(A458,ICMS!$B$7:$C$858,2,FALSE),0.01,IF(VLOOKUP(A458,'Área Sudene Idene'!$A$1:$B$856,2,FALSE)="sudene/idene",0.05,IF(VLOOKUP(Resumo!A458,'IDH-M'!$A$1:$C$855,3,FALSE)&lt;=0.776,0.05,0.1)))</f>
        <v>#N/A</v>
      </c>
      <c r="C458" s="11" t="e">
        <f>IF(VLOOKUP(A458,FPM!$B$6:$B$859,2,FALSE)/0.8&gt;VLOOKUP(A458,ICMS!$B$7:$C$858,2,FALSE),0.01,IF(VLOOKUP(A458,'Área Sudene Idene'!$A$1:$B$856,2,FALSE)="sudene/idene",0.05,IF(VLOOKUP(Resumo!A458,'IDH-M'!$A$1:$C$855,3,FALSE)&lt;=0.776,0.05,0.1)))</f>
        <v>#N/A</v>
      </c>
      <c r="D458" s="11" t="e">
        <f t="shared" si="7"/>
        <v>#N/A</v>
      </c>
    </row>
    <row r="459" spans="1:4" x14ac:dyDescent="0.25">
      <c r="A459" s="2" t="s">
        <v>484</v>
      </c>
      <c r="B459" s="1" t="e">
        <f>IF(VLOOKUP(A459,FPM!$B$6:$B$859,2,FALSE)&gt;VLOOKUP(A459,ICMS!$B$7:$C$858,2,FALSE),0.01,IF(VLOOKUP(A459,'Área Sudene Idene'!$A$1:$B$856,2,FALSE)="sudene/idene",0.05,IF(VLOOKUP(Resumo!A459,'IDH-M'!$A$1:$C$855,3,FALSE)&lt;=0.776,0.05,0.1)))</f>
        <v>#N/A</v>
      </c>
      <c r="C459" s="11" t="e">
        <f>IF(VLOOKUP(A459,FPM!$B$6:$B$859,2,FALSE)/0.8&gt;VLOOKUP(A459,ICMS!$B$7:$C$858,2,FALSE),0.01,IF(VLOOKUP(A459,'Área Sudene Idene'!$A$1:$B$856,2,FALSE)="sudene/idene",0.05,IF(VLOOKUP(Resumo!A459,'IDH-M'!$A$1:$C$855,3,FALSE)&lt;=0.776,0.05,0.1)))</f>
        <v>#N/A</v>
      </c>
      <c r="D459" s="11" t="e">
        <f t="shared" si="7"/>
        <v>#N/A</v>
      </c>
    </row>
    <row r="460" spans="1:4" x14ac:dyDescent="0.25">
      <c r="A460" s="2" t="s">
        <v>485</v>
      </c>
      <c r="B460" s="1" t="e">
        <f>IF(VLOOKUP(A460,FPM!$B$6:$B$859,2,FALSE)&gt;VLOOKUP(A460,ICMS!$B$7:$C$858,2,FALSE),0.01,IF(VLOOKUP(A460,'Área Sudene Idene'!$A$1:$B$856,2,FALSE)="sudene/idene",0.05,IF(VLOOKUP(Resumo!A460,'IDH-M'!$A$1:$C$855,3,FALSE)&lt;=0.776,0.05,0.1)))</f>
        <v>#N/A</v>
      </c>
      <c r="C460" s="11" t="e">
        <f>IF(VLOOKUP(A460,FPM!$B$6:$B$859,2,FALSE)/0.8&gt;VLOOKUP(A460,ICMS!$B$7:$C$858,2,FALSE),0.01,IF(VLOOKUP(A460,'Área Sudene Idene'!$A$1:$B$856,2,FALSE)="sudene/idene",0.05,IF(VLOOKUP(Resumo!A460,'IDH-M'!$A$1:$C$855,3,FALSE)&lt;=0.776,0.05,0.1)))</f>
        <v>#N/A</v>
      </c>
      <c r="D460" s="11" t="e">
        <f t="shared" si="7"/>
        <v>#N/A</v>
      </c>
    </row>
    <row r="461" spans="1:4" x14ac:dyDescent="0.25">
      <c r="A461" s="2" t="s">
        <v>486</v>
      </c>
      <c r="B461" s="1" t="e">
        <f>IF(VLOOKUP(A461,FPM!$B$6:$B$859,2,FALSE)&gt;VLOOKUP(A461,ICMS!$B$7:$C$858,2,FALSE),0.01,IF(VLOOKUP(A461,'Área Sudene Idene'!$A$1:$B$856,2,FALSE)="sudene/idene",0.05,IF(VLOOKUP(Resumo!A461,'IDH-M'!$A$1:$C$855,3,FALSE)&lt;=0.776,0.05,0.1)))</f>
        <v>#N/A</v>
      </c>
      <c r="C461" s="11" t="e">
        <f>IF(VLOOKUP(A461,FPM!$B$6:$B$859,2,FALSE)/0.8&gt;VLOOKUP(A461,ICMS!$B$7:$C$858,2,FALSE),0.01,IF(VLOOKUP(A461,'Área Sudene Idene'!$A$1:$B$856,2,FALSE)="sudene/idene",0.05,IF(VLOOKUP(Resumo!A461,'IDH-M'!$A$1:$C$855,3,FALSE)&lt;=0.776,0.05,0.1)))</f>
        <v>#N/A</v>
      </c>
      <c r="D461" s="11" t="e">
        <f t="shared" si="7"/>
        <v>#N/A</v>
      </c>
    </row>
    <row r="462" spans="1:4" x14ac:dyDescent="0.25">
      <c r="A462" s="2" t="s">
        <v>487</v>
      </c>
      <c r="B462" s="1" t="e">
        <f>IF(VLOOKUP(A462,FPM!$B$6:$B$859,2,FALSE)&gt;VLOOKUP(A462,ICMS!$B$7:$C$858,2,FALSE),0.01,IF(VLOOKUP(A462,'Área Sudene Idene'!$A$1:$B$856,2,FALSE)="sudene/idene",0.05,IF(VLOOKUP(Resumo!A462,'IDH-M'!$A$1:$C$855,3,FALSE)&lt;=0.776,0.05,0.1)))</f>
        <v>#N/A</v>
      </c>
      <c r="C462" s="11" t="e">
        <f>IF(VLOOKUP(A462,FPM!$B$6:$B$859,2,FALSE)/0.8&gt;VLOOKUP(A462,ICMS!$B$7:$C$858,2,FALSE),0.01,IF(VLOOKUP(A462,'Área Sudene Idene'!$A$1:$B$856,2,FALSE)="sudene/idene",0.05,IF(VLOOKUP(Resumo!A462,'IDH-M'!$A$1:$C$855,3,FALSE)&lt;=0.776,0.05,0.1)))</f>
        <v>#N/A</v>
      </c>
      <c r="D462" s="11" t="e">
        <f t="shared" si="7"/>
        <v>#N/A</v>
      </c>
    </row>
    <row r="463" spans="1:4" x14ac:dyDescent="0.25">
      <c r="A463" s="2" t="s">
        <v>488</v>
      </c>
      <c r="B463" s="1" t="e">
        <f>IF(VLOOKUP(A463,FPM!$B$6:$B$859,2,FALSE)&gt;VLOOKUP(A463,ICMS!$B$7:$C$858,2,FALSE),0.01,IF(VLOOKUP(A463,'Área Sudene Idene'!$A$1:$B$856,2,FALSE)="sudene/idene",0.05,IF(VLOOKUP(Resumo!A463,'IDH-M'!$A$1:$C$855,3,FALSE)&lt;=0.776,0.05,0.1)))</f>
        <v>#N/A</v>
      </c>
      <c r="C463" s="11" t="e">
        <f>IF(VLOOKUP(A463,FPM!$B$6:$B$859,2,FALSE)/0.8&gt;VLOOKUP(A463,ICMS!$B$7:$C$858,2,FALSE),0.01,IF(VLOOKUP(A463,'Área Sudene Idene'!$A$1:$B$856,2,FALSE)="sudene/idene",0.05,IF(VLOOKUP(Resumo!A463,'IDH-M'!$A$1:$C$855,3,FALSE)&lt;=0.776,0.05,0.1)))</f>
        <v>#N/A</v>
      </c>
      <c r="D463" s="11" t="e">
        <f t="shared" si="7"/>
        <v>#N/A</v>
      </c>
    </row>
    <row r="464" spans="1:4" x14ac:dyDescent="0.25">
      <c r="A464" s="2" t="s">
        <v>489</v>
      </c>
      <c r="B464" s="1" t="e">
        <f>IF(VLOOKUP(A464,FPM!$B$6:$B$859,2,FALSE)&gt;VLOOKUP(A464,ICMS!$B$7:$C$858,2,FALSE),0.01,IF(VLOOKUP(A464,'Área Sudene Idene'!$A$1:$B$856,2,FALSE)="sudene/idene",0.05,IF(VLOOKUP(Resumo!A464,'IDH-M'!$A$1:$C$855,3,FALSE)&lt;=0.776,0.05,0.1)))</f>
        <v>#N/A</v>
      </c>
      <c r="C464" s="11" t="e">
        <f>IF(VLOOKUP(A464,FPM!$B$6:$B$859,2,FALSE)/0.8&gt;VLOOKUP(A464,ICMS!$B$7:$C$858,2,FALSE),0.01,IF(VLOOKUP(A464,'Área Sudene Idene'!$A$1:$B$856,2,FALSE)="sudene/idene",0.05,IF(VLOOKUP(Resumo!A464,'IDH-M'!$A$1:$C$855,3,FALSE)&lt;=0.776,0.05,0.1)))</f>
        <v>#N/A</v>
      </c>
      <c r="D464" s="11" t="e">
        <f t="shared" si="7"/>
        <v>#N/A</v>
      </c>
    </row>
    <row r="465" spans="1:4" x14ac:dyDescent="0.25">
      <c r="A465" s="2" t="s">
        <v>490</v>
      </c>
      <c r="B465" s="1" t="e">
        <f>IF(VLOOKUP(A465,FPM!$B$6:$B$859,2,FALSE)&gt;VLOOKUP(A465,ICMS!$B$7:$C$858,2,FALSE),0.01,IF(VLOOKUP(A465,'Área Sudene Idene'!$A$1:$B$856,2,FALSE)="sudene/idene",0.05,IF(VLOOKUP(Resumo!A465,'IDH-M'!$A$1:$C$855,3,FALSE)&lt;=0.776,0.05,0.1)))</f>
        <v>#N/A</v>
      </c>
      <c r="C465" s="11" t="e">
        <f>IF(VLOOKUP(A465,FPM!$B$6:$B$859,2,FALSE)/0.8&gt;VLOOKUP(A465,ICMS!$B$7:$C$858,2,FALSE),0.01,IF(VLOOKUP(A465,'Área Sudene Idene'!$A$1:$B$856,2,FALSE)="sudene/idene",0.05,IF(VLOOKUP(Resumo!A465,'IDH-M'!$A$1:$C$855,3,FALSE)&lt;=0.776,0.05,0.1)))</f>
        <v>#N/A</v>
      </c>
      <c r="D465" s="11" t="e">
        <f t="shared" si="7"/>
        <v>#N/A</v>
      </c>
    </row>
    <row r="466" spans="1:4" x14ac:dyDescent="0.25">
      <c r="A466" s="2" t="s">
        <v>491</v>
      </c>
      <c r="B466" s="1" t="e">
        <f>IF(VLOOKUP(A466,FPM!$B$6:$B$859,2,FALSE)&gt;VLOOKUP(A466,ICMS!$B$7:$C$858,2,FALSE),0.01,IF(VLOOKUP(A466,'Área Sudene Idene'!$A$1:$B$856,2,FALSE)="sudene/idene",0.05,IF(VLOOKUP(Resumo!A466,'IDH-M'!$A$1:$C$855,3,FALSE)&lt;=0.776,0.05,0.1)))</f>
        <v>#N/A</v>
      </c>
      <c r="C466" s="11" t="e">
        <f>IF(VLOOKUP(A466,FPM!$B$6:$B$859,2,FALSE)/0.8&gt;VLOOKUP(A466,ICMS!$B$7:$C$858,2,FALSE),0.01,IF(VLOOKUP(A466,'Área Sudene Idene'!$A$1:$B$856,2,FALSE)="sudene/idene",0.05,IF(VLOOKUP(Resumo!A466,'IDH-M'!$A$1:$C$855,3,FALSE)&lt;=0.776,0.05,0.1)))</f>
        <v>#N/A</v>
      </c>
      <c r="D466" s="11" t="e">
        <f t="shared" si="7"/>
        <v>#N/A</v>
      </c>
    </row>
    <row r="467" spans="1:4" x14ac:dyDescent="0.25">
      <c r="A467" s="2" t="s">
        <v>492</v>
      </c>
      <c r="B467" s="1" t="e">
        <f>IF(VLOOKUP(A467,FPM!$B$6:$B$859,2,FALSE)&gt;VLOOKUP(A467,ICMS!$B$7:$C$858,2,FALSE),0.01,IF(VLOOKUP(A467,'Área Sudene Idene'!$A$1:$B$856,2,FALSE)="sudene/idene",0.05,IF(VLOOKUP(Resumo!A467,'IDH-M'!$A$1:$C$855,3,FALSE)&lt;=0.776,0.05,0.1)))</f>
        <v>#N/A</v>
      </c>
      <c r="C467" s="11" t="e">
        <f>IF(VLOOKUP(A467,FPM!$B$6:$B$859,2,FALSE)/0.8&gt;VLOOKUP(A467,ICMS!$B$7:$C$858,2,FALSE),0.01,IF(VLOOKUP(A467,'Área Sudene Idene'!$A$1:$B$856,2,FALSE)="sudene/idene",0.05,IF(VLOOKUP(Resumo!A467,'IDH-M'!$A$1:$C$855,3,FALSE)&lt;=0.776,0.05,0.1)))</f>
        <v>#N/A</v>
      </c>
      <c r="D467" s="11" t="e">
        <f t="shared" si="7"/>
        <v>#N/A</v>
      </c>
    </row>
    <row r="468" spans="1:4" x14ac:dyDescent="0.25">
      <c r="A468" s="2" t="s">
        <v>493</v>
      </c>
      <c r="B468" s="1" t="e">
        <f>IF(VLOOKUP(A468,FPM!$B$6:$B$859,2,FALSE)&gt;VLOOKUP(A468,ICMS!$B$7:$C$858,2,FALSE),0.01,IF(VLOOKUP(A468,'Área Sudene Idene'!$A$1:$B$856,2,FALSE)="sudene/idene",0.05,IF(VLOOKUP(Resumo!A468,'IDH-M'!$A$1:$C$855,3,FALSE)&lt;=0.776,0.05,0.1)))</f>
        <v>#N/A</v>
      </c>
      <c r="C468" s="11" t="e">
        <f>IF(VLOOKUP(A468,FPM!$B$6:$B$859,2,FALSE)/0.8&gt;VLOOKUP(A468,ICMS!$B$7:$C$858,2,FALSE),0.01,IF(VLOOKUP(A468,'Área Sudene Idene'!$A$1:$B$856,2,FALSE)="sudene/idene",0.05,IF(VLOOKUP(Resumo!A468,'IDH-M'!$A$1:$C$855,3,FALSE)&lt;=0.776,0.05,0.1)))</f>
        <v>#N/A</v>
      </c>
      <c r="D468" s="11" t="e">
        <f t="shared" si="7"/>
        <v>#N/A</v>
      </c>
    </row>
    <row r="469" spans="1:4" x14ac:dyDescent="0.25">
      <c r="A469" s="2" t="s">
        <v>494</v>
      </c>
      <c r="B469" s="1" t="e">
        <f>IF(VLOOKUP(A469,FPM!$B$6:$B$859,2,FALSE)&gt;VLOOKUP(A469,ICMS!$B$7:$C$858,2,FALSE),0.01,IF(VLOOKUP(A469,'Área Sudene Idene'!$A$1:$B$856,2,FALSE)="sudene/idene",0.05,IF(VLOOKUP(Resumo!A469,'IDH-M'!$A$1:$C$855,3,FALSE)&lt;=0.776,0.05,0.1)))</f>
        <v>#N/A</v>
      </c>
      <c r="C469" s="11" t="e">
        <f>IF(VLOOKUP(A469,FPM!$B$6:$B$859,2,FALSE)/0.8&gt;VLOOKUP(A469,ICMS!$B$7:$C$858,2,FALSE),0.01,IF(VLOOKUP(A469,'Área Sudene Idene'!$A$1:$B$856,2,FALSE)="sudene/idene",0.05,IF(VLOOKUP(Resumo!A469,'IDH-M'!$A$1:$C$855,3,FALSE)&lt;=0.776,0.05,0.1)))</f>
        <v>#N/A</v>
      </c>
      <c r="D469" s="11" t="e">
        <f t="shared" si="7"/>
        <v>#N/A</v>
      </c>
    </row>
    <row r="470" spans="1:4" x14ac:dyDescent="0.25">
      <c r="A470" s="2" t="s">
        <v>495</v>
      </c>
      <c r="B470" s="1" t="e">
        <f>IF(VLOOKUP(A470,FPM!$B$6:$B$859,2,FALSE)&gt;VLOOKUP(A470,ICMS!$B$7:$C$858,2,FALSE),0.01,IF(VLOOKUP(A470,'Área Sudene Idene'!$A$1:$B$856,2,FALSE)="sudene/idene",0.05,IF(VLOOKUP(Resumo!A470,'IDH-M'!$A$1:$C$855,3,FALSE)&lt;=0.776,0.05,0.1)))</f>
        <v>#N/A</v>
      </c>
      <c r="C470" s="11" t="e">
        <f>IF(VLOOKUP(A470,FPM!$B$6:$B$859,2,FALSE)/0.8&gt;VLOOKUP(A470,ICMS!$B$7:$C$858,2,FALSE),0.01,IF(VLOOKUP(A470,'Área Sudene Idene'!$A$1:$B$856,2,FALSE)="sudene/idene",0.05,IF(VLOOKUP(Resumo!A470,'IDH-M'!$A$1:$C$855,3,FALSE)&lt;=0.776,0.05,0.1)))</f>
        <v>#N/A</v>
      </c>
      <c r="D470" s="11" t="e">
        <f t="shared" si="7"/>
        <v>#N/A</v>
      </c>
    </row>
    <row r="471" spans="1:4" x14ac:dyDescent="0.25">
      <c r="A471" s="2" t="s">
        <v>496</v>
      </c>
      <c r="B471" s="1" t="e">
        <f>IF(VLOOKUP(A471,FPM!$B$6:$B$859,2,FALSE)&gt;VLOOKUP(A471,ICMS!$B$7:$C$858,2,FALSE),0.01,IF(VLOOKUP(A471,'Área Sudene Idene'!$A$1:$B$856,2,FALSE)="sudene/idene",0.05,IF(VLOOKUP(Resumo!A471,'IDH-M'!$A$1:$C$855,3,FALSE)&lt;=0.776,0.05,0.1)))</f>
        <v>#N/A</v>
      </c>
      <c r="C471" s="11" t="e">
        <f>IF(VLOOKUP(A471,FPM!$B$6:$B$859,2,FALSE)/0.8&gt;VLOOKUP(A471,ICMS!$B$7:$C$858,2,FALSE),0.01,IF(VLOOKUP(A471,'Área Sudene Idene'!$A$1:$B$856,2,FALSE)="sudene/idene",0.05,IF(VLOOKUP(Resumo!A471,'IDH-M'!$A$1:$C$855,3,FALSE)&lt;=0.776,0.05,0.1)))</f>
        <v>#N/A</v>
      </c>
      <c r="D471" s="11" t="e">
        <f t="shared" si="7"/>
        <v>#N/A</v>
      </c>
    </row>
    <row r="472" spans="1:4" x14ac:dyDescent="0.25">
      <c r="A472" s="2" t="s">
        <v>497</v>
      </c>
      <c r="B472" s="1" t="e">
        <f>IF(VLOOKUP(A472,FPM!$B$6:$B$859,2,FALSE)&gt;VLOOKUP(A472,ICMS!$B$7:$C$858,2,FALSE),0.01,IF(VLOOKUP(A472,'Área Sudene Idene'!$A$1:$B$856,2,FALSE)="sudene/idene",0.05,IF(VLOOKUP(Resumo!A472,'IDH-M'!$A$1:$C$855,3,FALSE)&lt;=0.776,0.05,0.1)))</f>
        <v>#N/A</v>
      </c>
      <c r="C472" s="11" t="e">
        <f>IF(VLOOKUP(A472,FPM!$B$6:$B$859,2,FALSE)/0.8&gt;VLOOKUP(A472,ICMS!$B$7:$C$858,2,FALSE),0.01,IF(VLOOKUP(A472,'Área Sudene Idene'!$A$1:$B$856,2,FALSE)="sudene/idene",0.05,IF(VLOOKUP(Resumo!A472,'IDH-M'!$A$1:$C$855,3,FALSE)&lt;=0.776,0.05,0.1)))</f>
        <v>#N/A</v>
      </c>
      <c r="D472" s="11" t="e">
        <f t="shared" si="7"/>
        <v>#N/A</v>
      </c>
    </row>
    <row r="473" spans="1:4" x14ac:dyDescent="0.25">
      <c r="A473" s="2" t="s">
        <v>498</v>
      </c>
      <c r="B473" s="1" t="e">
        <f>IF(VLOOKUP(A473,FPM!$B$6:$B$859,2,FALSE)&gt;VLOOKUP(A473,ICMS!$B$7:$C$858,2,FALSE),0.01,IF(VLOOKUP(A473,'Área Sudene Idene'!$A$1:$B$856,2,FALSE)="sudene/idene",0.05,IF(VLOOKUP(Resumo!A473,'IDH-M'!$A$1:$C$855,3,FALSE)&lt;=0.776,0.05,0.1)))</f>
        <v>#N/A</v>
      </c>
      <c r="C473" s="11" t="e">
        <f>IF(VLOOKUP(A473,FPM!$B$6:$B$859,2,FALSE)/0.8&gt;VLOOKUP(A473,ICMS!$B$7:$C$858,2,FALSE),0.01,IF(VLOOKUP(A473,'Área Sudene Idene'!$A$1:$B$856,2,FALSE)="sudene/idene",0.05,IF(VLOOKUP(Resumo!A473,'IDH-M'!$A$1:$C$855,3,FALSE)&lt;=0.776,0.05,0.1)))</f>
        <v>#N/A</v>
      </c>
      <c r="D473" s="11" t="e">
        <f t="shared" si="7"/>
        <v>#N/A</v>
      </c>
    </row>
    <row r="474" spans="1:4" x14ac:dyDescent="0.25">
      <c r="A474" s="2" t="s">
        <v>499</v>
      </c>
      <c r="B474" s="1" t="e">
        <f>IF(VLOOKUP(A474,FPM!$B$6:$B$859,2,FALSE)&gt;VLOOKUP(A474,ICMS!$B$7:$C$858,2,FALSE),0.01,IF(VLOOKUP(A474,'Área Sudene Idene'!$A$1:$B$856,2,FALSE)="sudene/idene",0.05,IF(VLOOKUP(Resumo!A474,'IDH-M'!$A$1:$C$855,3,FALSE)&lt;=0.776,0.05,0.1)))</f>
        <v>#N/A</v>
      </c>
      <c r="C474" s="11" t="e">
        <f>IF(VLOOKUP(A474,FPM!$B$6:$B$859,2,FALSE)/0.8&gt;VLOOKUP(A474,ICMS!$B$7:$C$858,2,FALSE),0.01,IF(VLOOKUP(A474,'Área Sudene Idene'!$A$1:$B$856,2,FALSE)="sudene/idene",0.05,IF(VLOOKUP(Resumo!A474,'IDH-M'!$A$1:$C$855,3,FALSE)&lt;=0.776,0.05,0.1)))</f>
        <v>#N/A</v>
      </c>
      <c r="D474" s="11" t="e">
        <f t="shared" si="7"/>
        <v>#N/A</v>
      </c>
    </row>
    <row r="475" spans="1:4" x14ac:dyDescent="0.25">
      <c r="A475" s="2" t="s">
        <v>500</v>
      </c>
      <c r="B475" s="1" t="e">
        <f>IF(VLOOKUP(A475,FPM!$B$6:$B$859,2,FALSE)&gt;VLOOKUP(A475,ICMS!$B$7:$C$858,2,FALSE),0.01,IF(VLOOKUP(A475,'Área Sudene Idene'!$A$1:$B$856,2,FALSE)="sudene/idene",0.05,IF(VLOOKUP(Resumo!A475,'IDH-M'!$A$1:$C$855,3,FALSE)&lt;=0.776,0.05,0.1)))</f>
        <v>#N/A</v>
      </c>
      <c r="C475" s="11" t="e">
        <f>IF(VLOOKUP(A475,FPM!$B$6:$B$859,2,FALSE)/0.8&gt;VLOOKUP(A475,ICMS!$B$7:$C$858,2,FALSE),0.01,IF(VLOOKUP(A475,'Área Sudene Idene'!$A$1:$B$856,2,FALSE)="sudene/idene",0.05,IF(VLOOKUP(Resumo!A475,'IDH-M'!$A$1:$C$855,3,FALSE)&lt;=0.776,0.05,0.1)))</f>
        <v>#N/A</v>
      </c>
      <c r="D475" s="11" t="e">
        <f t="shared" si="7"/>
        <v>#N/A</v>
      </c>
    </row>
    <row r="476" spans="1:4" x14ac:dyDescent="0.25">
      <c r="A476" s="2" t="s">
        <v>501</v>
      </c>
      <c r="B476" s="1" t="e">
        <f>IF(VLOOKUP(A476,FPM!$B$6:$B$859,2,FALSE)&gt;VLOOKUP(A476,ICMS!$B$7:$C$858,2,FALSE),0.01,IF(VLOOKUP(A476,'Área Sudene Idene'!$A$1:$B$856,2,FALSE)="sudene/idene",0.05,IF(VLOOKUP(Resumo!A476,'IDH-M'!$A$1:$C$855,3,FALSE)&lt;=0.776,0.05,0.1)))</f>
        <v>#N/A</v>
      </c>
      <c r="C476" s="11" t="e">
        <f>IF(VLOOKUP(A476,FPM!$B$6:$B$859,2,FALSE)/0.8&gt;VLOOKUP(A476,ICMS!$B$7:$C$858,2,FALSE),0.01,IF(VLOOKUP(A476,'Área Sudene Idene'!$A$1:$B$856,2,FALSE)="sudene/idene",0.05,IF(VLOOKUP(Resumo!A476,'IDH-M'!$A$1:$C$855,3,FALSE)&lt;=0.776,0.05,0.1)))</f>
        <v>#N/A</v>
      </c>
      <c r="D476" s="11" t="e">
        <f t="shared" si="7"/>
        <v>#N/A</v>
      </c>
    </row>
    <row r="477" spans="1:4" x14ac:dyDescent="0.25">
      <c r="A477" s="2" t="s">
        <v>502</v>
      </c>
      <c r="B477" s="1" t="e">
        <f>IF(VLOOKUP(A477,FPM!$B$6:$B$859,2,FALSE)&gt;VLOOKUP(A477,ICMS!$B$7:$C$858,2,FALSE),0.01,IF(VLOOKUP(A477,'Área Sudene Idene'!$A$1:$B$856,2,FALSE)="sudene/idene",0.05,IF(VLOOKUP(Resumo!A477,'IDH-M'!$A$1:$C$855,3,FALSE)&lt;=0.776,0.05,0.1)))</f>
        <v>#N/A</v>
      </c>
      <c r="C477" s="11" t="e">
        <f>IF(VLOOKUP(A477,FPM!$B$6:$B$859,2,FALSE)/0.8&gt;VLOOKUP(A477,ICMS!$B$7:$C$858,2,FALSE),0.01,IF(VLOOKUP(A477,'Área Sudene Idene'!$A$1:$B$856,2,FALSE)="sudene/idene",0.05,IF(VLOOKUP(Resumo!A477,'IDH-M'!$A$1:$C$855,3,FALSE)&lt;=0.776,0.05,0.1)))</f>
        <v>#N/A</v>
      </c>
      <c r="D477" s="11" t="e">
        <f t="shared" si="7"/>
        <v>#N/A</v>
      </c>
    </row>
    <row r="478" spans="1:4" x14ac:dyDescent="0.25">
      <c r="A478" s="2" t="s">
        <v>503</v>
      </c>
      <c r="B478" s="1" t="e">
        <f>IF(VLOOKUP(A478,FPM!$B$6:$B$859,2,FALSE)&gt;VLOOKUP(A478,ICMS!$B$7:$C$858,2,FALSE),0.01,IF(VLOOKUP(A478,'Área Sudene Idene'!$A$1:$B$856,2,FALSE)="sudene/idene",0.05,IF(VLOOKUP(Resumo!A478,'IDH-M'!$A$1:$C$855,3,FALSE)&lt;=0.776,0.05,0.1)))</f>
        <v>#N/A</v>
      </c>
      <c r="C478" s="11" t="e">
        <f>IF(VLOOKUP(A478,FPM!$B$6:$B$859,2,FALSE)/0.8&gt;VLOOKUP(A478,ICMS!$B$7:$C$858,2,FALSE),0.01,IF(VLOOKUP(A478,'Área Sudene Idene'!$A$1:$B$856,2,FALSE)="sudene/idene",0.05,IF(VLOOKUP(Resumo!A478,'IDH-M'!$A$1:$C$855,3,FALSE)&lt;=0.776,0.05,0.1)))</f>
        <v>#N/A</v>
      </c>
      <c r="D478" s="11" t="e">
        <f t="shared" si="7"/>
        <v>#N/A</v>
      </c>
    </row>
    <row r="479" spans="1:4" x14ac:dyDescent="0.25">
      <c r="A479" s="2" t="s">
        <v>504</v>
      </c>
      <c r="B479" s="1" t="e">
        <f>IF(VLOOKUP(A479,FPM!$B$6:$B$859,2,FALSE)&gt;VLOOKUP(A479,ICMS!$B$7:$C$858,2,FALSE),0.01,IF(VLOOKUP(A479,'Área Sudene Idene'!$A$1:$B$856,2,FALSE)="sudene/idene",0.05,IF(VLOOKUP(Resumo!A479,'IDH-M'!$A$1:$C$855,3,FALSE)&lt;=0.776,0.05,0.1)))</f>
        <v>#N/A</v>
      </c>
      <c r="C479" s="11" t="e">
        <f>IF(VLOOKUP(A479,FPM!$B$6:$B$859,2,FALSE)/0.8&gt;VLOOKUP(A479,ICMS!$B$7:$C$858,2,FALSE),0.01,IF(VLOOKUP(A479,'Área Sudene Idene'!$A$1:$B$856,2,FALSE)="sudene/idene",0.05,IF(VLOOKUP(Resumo!A479,'IDH-M'!$A$1:$C$855,3,FALSE)&lt;=0.776,0.05,0.1)))</f>
        <v>#N/A</v>
      </c>
      <c r="D479" s="11" t="e">
        <f t="shared" si="7"/>
        <v>#N/A</v>
      </c>
    </row>
    <row r="480" spans="1:4" x14ac:dyDescent="0.25">
      <c r="A480" s="2" t="s">
        <v>505</v>
      </c>
      <c r="B480" s="1" t="e">
        <f>IF(VLOOKUP(A480,FPM!$B$6:$B$859,2,FALSE)&gt;VLOOKUP(A480,ICMS!$B$7:$C$858,2,FALSE),0.01,IF(VLOOKUP(A480,'Área Sudene Idene'!$A$1:$B$856,2,FALSE)="sudene/idene",0.05,IF(VLOOKUP(Resumo!A480,'IDH-M'!$A$1:$C$855,3,FALSE)&lt;=0.776,0.05,0.1)))</f>
        <v>#N/A</v>
      </c>
      <c r="C480" s="11" t="e">
        <f>IF(VLOOKUP(A480,FPM!$B$6:$B$859,2,FALSE)/0.8&gt;VLOOKUP(A480,ICMS!$B$7:$C$858,2,FALSE),0.01,IF(VLOOKUP(A480,'Área Sudene Idene'!$A$1:$B$856,2,FALSE)="sudene/idene",0.05,IF(VLOOKUP(Resumo!A480,'IDH-M'!$A$1:$C$855,3,FALSE)&lt;=0.776,0.05,0.1)))</f>
        <v>#N/A</v>
      </c>
      <c r="D480" s="11" t="e">
        <f t="shared" si="7"/>
        <v>#N/A</v>
      </c>
    </row>
    <row r="481" spans="1:4" x14ac:dyDescent="0.25">
      <c r="A481" s="2" t="s">
        <v>506</v>
      </c>
      <c r="B481" s="1" t="e">
        <f>IF(VLOOKUP(A481,FPM!$B$6:$B$859,2,FALSE)&gt;VLOOKUP(A481,ICMS!$B$7:$C$858,2,FALSE),0.01,IF(VLOOKUP(A481,'Área Sudene Idene'!$A$1:$B$856,2,FALSE)="sudene/idene",0.05,IF(VLOOKUP(Resumo!A481,'IDH-M'!$A$1:$C$855,3,FALSE)&lt;=0.776,0.05,0.1)))</f>
        <v>#N/A</v>
      </c>
      <c r="C481" s="11" t="e">
        <f>IF(VLOOKUP(A481,FPM!$B$6:$B$859,2,FALSE)/0.8&gt;VLOOKUP(A481,ICMS!$B$7:$C$858,2,FALSE),0.01,IF(VLOOKUP(A481,'Área Sudene Idene'!$A$1:$B$856,2,FALSE)="sudene/idene",0.05,IF(VLOOKUP(Resumo!A481,'IDH-M'!$A$1:$C$855,3,FALSE)&lt;=0.776,0.05,0.1)))</f>
        <v>#N/A</v>
      </c>
      <c r="D481" s="11" t="e">
        <f t="shared" si="7"/>
        <v>#N/A</v>
      </c>
    </row>
    <row r="482" spans="1:4" x14ac:dyDescent="0.25">
      <c r="A482" s="2" t="s">
        <v>507</v>
      </c>
      <c r="B482" s="1" t="e">
        <f>IF(VLOOKUP(A482,FPM!$B$6:$B$859,2,FALSE)&gt;VLOOKUP(A482,ICMS!$B$7:$C$858,2,FALSE),0.01,IF(VLOOKUP(A482,'Área Sudene Idene'!$A$1:$B$856,2,FALSE)="sudene/idene",0.05,IF(VLOOKUP(Resumo!A482,'IDH-M'!$A$1:$C$855,3,FALSE)&lt;=0.776,0.05,0.1)))</f>
        <v>#N/A</v>
      </c>
      <c r="C482" s="11" t="e">
        <f>IF(VLOOKUP(A482,FPM!$B$6:$B$859,2,FALSE)/0.8&gt;VLOOKUP(A482,ICMS!$B$7:$C$858,2,FALSE),0.01,IF(VLOOKUP(A482,'Área Sudene Idene'!$A$1:$B$856,2,FALSE)="sudene/idene",0.05,IF(VLOOKUP(Resumo!A482,'IDH-M'!$A$1:$C$855,3,FALSE)&lt;=0.776,0.05,0.1)))</f>
        <v>#N/A</v>
      </c>
      <c r="D482" s="11" t="e">
        <f t="shared" si="7"/>
        <v>#N/A</v>
      </c>
    </row>
    <row r="483" spans="1:4" x14ac:dyDescent="0.25">
      <c r="A483" s="2" t="s">
        <v>508</v>
      </c>
      <c r="B483" s="1" t="e">
        <f>IF(VLOOKUP(A483,FPM!$B$6:$B$859,2,FALSE)&gt;VLOOKUP(A483,ICMS!$B$7:$C$858,2,FALSE),0.01,IF(VLOOKUP(A483,'Área Sudene Idene'!$A$1:$B$856,2,FALSE)="sudene/idene",0.05,IF(VLOOKUP(Resumo!A483,'IDH-M'!$A$1:$C$855,3,FALSE)&lt;=0.776,0.05,0.1)))</f>
        <v>#N/A</v>
      </c>
      <c r="C483" s="11" t="e">
        <f>IF(VLOOKUP(A483,FPM!$B$6:$B$859,2,FALSE)/0.8&gt;VLOOKUP(A483,ICMS!$B$7:$C$858,2,FALSE),0.01,IF(VLOOKUP(A483,'Área Sudene Idene'!$A$1:$B$856,2,FALSE)="sudene/idene",0.05,IF(VLOOKUP(Resumo!A483,'IDH-M'!$A$1:$C$855,3,FALSE)&lt;=0.776,0.05,0.1)))</f>
        <v>#N/A</v>
      </c>
      <c r="D483" s="11" t="e">
        <f t="shared" si="7"/>
        <v>#N/A</v>
      </c>
    </row>
    <row r="484" spans="1:4" x14ac:dyDescent="0.25">
      <c r="A484" s="2" t="s">
        <v>509</v>
      </c>
      <c r="B484" s="1" t="e">
        <f>IF(VLOOKUP(A484,FPM!$B$6:$B$859,2,FALSE)&gt;VLOOKUP(A484,ICMS!$B$7:$C$858,2,FALSE),0.01,IF(VLOOKUP(A484,'Área Sudene Idene'!$A$1:$B$856,2,FALSE)="sudene/idene",0.05,IF(VLOOKUP(Resumo!A484,'IDH-M'!$A$1:$C$855,3,FALSE)&lt;=0.776,0.05,0.1)))</f>
        <v>#N/A</v>
      </c>
      <c r="C484" s="11" t="e">
        <f>IF(VLOOKUP(A484,FPM!$B$6:$B$859,2,FALSE)/0.8&gt;VLOOKUP(A484,ICMS!$B$7:$C$858,2,FALSE),0.01,IF(VLOOKUP(A484,'Área Sudene Idene'!$A$1:$B$856,2,FALSE)="sudene/idene",0.05,IF(VLOOKUP(Resumo!A484,'IDH-M'!$A$1:$C$855,3,FALSE)&lt;=0.776,0.05,0.1)))</f>
        <v>#N/A</v>
      </c>
      <c r="D484" s="11" t="e">
        <f t="shared" si="7"/>
        <v>#N/A</v>
      </c>
    </row>
    <row r="485" spans="1:4" x14ac:dyDescent="0.25">
      <c r="A485" s="2" t="s">
        <v>510</v>
      </c>
      <c r="B485" s="1" t="e">
        <f>IF(VLOOKUP(A485,FPM!$B$6:$B$859,2,FALSE)&gt;VLOOKUP(A485,ICMS!$B$7:$C$858,2,FALSE),0.01,IF(VLOOKUP(A485,'Área Sudene Idene'!$A$1:$B$856,2,FALSE)="sudene/idene",0.05,IF(VLOOKUP(Resumo!A485,'IDH-M'!$A$1:$C$855,3,FALSE)&lt;=0.776,0.05,0.1)))</f>
        <v>#N/A</v>
      </c>
      <c r="C485" s="11" t="e">
        <f>IF(VLOOKUP(A485,FPM!$B$6:$B$859,2,FALSE)/0.8&gt;VLOOKUP(A485,ICMS!$B$7:$C$858,2,FALSE),0.01,IF(VLOOKUP(A485,'Área Sudene Idene'!$A$1:$B$856,2,FALSE)="sudene/idene",0.05,IF(VLOOKUP(Resumo!A485,'IDH-M'!$A$1:$C$855,3,FALSE)&lt;=0.776,0.05,0.1)))</f>
        <v>#N/A</v>
      </c>
      <c r="D485" s="11" t="e">
        <f t="shared" si="7"/>
        <v>#N/A</v>
      </c>
    </row>
    <row r="486" spans="1:4" x14ac:dyDescent="0.25">
      <c r="A486" s="2" t="s">
        <v>511</v>
      </c>
      <c r="B486" s="1" t="e">
        <f>IF(VLOOKUP(A486,FPM!$B$6:$B$859,2,FALSE)&gt;VLOOKUP(A486,ICMS!$B$7:$C$858,2,FALSE),0.01,IF(VLOOKUP(A486,'Área Sudene Idene'!$A$1:$B$856,2,FALSE)="sudene/idene",0.05,IF(VLOOKUP(Resumo!A486,'IDH-M'!$A$1:$C$855,3,FALSE)&lt;=0.776,0.05,0.1)))</f>
        <v>#N/A</v>
      </c>
      <c r="C486" s="11" t="e">
        <f>IF(VLOOKUP(A486,FPM!$B$6:$B$859,2,FALSE)/0.8&gt;VLOOKUP(A486,ICMS!$B$7:$C$858,2,FALSE),0.01,IF(VLOOKUP(A486,'Área Sudene Idene'!$A$1:$B$856,2,FALSE)="sudene/idene",0.05,IF(VLOOKUP(Resumo!A486,'IDH-M'!$A$1:$C$855,3,FALSE)&lt;=0.776,0.05,0.1)))</f>
        <v>#N/A</v>
      </c>
      <c r="D486" s="11" t="e">
        <f t="shared" si="7"/>
        <v>#N/A</v>
      </c>
    </row>
    <row r="487" spans="1:4" x14ac:dyDescent="0.25">
      <c r="A487" s="2" t="s">
        <v>512</v>
      </c>
      <c r="B487" s="1" t="e">
        <f>IF(VLOOKUP(A487,FPM!$B$6:$B$859,2,FALSE)&gt;VLOOKUP(A487,ICMS!$B$7:$C$858,2,FALSE),0.01,IF(VLOOKUP(A487,'Área Sudene Idene'!$A$1:$B$856,2,FALSE)="sudene/idene",0.05,IF(VLOOKUP(Resumo!A487,'IDH-M'!$A$1:$C$855,3,FALSE)&lt;=0.776,0.05,0.1)))</f>
        <v>#N/A</v>
      </c>
      <c r="C487" s="11" t="e">
        <f>IF(VLOOKUP(A487,FPM!$B$6:$B$859,2,FALSE)/0.8&gt;VLOOKUP(A487,ICMS!$B$7:$C$858,2,FALSE),0.01,IF(VLOOKUP(A487,'Área Sudene Idene'!$A$1:$B$856,2,FALSE)="sudene/idene",0.05,IF(VLOOKUP(Resumo!A487,'IDH-M'!$A$1:$C$855,3,FALSE)&lt;=0.776,0.05,0.1)))</f>
        <v>#N/A</v>
      </c>
      <c r="D487" s="11" t="e">
        <f t="shared" si="7"/>
        <v>#N/A</v>
      </c>
    </row>
    <row r="488" spans="1:4" x14ac:dyDescent="0.25">
      <c r="A488" s="2" t="s">
        <v>513</v>
      </c>
      <c r="B488" s="1" t="e">
        <f>IF(VLOOKUP(A488,FPM!$B$6:$B$859,2,FALSE)&gt;VLOOKUP(A488,ICMS!$B$7:$C$858,2,FALSE),0.01,IF(VLOOKUP(A488,'Área Sudene Idene'!$A$1:$B$856,2,FALSE)="sudene/idene",0.05,IF(VLOOKUP(Resumo!A488,'IDH-M'!$A$1:$C$855,3,FALSE)&lt;=0.776,0.05,0.1)))</f>
        <v>#N/A</v>
      </c>
      <c r="C488" s="11" t="e">
        <f>IF(VLOOKUP(A488,FPM!$B$6:$B$859,2,FALSE)/0.8&gt;VLOOKUP(A488,ICMS!$B$7:$C$858,2,FALSE),0.01,IF(VLOOKUP(A488,'Área Sudene Idene'!$A$1:$B$856,2,FALSE)="sudene/idene",0.05,IF(VLOOKUP(Resumo!A488,'IDH-M'!$A$1:$C$855,3,FALSE)&lt;=0.776,0.05,0.1)))</f>
        <v>#N/A</v>
      </c>
      <c r="D488" s="11" t="e">
        <f t="shared" si="7"/>
        <v>#N/A</v>
      </c>
    </row>
    <row r="489" spans="1:4" x14ac:dyDescent="0.25">
      <c r="A489" s="2" t="s">
        <v>514</v>
      </c>
      <c r="B489" s="1" t="e">
        <f>IF(VLOOKUP(A489,FPM!$B$6:$B$859,2,FALSE)&gt;VLOOKUP(A489,ICMS!$B$7:$C$858,2,FALSE),0.01,IF(VLOOKUP(A489,'Área Sudene Idene'!$A$1:$B$856,2,FALSE)="sudene/idene",0.05,IF(VLOOKUP(Resumo!A489,'IDH-M'!$A$1:$C$855,3,FALSE)&lt;=0.776,0.05,0.1)))</f>
        <v>#N/A</v>
      </c>
      <c r="C489" s="11" t="e">
        <f>IF(VLOOKUP(A489,FPM!$B$6:$B$859,2,FALSE)/0.8&gt;VLOOKUP(A489,ICMS!$B$7:$C$858,2,FALSE),0.01,IF(VLOOKUP(A489,'Área Sudene Idene'!$A$1:$B$856,2,FALSE)="sudene/idene",0.05,IF(VLOOKUP(Resumo!A489,'IDH-M'!$A$1:$C$855,3,FALSE)&lt;=0.776,0.05,0.1)))</f>
        <v>#N/A</v>
      </c>
      <c r="D489" s="11" t="e">
        <f t="shared" si="7"/>
        <v>#N/A</v>
      </c>
    </row>
    <row r="490" spans="1:4" x14ac:dyDescent="0.25">
      <c r="A490" s="2" t="s">
        <v>515</v>
      </c>
      <c r="B490" s="1" t="e">
        <f>IF(VLOOKUP(A490,FPM!$B$6:$B$859,2,FALSE)&gt;VLOOKUP(A490,ICMS!$B$7:$C$858,2,FALSE),0.01,IF(VLOOKUP(A490,'Área Sudene Idene'!$A$1:$B$856,2,FALSE)="sudene/idene",0.05,IF(VLOOKUP(Resumo!A490,'IDH-M'!$A$1:$C$855,3,FALSE)&lt;=0.776,0.05,0.1)))</f>
        <v>#N/A</v>
      </c>
      <c r="C490" s="11" t="e">
        <f>IF(VLOOKUP(A490,FPM!$B$6:$B$859,2,FALSE)/0.8&gt;VLOOKUP(A490,ICMS!$B$7:$C$858,2,FALSE),0.01,IF(VLOOKUP(A490,'Área Sudene Idene'!$A$1:$B$856,2,FALSE)="sudene/idene",0.05,IF(VLOOKUP(Resumo!A490,'IDH-M'!$A$1:$C$855,3,FALSE)&lt;=0.776,0.05,0.1)))</f>
        <v>#N/A</v>
      </c>
      <c r="D490" s="11" t="e">
        <f t="shared" si="7"/>
        <v>#N/A</v>
      </c>
    </row>
    <row r="491" spans="1:4" x14ac:dyDescent="0.25">
      <c r="A491" s="2" t="s">
        <v>516</v>
      </c>
      <c r="B491" s="1" t="e">
        <f>IF(VLOOKUP(A491,FPM!$B$6:$B$859,2,FALSE)&gt;VLOOKUP(A491,ICMS!$B$7:$C$858,2,FALSE),0.01,IF(VLOOKUP(A491,'Área Sudene Idene'!$A$1:$B$856,2,FALSE)="sudene/idene",0.05,IF(VLOOKUP(Resumo!A491,'IDH-M'!$A$1:$C$855,3,FALSE)&lt;=0.776,0.05,0.1)))</f>
        <v>#N/A</v>
      </c>
      <c r="C491" s="11" t="e">
        <f>IF(VLOOKUP(A491,FPM!$B$6:$B$859,2,FALSE)/0.8&gt;VLOOKUP(A491,ICMS!$B$7:$C$858,2,FALSE),0.01,IF(VLOOKUP(A491,'Área Sudene Idene'!$A$1:$B$856,2,FALSE)="sudene/idene",0.05,IF(VLOOKUP(Resumo!A491,'IDH-M'!$A$1:$C$855,3,FALSE)&lt;=0.776,0.05,0.1)))</f>
        <v>#N/A</v>
      </c>
      <c r="D491" s="11" t="e">
        <f t="shared" si="7"/>
        <v>#N/A</v>
      </c>
    </row>
    <row r="492" spans="1:4" x14ac:dyDescent="0.25">
      <c r="A492" s="2" t="s">
        <v>517</v>
      </c>
      <c r="B492" s="1" t="e">
        <f>IF(VLOOKUP(A492,FPM!$B$6:$B$859,2,FALSE)&gt;VLOOKUP(A492,ICMS!$B$7:$C$858,2,FALSE),0.01,IF(VLOOKUP(A492,'Área Sudene Idene'!$A$1:$B$856,2,FALSE)="sudene/idene",0.05,IF(VLOOKUP(Resumo!A492,'IDH-M'!$A$1:$C$855,3,FALSE)&lt;=0.776,0.05,0.1)))</f>
        <v>#N/A</v>
      </c>
      <c r="C492" s="11" t="e">
        <f>IF(VLOOKUP(A492,FPM!$B$6:$B$859,2,FALSE)/0.8&gt;VLOOKUP(A492,ICMS!$B$7:$C$858,2,FALSE),0.01,IF(VLOOKUP(A492,'Área Sudene Idene'!$A$1:$B$856,2,FALSE)="sudene/idene",0.05,IF(VLOOKUP(Resumo!A492,'IDH-M'!$A$1:$C$855,3,FALSE)&lt;=0.776,0.05,0.1)))</f>
        <v>#N/A</v>
      </c>
      <c r="D492" s="11" t="e">
        <f t="shared" si="7"/>
        <v>#N/A</v>
      </c>
    </row>
    <row r="493" spans="1:4" x14ac:dyDescent="0.25">
      <c r="A493" s="2" t="s">
        <v>518</v>
      </c>
      <c r="B493" s="1" t="e">
        <f>IF(VLOOKUP(A493,FPM!$B$6:$B$859,2,FALSE)&gt;VLOOKUP(A493,ICMS!$B$7:$C$858,2,FALSE),0.01,IF(VLOOKUP(A493,'Área Sudene Idene'!$A$1:$B$856,2,FALSE)="sudene/idene",0.05,IF(VLOOKUP(Resumo!A493,'IDH-M'!$A$1:$C$855,3,FALSE)&lt;=0.776,0.05,0.1)))</f>
        <v>#N/A</v>
      </c>
      <c r="C493" s="11" t="e">
        <f>IF(VLOOKUP(A493,FPM!$B$6:$B$859,2,FALSE)/0.8&gt;VLOOKUP(A493,ICMS!$B$7:$C$858,2,FALSE),0.01,IF(VLOOKUP(A493,'Área Sudene Idene'!$A$1:$B$856,2,FALSE)="sudene/idene",0.05,IF(VLOOKUP(Resumo!A493,'IDH-M'!$A$1:$C$855,3,FALSE)&lt;=0.776,0.05,0.1)))</f>
        <v>#N/A</v>
      </c>
      <c r="D493" s="11" t="e">
        <f t="shared" si="7"/>
        <v>#N/A</v>
      </c>
    </row>
    <row r="494" spans="1:4" x14ac:dyDescent="0.25">
      <c r="A494" s="2" t="s">
        <v>519</v>
      </c>
      <c r="B494" s="1" t="e">
        <f>IF(VLOOKUP(A494,FPM!$B$6:$B$859,2,FALSE)&gt;VLOOKUP(A494,ICMS!$B$7:$C$858,2,FALSE),0.01,IF(VLOOKUP(A494,'Área Sudene Idene'!$A$1:$B$856,2,FALSE)="sudene/idene",0.05,IF(VLOOKUP(Resumo!A494,'IDH-M'!$A$1:$C$855,3,FALSE)&lt;=0.776,0.05,0.1)))</f>
        <v>#N/A</v>
      </c>
      <c r="C494" s="11" t="e">
        <f>IF(VLOOKUP(A494,FPM!$B$6:$B$859,2,FALSE)/0.8&gt;VLOOKUP(A494,ICMS!$B$7:$C$858,2,FALSE),0.01,IF(VLOOKUP(A494,'Área Sudene Idene'!$A$1:$B$856,2,FALSE)="sudene/idene",0.05,IF(VLOOKUP(Resumo!A494,'IDH-M'!$A$1:$C$855,3,FALSE)&lt;=0.776,0.05,0.1)))</f>
        <v>#N/A</v>
      </c>
      <c r="D494" s="11" t="e">
        <f t="shared" si="7"/>
        <v>#N/A</v>
      </c>
    </row>
    <row r="495" spans="1:4" x14ac:dyDescent="0.25">
      <c r="A495" s="2" t="s">
        <v>520</v>
      </c>
      <c r="B495" s="1" t="e">
        <f>IF(VLOOKUP(A495,FPM!$B$6:$B$859,2,FALSE)&gt;VLOOKUP(A495,ICMS!$B$7:$C$858,2,FALSE),0.01,IF(VLOOKUP(A495,'Área Sudene Idene'!$A$1:$B$856,2,FALSE)="sudene/idene",0.05,IF(VLOOKUP(Resumo!A495,'IDH-M'!$A$1:$C$855,3,FALSE)&lt;=0.776,0.05,0.1)))</f>
        <v>#N/A</v>
      </c>
      <c r="C495" s="11" t="e">
        <f>IF(VLOOKUP(A495,FPM!$B$6:$B$859,2,FALSE)/0.8&gt;VLOOKUP(A495,ICMS!$B$7:$C$858,2,FALSE),0.01,IF(VLOOKUP(A495,'Área Sudene Idene'!$A$1:$B$856,2,FALSE)="sudene/idene",0.05,IF(VLOOKUP(Resumo!A495,'IDH-M'!$A$1:$C$855,3,FALSE)&lt;=0.776,0.05,0.1)))</f>
        <v>#N/A</v>
      </c>
      <c r="D495" s="11" t="e">
        <f t="shared" si="7"/>
        <v>#N/A</v>
      </c>
    </row>
    <row r="496" spans="1:4" x14ac:dyDescent="0.25">
      <c r="A496" s="2" t="s">
        <v>521</v>
      </c>
      <c r="B496" s="1" t="e">
        <f>IF(VLOOKUP(A496,FPM!$B$6:$B$859,2,FALSE)&gt;VLOOKUP(A496,ICMS!$B$7:$C$858,2,FALSE),0.01,IF(VLOOKUP(A496,'Área Sudene Idene'!$A$1:$B$856,2,FALSE)="sudene/idene",0.05,IF(VLOOKUP(Resumo!A496,'IDH-M'!$A$1:$C$855,3,FALSE)&lt;=0.776,0.05,0.1)))</f>
        <v>#N/A</v>
      </c>
      <c r="C496" s="11" t="e">
        <f>IF(VLOOKUP(A496,FPM!$B$6:$B$859,2,FALSE)/0.8&gt;VLOOKUP(A496,ICMS!$B$7:$C$858,2,FALSE),0.01,IF(VLOOKUP(A496,'Área Sudene Idene'!$A$1:$B$856,2,FALSE)="sudene/idene",0.05,IF(VLOOKUP(Resumo!A496,'IDH-M'!$A$1:$C$855,3,FALSE)&lt;=0.776,0.05,0.1)))</f>
        <v>#N/A</v>
      </c>
      <c r="D496" s="11" t="e">
        <f t="shared" si="7"/>
        <v>#N/A</v>
      </c>
    </row>
    <row r="497" spans="1:4" x14ac:dyDescent="0.25">
      <c r="A497" s="2" t="s">
        <v>522</v>
      </c>
      <c r="B497" s="1" t="e">
        <f>IF(VLOOKUP(A497,FPM!$B$6:$B$859,2,FALSE)&gt;VLOOKUP(A497,ICMS!$B$7:$C$858,2,FALSE),0.01,IF(VLOOKUP(A497,'Área Sudene Idene'!$A$1:$B$856,2,FALSE)="sudene/idene",0.05,IF(VLOOKUP(Resumo!A497,'IDH-M'!$A$1:$C$855,3,FALSE)&lt;=0.776,0.05,0.1)))</f>
        <v>#N/A</v>
      </c>
      <c r="C497" s="11" t="e">
        <f>IF(VLOOKUP(A497,FPM!$B$6:$B$859,2,FALSE)/0.8&gt;VLOOKUP(A497,ICMS!$B$7:$C$858,2,FALSE),0.01,IF(VLOOKUP(A497,'Área Sudene Idene'!$A$1:$B$856,2,FALSE)="sudene/idene",0.05,IF(VLOOKUP(Resumo!A497,'IDH-M'!$A$1:$C$855,3,FALSE)&lt;=0.776,0.05,0.1)))</f>
        <v>#N/A</v>
      </c>
      <c r="D497" s="11" t="e">
        <f t="shared" si="7"/>
        <v>#N/A</v>
      </c>
    </row>
    <row r="498" spans="1:4" x14ac:dyDescent="0.25">
      <c r="A498" s="2" t="s">
        <v>523</v>
      </c>
      <c r="B498" s="1" t="e">
        <f>IF(VLOOKUP(A498,FPM!$B$6:$B$859,2,FALSE)&gt;VLOOKUP(A498,ICMS!$B$7:$C$858,2,FALSE),0.01,IF(VLOOKUP(A498,'Área Sudene Idene'!$A$1:$B$856,2,FALSE)="sudene/idene",0.05,IF(VLOOKUP(Resumo!A498,'IDH-M'!$A$1:$C$855,3,FALSE)&lt;=0.776,0.05,0.1)))</f>
        <v>#N/A</v>
      </c>
      <c r="C498" s="11" t="e">
        <f>IF(VLOOKUP(A498,FPM!$B$6:$B$859,2,FALSE)/0.8&gt;VLOOKUP(A498,ICMS!$B$7:$C$858,2,FALSE),0.01,IF(VLOOKUP(A498,'Área Sudene Idene'!$A$1:$B$856,2,FALSE)="sudene/idene",0.05,IF(VLOOKUP(Resumo!A498,'IDH-M'!$A$1:$C$855,3,FALSE)&lt;=0.776,0.05,0.1)))</f>
        <v>#N/A</v>
      </c>
      <c r="D498" s="11" t="e">
        <f t="shared" si="7"/>
        <v>#N/A</v>
      </c>
    </row>
    <row r="499" spans="1:4" x14ac:dyDescent="0.25">
      <c r="A499" s="2" t="s">
        <v>524</v>
      </c>
      <c r="B499" s="1" t="e">
        <f>IF(VLOOKUP(A499,FPM!$B$6:$B$859,2,FALSE)&gt;VLOOKUP(A499,ICMS!$B$7:$C$858,2,FALSE),0.01,IF(VLOOKUP(A499,'Área Sudene Idene'!$A$1:$B$856,2,FALSE)="sudene/idene",0.05,IF(VLOOKUP(Resumo!A499,'IDH-M'!$A$1:$C$855,3,FALSE)&lt;=0.776,0.05,0.1)))</f>
        <v>#N/A</v>
      </c>
      <c r="C499" s="11" t="e">
        <f>IF(VLOOKUP(A499,FPM!$B$6:$B$859,2,FALSE)/0.8&gt;VLOOKUP(A499,ICMS!$B$7:$C$858,2,FALSE),0.01,IF(VLOOKUP(A499,'Área Sudene Idene'!$A$1:$B$856,2,FALSE)="sudene/idene",0.05,IF(VLOOKUP(Resumo!A499,'IDH-M'!$A$1:$C$855,3,FALSE)&lt;=0.776,0.05,0.1)))</f>
        <v>#N/A</v>
      </c>
      <c r="D499" s="11" t="e">
        <f t="shared" si="7"/>
        <v>#N/A</v>
      </c>
    </row>
    <row r="500" spans="1:4" x14ac:dyDescent="0.25">
      <c r="A500" s="2" t="s">
        <v>525</v>
      </c>
      <c r="B500" s="1" t="e">
        <f>IF(VLOOKUP(A500,FPM!$B$6:$B$859,2,FALSE)&gt;VLOOKUP(A500,ICMS!$B$7:$C$858,2,FALSE),0.01,IF(VLOOKUP(A500,'Área Sudene Idene'!$A$1:$B$856,2,FALSE)="sudene/idene",0.05,IF(VLOOKUP(Resumo!A500,'IDH-M'!$A$1:$C$855,3,FALSE)&lt;=0.776,0.05,0.1)))</f>
        <v>#N/A</v>
      </c>
      <c r="C500" s="11" t="e">
        <f>IF(VLOOKUP(A500,FPM!$B$6:$B$859,2,FALSE)/0.8&gt;VLOOKUP(A500,ICMS!$B$7:$C$858,2,FALSE),0.01,IF(VLOOKUP(A500,'Área Sudene Idene'!$A$1:$B$856,2,FALSE)="sudene/idene",0.05,IF(VLOOKUP(Resumo!A500,'IDH-M'!$A$1:$C$855,3,FALSE)&lt;=0.776,0.05,0.1)))</f>
        <v>#N/A</v>
      </c>
      <c r="D500" s="11" t="e">
        <f t="shared" si="7"/>
        <v>#N/A</v>
      </c>
    </row>
    <row r="501" spans="1:4" x14ac:dyDescent="0.25">
      <c r="A501" s="2" t="s">
        <v>526</v>
      </c>
      <c r="B501" s="1" t="e">
        <f>IF(VLOOKUP(A501,FPM!$B$6:$B$859,2,FALSE)&gt;VLOOKUP(A501,ICMS!$B$7:$C$858,2,FALSE),0.01,IF(VLOOKUP(A501,'Área Sudene Idene'!$A$1:$B$856,2,FALSE)="sudene/idene",0.05,IF(VLOOKUP(Resumo!A501,'IDH-M'!$A$1:$C$855,3,FALSE)&lt;=0.776,0.05,0.1)))</f>
        <v>#N/A</v>
      </c>
      <c r="C501" s="11" t="e">
        <f>IF(VLOOKUP(A501,FPM!$B$6:$B$859,2,FALSE)/0.8&gt;VLOOKUP(A501,ICMS!$B$7:$C$858,2,FALSE),0.01,IF(VLOOKUP(A501,'Área Sudene Idene'!$A$1:$B$856,2,FALSE)="sudene/idene",0.05,IF(VLOOKUP(Resumo!A501,'IDH-M'!$A$1:$C$855,3,FALSE)&lt;=0.776,0.05,0.1)))</f>
        <v>#N/A</v>
      </c>
      <c r="D501" s="11" t="e">
        <f t="shared" si="7"/>
        <v>#N/A</v>
      </c>
    </row>
    <row r="502" spans="1:4" x14ac:dyDescent="0.25">
      <c r="A502" s="2" t="s">
        <v>527</v>
      </c>
      <c r="B502" s="1" t="e">
        <f>IF(VLOOKUP(A502,FPM!$B$6:$B$859,2,FALSE)&gt;VLOOKUP(A502,ICMS!$B$7:$C$858,2,FALSE),0.01,IF(VLOOKUP(A502,'Área Sudene Idene'!$A$1:$B$856,2,FALSE)="sudene/idene",0.05,IF(VLOOKUP(Resumo!A502,'IDH-M'!$A$1:$C$855,3,FALSE)&lt;=0.776,0.05,0.1)))</f>
        <v>#N/A</v>
      </c>
      <c r="C502" s="11" t="e">
        <f>IF(VLOOKUP(A502,FPM!$B$6:$B$859,2,FALSE)/0.8&gt;VLOOKUP(A502,ICMS!$B$7:$C$858,2,FALSE),0.01,IF(VLOOKUP(A502,'Área Sudene Idene'!$A$1:$B$856,2,FALSE)="sudene/idene",0.05,IF(VLOOKUP(Resumo!A502,'IDH-M'!$A$1:$C$855,3,FALSE)&lt;=0.776,0.05,0.1)))</f>
        <v>#N/A</v>
      </c>
      <c r="D502" s="11" t="e">
        <f t="shared" si="7"/>
        <v>#N/A</v>
      </c>
    </row>
    <row r="503" spans="1:4" x14ac:dyDescent="0.25">
      <c r="A503" s="2" t="s">
        <v>528</v>
      </c>
      <c r="B503" s="1" t="e">
        <f>IF(VLOOKUP(A503,FPM!$B$6:$B$859,2,FALSE)&gt;VLOOKUP(A503,ICMS!$B$7:$C$858,2,FALSE),0.01,IF(VLOOKUP(A503,'Área Sudene Idene'!$A$1:$B$856,2,FALSE)="sudene/idene",0.05,IF(VLOOKUP(Resumo!A503,'IDH-M'!$A$1:$C$855,3,FALSE)&lt;=0.776,0.05,0.1)))</f>
        <v>#N/A</v>
      </c>
      <c r="C503" s="11" t="e">
        <f>IF(VLOOKUP(A503,FPM!$B$6:$B$859,2,FALSE)/0.8&gt;VLOOKUP(A503,ICMS!$B$7:$C$858,2,FALSE),0.01,IF(VLOOKUP(A503,'Área Sudene Idene'!$A$1:$B$856,2,FALSE)="sudene/idene",0.05,IF(VLOOKUP(Resumo!A503,'IDH-M'!$A$1:$C$855,3,FALSE)&lt;=0.776,0.05,0.1)))</f>
        <v>#N/A</v>
      </c>
      <c r="D503" s="11" t="e">
        <f t="shared" si="7"/>
        <v>#N/A</v>
      </c>
    </row>
    <row r="504" spans="1:4" x14ac:dyDescent="0.25">
      <c r="A504" s="2" t="s">
        <v>529</v>
      </c>
      <c r="B504" s="1" t="e">
        <f>IF(VLOOKUP(A504,FPM!$B$6:$B$859,2,FALSE)&gt;VLOOKUP(A504,ICMS!$B$7:$C$858,2,FALSE),0.01,IF(VLOOKUP(A504,'Área Sudene Idene'!$A$1:$B$856,2,FALSE)="sudene/idene",0.05,IF(VLOOKUP(Resumo!A504,'IDH-M'!$A$1:$C$855,3,FALSE)&lt;=0.776,0.05,0.1)))</f>
        <v>#N/A</v>
      </c>
      <c r="C504" s="11" t="e">
        <f>IF(VLOOKUP(A504,FPM!$B$6:$B$859,2,FALSE)/0.8&gt;VLOOKUP(A504,ICMS!$B$7:$C$858,2,FALSE),0.01,IF(VLOOKUP(A504,'Área Sudene Idene'!$A$1:$B$856,2,FALSE)="sudene/idene",0.05,IF(VLOOKUP(Resumo!A504,'IDH-M'!$A$1:$C$855,3,FALSE)&lt;=0.776,0.05,0.1)))</f>
        <v>#N/A</v>
      </c>
      <c r="D504" s="11" t="e">
        <f t="shared" si="7"/>
        <v>#N/A</v>
      </c>
    </row>
    <row r="505" spans="1:4" x14ac:dyDescent="0.25">
      <c r="A505" s="2" t="s">
        <v>530</v>
      </c>
      <c r="B505" s="1" t="e">
        <f>IF(VLOOKUP(A505,FPM!$B$6:$B$859,2,FALSE)&gt;VLOOKUP(A505,ICMS!$B$7:$C$858,2,FALSE),0.01,IF(VLOOKUP(A505,'Área Sudene Idene'!$A$1:$B$856,2,FALSE)="sudene/idene",0.05,IF(VLOOKUP(Resumo!A505,'IDH-M'!$A$1:$C$855,3,FALSE)&lt;=0.776,0.05,0.1)))</f>
        <v>#N/A</v>
      </c>
      <c r="C505" s="11" t="e">
        <f>IF(VLOOKUP(A505,FPM!$B$6:$B$859,2,FALSE)/0.8&gt;VLOOKUP(A505,ICMS!$B$7:$C$858,2,FALSE),0.01,IF(VLOOKUP(A505,'Área Sudene Idene'!$A$1:$B$856,2,FALSE)="sudene/idene",0.05,IF(VLOOKUP(Resumo!A505,'IDH-M'!$A$1:$C$855,3,FALSE)&lt;=0.776,0.05,0.1)))</f>
        <v>#N/A</v>
      </c>
      <c r="D505" s="11" t="e">
        <f t="shared" si="7"/>
        <v>#N/A</v>
      </c>
    </row>
    <row r="506" spans="1:4" x14ac:dyDescent="0.25">
      <c r="A506" s="2" t="s">
        <v>531</v>
      </c>
      <c r="B506" s="1" t="e">
        <f>IF(VLOOKUP(A506,FPM!$B$6:$B$859,2,FALSE)&gt;VLOOKUP(A506,ICMS!$B$7:$C$858,2,FALSE),0.01,IF(VLOOKUP(A506,'Área Sudene Idene'!$A$1:$B$856,2,FALSE)="sudene/idene",0.05,IF(VLOOKUP(Resumo!A506,'IDH-M'!$A$1:$C$855,3,FALSE)&lt;=0.776,0.05,0.1)))</f>
        <v>#N/A</v>
      </c>
      <c r="C506" s="11" t="e">
        <f>IF(VLOOKUP(A506,FPM!$B$6:$B$859,2,FALSE)/0.8&gt;VLOOKUP(A506,ICMS!$B$7:$C$858,2,FALSE),0.01,IF(VLOOKUP(A506,'Área Sudene Idene'!$A$1:$B$856,2,FALSE)="sudene/idene",0.05,IF(VLOOKUP(Resumo!A506,'IDH-M'!$A$1:$C$855,3,FALSE)&lt;=0.776,0.05,0.1)))</f>
        <v>#N/A</v>
      </c>
      <c r="D506" s="11" t="e">
        <f t="shared" si="7"/>
        <v>#N/A</v>
      </c>
    </row>
    <row r="507" spans="1:4" x14ac:dyDescent="0.25">
      <c r="A507" s="2" t="s">
        <v>532</v>
      </c>
      <c r="B507" s="1" t="e">
        <f>IF(VLOOKUP(A507,FPM!$B$6:$B$859,2,FALSE)&gt;VLOOKUP(A507,ICMS!$B$7:$C$858,2,FALSE),0.01,IF(VLOOKUP(A507,'Área Sudene Idene'!$A$1:$B$856,2,FALSE)="sudene/idene",0.05,IF(VLOOKUP(Resumo!A507,'IDH-M'!$A$1:$C$855,3,FALSE)&lt;=0.776,0.05,0.1)))</f>
        <v>#N/A</v>
      </c>
      <c r="C507" s="11" t="e">
        <f>IF(VLOOKUP(A507,FPM!$B$6:$B$859,2,FALSE)/0.8&gt;VLOOKUP(A507,ICMS!$B$7:$C$858,2,FALSE),0.01,IF(VLOOKUP(A507,'Área Sudene Idene'!$A$1:$B$856,2,FALSE)="sudene/idene",0.05,IF(VLOOKUP(Resumo!A507,'IDH-M'!$A$1:$C$855,3,FALSE)&lt;=0.776,0.05,0.1)))</f>
        <v>#N/A</v>
      </c>
      <c r="D507" s="11" t="e">
        <f t="shared" si="7"/>
        <v>#N/A</v>
      </c>
    </row>
    <row r="508" spans="1:4" x14ac:dyDescent="0.25">
      <c r="A508" s="2" t="s">
        <v>533</v>
      </c>
      <c r="B508" s="1" t="e">
        <f>IF(VLOOKUP(A508,FPM!$B$6:$B$859,2,FALSE)&gt;VLOOKUP(A508,ICMS!$B$7:$C$858,2,FALSE),0.01,IF(VLOOKUP(A508,'Área Sudene Idene'!$A$1:$B$856,2,FALSE)="sudene/idene",0.05,IF(VLOOKUP(Resumo!A508,'IDH-M'!$A$1:$C$855,3,FALSE)&lt;=0.776,0.05,0.1)))</f>
        <v>#N/A</v>
      </c>
      <c r="C508" s="11" t="e">
        <f>IF(VLOOKUP(A508,FPM!$B$6:$B$859,2,FALSE)/0.8&gt;VLOOKUP(A508,ICMS!$B$7:$C$858,2,FALSE),0.01,IF(VLOOKUP(A508,'Área Sudene Idene'!$A$1:$B$856,2,FALSE)="sudene/idene",0.05,IF(VLOOKUP(Resumo!A508,'IDH-M'!$A$1:$C$855,3,FALSE)&lt;=0.776,0.05,0.1)))</f>
        <v>#N/A</v>
      </c>
      <c r="D508" s="11" t="e">
        <f t="shared" si="7"/>
        <v>#N/A</v>
      </c>
    </row>
    <row r="509" spans="1:4" x14ac:dyDescent="0.25">
      <c r="A509" s="2" t="s">
        <v>534</v>
      </c>
      <c r="B509" s="1" t="e">
        <f>IF(VLOOKUP(A509,FPM!$B$6:$B$859,2,FALSE)&gt;VLOOKUP(A509,ICMS!$B$7:$C$858,2,FALSE),0.01,IF(VLOOKUP(A509,'Área Sudene Idene'!$A$1:$B$856,2,FALSE)="sudene/idene",0.05,IF(VLOOKUP(Resumo!A509,'IDH-M'!$A$1:$C$855,3,FALSE)&lt;=0.776,0.05,0.1)))</f>
        <v>#N/A</v>
      </c>
      <c r="C509" s="11" t="e">
        <f>IF(VLOOKUP(A509,FPM!$B$6:$B$859,2,FALSE)/0.8&gt;VLOOKUP(A509,ICMS!$B$7:$C$858,2,FALSE),0.01,IF(VLOOKUP(A509,'Área Sudene Idene'!$A$1:$B$856,2,FALSE)="sudene/idene",0.05,IF(VLOOKUP(Resumo!A509,'IDH-M'!$A$1:$C$855,3,FALSE)&lt;=0.776,0.05,0.1)))</f>
        <v>#N/A</v>
      </c>
      <c r="D509" s="11" t="e">
        <f t="shared" si="7"/>
        <v>#N/A</v>
      </c>
    </row>
    <row r="510" spans="1:4" x14ac:dyDescent="0.25">
      <c r="A510" s="2" t="s">
        <v>535</v>
      </c>
      <c r="B510" s="1" t="e">
        <f>IF(VLOOKUP(A510,FPM!$B$6:$B$859,2,FALSE)&gt;VLOOKUP(A510,ICMS!$B$7:$C$858,2,FALSE),0.01,IF(VLOOKUP(A510,'Área Sudene Idene'!$A$1:$B$856,2,FALSE)="sudene/idene",0.05,IF(VLOOKUP(Resumo!A510,'IDH-M'!$A$1:$C$855,3,FALSE)&lt;=0.776,0.05,0.1)))</f>
        <v>#N/A</v>
      </c>
      <c r="C510" s="11" t="e">
        <f>IF(VLOOKUP(A510,FPM!$B$6:$B$859,2,FALSE)/0.8&gt;VLOOKUP(A510,ICMS!$B$7:$C$858,2,FALSE),0.01,IF(VLOOKUP(A510,'Área Sudene Idene'!$A$1:$B$856,2,FALSE)="sudene/idene",0.05,IF(VLOOKUP(Resumo!A510,'IDH-M'!$A$1:$C$855,3,FALSE)&lt;=0.776,0.05,0.1)))</f>
        <v>#N/A</v>
      </c>
      <c r="D510" s="11" t="e">
        <f t="shared" si="7"/>
        <v>#N/A</v>
      </c>
    </row>
    <row r="511" spans="1:4" x14ac:dyDescent="0.25">
      <c r="A511" s="2" t="s">
        <v>536</v>
      </c>
      <c r="B511" s="1" t="e">
        <f>IF(VLOOKUP(A511,FPM!$B$6:$B$859,2,FALSE)&gt;VLOOKUP(A511,ICMS!$B$7:$C$858,2,FALSE),0.01,IF(VLOOKUP(A511,'Área Sudene Idene'!$A$1:$B$856,2,FALSE)="sudene/idene",0.05,IF(VLOOKUP(Resumo!A511,'IDH-M'!$A$1:$C$855,3,FALSE)&lt;=0.776,0.05,0.1)))</f>
        <v>#N/A</v>
      </c>
      <c r="C511" s="11" t="e">
        <f>IF(VLOOKUP(A511,FPM!$B$6:$B$859,2,FALSE)/0.8&gt;VLOOKUP(A511,ICMS!$B$7:$C$858,2,FALSE),0.01,IF(VLOOKUP(A511,'Área Sudene Idene'!$A$1:$B$856,2,FALSE)="sudene/idene",0.05,IF(VLOOKUP(Resumo!A511,'IDH-M'!$A$1:$C$855,3,FALSE)&lt;=0.776,0.05,0.1)))</f>
        <v>#N/A</v>
      </c>
      <c r="D511" s="11" t="e">
        <f t="shared" si="7"/>
        <v>#N/A</v>
      </c>
    </row>
    <row r="512" spans="1:4" x14ac:dyDescent="0.25">
      <c r="A512" s="2" t="s">
        <v>537</v>
      </c>
      <c r="B512" s="1" t="e">
        <f>IF(VLOOKUP(A512,FPM!$B$6:$B$859,2,FALSE)&gt;VLOOKUP(A512,ICMS!$B$7:$C$858,2,FALSE),0.01,IF(VLOOKUP(A512,'Área Sudene Idene'!$A$1:$B$856,2,FALSE)="sudene/idene",0.05,IF(VLOOKUP(Resumo!A512,'IDH-M'!$A$1:$C$855,3,FALSE)&lt;=0.776,0.05,0.1)))</f>
        <v>#N/A</v>
      </c>
      <c r="C512" s="11" t="e">
        <f>IF(VLOOKUP(A512,FPM!$B$6:$B$859,2,FALSE)/0.8&gt;VLOOKUP(A512,ICMS!$B$7:$C$858,2,FALSE),0.01,IF(VLOOKUP(A512,'Área Sudene Idene'!$A$1:$B$856,2,FALSE)="sudene/idene",0.05,IF(VLOOKUP(Resumo!A512,'IDH-M'!$A$1:$C$855,3,FALSE)&lt;=0.776,0.05,0.1)))</f>
        <v>#N/A</v>
      </c>
      <c r="D512" s="11" t="e">
        <f t="shared" si="7"/>
        <v>#N/A</v>
      </c>
    </row>
    <row r="513" spans="1:4" x14ac:dyDescent="0.25">
      <c r="A513" s="2" t="s">
        <v>538</v>
      </c>
      <c r="B513" s="1" t="e">
        <f>IF(VLOOKUP(A513,FPM!$B$6:$B$859,2,FALSE)&gt;VLOOKUP(A513,ICMS!$B$7:$C$858,2,FALSE),0.01,IF(VLOOKUP(A513,'Área Sudene Idene'!$A$1:$B$856,2,FALSE)="sudene/idene",0.05,IF(VLOOKUP(Resumo!A513,'IDH-M'!$A$1:$C$855,3,FALSE)&lt;=0.776,0.05,0.1)))</f>
        <v>#N/A</v>
      </c>
      <c r="C513" s="11" t="e">
        <f>IF(VLOOKUP(A513,FPM!$B$6:$B$859,2,FALSE)/0.8&gt;VLOOKUP(A513,ICMS!$B$7:$C$858,2,FALSE),0.01,IF(VLOOKUP(A513,'Área Sudene Idene'!$A$1:$B$856,2,FALSE)="sudene/idene",0.05,IF(VLOOKUP(Resumo!A513,'IDH-M'!$A$1:$C$855,3,FALSE)&lt;=0.776,0.05,0.1)))</f>
        <v>#N/A</v>
      </c>
      <c r="D513" s="11" t="e">
        <f t="shared" si="7"/>
        <v>#N/A</v>
      </c>
    </row>
    <row r="514" spans="1:4" x14ac:dyDescent="0.25">
      <c r="A514" s="2" t="s">
        <v>539</v>
      </c>
      <c r="B514" s="1" t="e">
        <f>IF(VLOOKUP(A514,FPM!$B$6:$B$859,2,FALSE)&gt;VLOOKUP(A514,ICMS!$B$7:$C$858,2,FALSE),0.01,IF(VLOOKUP(A514,'Área Sudene Idene'!$A$1:$B$856,2,FALSE)="sudene/idene",0.05,IF(VLOOKUP(Resumo!A514,'IDH-M'!$A$1:$C$855,3,FALSE)&lt;=0.776,0.05,0.1)))</f>
        <v>#N/A</v>
      </c>
      <c r="C514" s="11" t="e">
        <f>IF(VLOOKUP(A514,FPM!$B$6:$B$859,2,FALSE)/0.8&gt;VLOOKUP(A514,ICMS!$B$7:$C$858,2,FALSE),0.01,IF(VLOOKUP(A514,'Área Sudene Idene'!$A$1:$B$856,2,FALSE)="sudene/idene",0.05,IF(VLOOKUP(Resumo!A514,'IDH-M'!$A$1:$C$855,3,FALSE)&lt;=0.776,0.05,0.1)))</f>
        <v>#N/A</v>
      </c>
      <c r="D514" s="11" t="e">
        <f t="shared" si="7"/>
        <v>#N/A</v>
      </c>
    </row>
    <row r="515" spans="1:4" x14ac:dyDescent="0.25">
      <c r="A515" s="2" t="s">
        <v>540</v>
      </c>
      <c r="B515" s="1" t="e">
        <f>IF(VLOOKUP(A515,FPM!$B$6:$B$859,2,FALSE)&gt;VLOOKUP(A515,ICMS!$B$7:$C$858,2,FALSE),0.01,IF(VLOOKUP(A515,'Área Sudene Idene'!$A$1:$B$856,2,FALSE)="sudene/idene",0.05,IF(VLOOKUP(Resumo!A515,'IDH-M'!$A$1:$C$855,3,FALSE)&lt;=0.776,0.05,0.1)))</f>
        <v>#N/A</v>
      </c>
      <c r="C515" s="11" t="e">
        <f>IF(VLOOKUP(A515,FPM!$B$6:$B$859,2,FALSE)/0.8&gt;VLOOKUP(A515,ICMS!$B$7:$C$858,2,FALSE),0.01,IF(VLOOKUP(A515,'Área Sudene Idene'!$A$1:$B$856,2,FALSE)="sudene/idene",0.05,IF(VLOOKUP(Resumo!A515,'IDH-M'!$A$1:$C$855,3,FALSE)&lt;=0.776,0.05,0.1)))</f>
        <v>#N/A</v>
      </c>
      <c r="D515" s="11" t="e">
        <f t="shared" ref="D515:D578" si="8">B515-C515</f>
        <v>#N/A</v>
      </c>
    </row>
    <row r="516" spans="1:4" x14ac:dyDescent="0.25">
      <c r="A516" s="2" t="s">
        <v>541</v>
      </c>
      <c r="B516" s="1" t="e">
        <f>IF(VLOOKUP(A516,FPM!$B$6:$B$859,2,FALSE)&gt;VLOOKUP(A516,ICMS!$B$7:$C$858,2,FALSE),0.01,IF(VLOOKUP(A516,'Área Sudene Idene'!$A$1:$B$856,2,FALSE)="sudene/idene",0.05,IF(VLOOKUP(Resumo!A516,'IDH-M'!$A$1:$C$855,3,FALSE)&lt;=0.776,0.05,0.1)))</f>
        <v>#N/A</v>
      </c>
      <c r="C516" s="11" t="e">
        <f>IF(VLOOKUP(A516,FPM!$B$6:$B$859,2,FALSE)/0.8&gt;VLOOKUP(A516,ICMS!$B$7:$C$858,2,FALSE),0.01,IF(VLOOKUP(A516,'Área Sudene Idene'!$A$1:$B$856,2,FALSE)="sudene/idene",0.05,IF(VLOOKUP(Resumo!A516,'IDH-M'!$A$1:$C$855,3,FALSE)&lt;=0.776,0.05,0.1)))</f>
        <v>#N/A</v>
      </c>
      <c r="D516" s="11" t="e">
        <f t="shared" si="8"/>
        <v>#N/A</v>
      </c>
    </row>
    <row r="517" spans="1:4" x14ac:dyDescent="0.25">
      <c r="A517" s="2" t="s">
        <v>542</v>
      </c>
      <c r="B517" s="1" t="e">
        <f>IF(VLOOKUP(A517,FPM!$B$6:$B$859,2,FALSE)&gt;VLOOKUP(A517,ICMS!$B$7:$C$858,2,FALSE),0.01,IF(VLOOKUP(A517,'Área Sudene Idene'!$A$1:$B$856,2,FALSE)="sudene/idene",0.05,IF(VLOOKUP(Resumo!A517,'IDH-M'!$A$1:$C$855,3,FALSE)&lt;=0.776,0.05,0.1)))</f>
        <v>#N/A</v>
      </c>
      <c r="C517" s="11" t="e">
        <f>IF(VLOOKUP(A517,FPM!$B$6:$B$859,2,FALSE)/0.8&gt;VLOOKUP(A517,ICMS!$B$7:$C$858,2,FALSE),0.01,IF(VLOOKUP(A517,'Área Sudene Idene'!$A$1:$B$856,2,FALSE)="sudene/idene",0.05,IF(VLOOKUP(Resumo!A517,'IDH-M'!$A$1:$C$855,3,FALSE)&lt;=0.776,0.05,0.1)))</f>
        <v>#N/A</v>
      </c>
      <c r="D517" s="11" t="e">
        <f t="shared" si="8"/>
        <v>#N/A</v>
      </c>
    </row>
    <row r="518" spans="1:4" x14ac:dyDescent="0.25">
      <c r="A518" s="2" t="s">
        <v>543</v>
      </c>
      <c r="B518" s="1" t="e">
        <f>IF(VLOOKUP(A518,FPM!$B$6:$B$859,2,FALSE)&gt;VLOOKUP(A518,ICMS!$B$7:$C$858,2,FALSE),0.01,IF(VLOOKUP(A518,'Área Sudene Idene'!$A$1:$B$856,2,FALSE)="sudene/idene",0.05,IF(VLOOKUP(Resumo!A518,'IDH-M'!$A$1:$C$855,3,FALSE)&lt;=0.776,0.05,0.1)))</f>
        <v>#N/A</v>
      </c>
      <c r="C518" s="11" t="e">
        <f>IF(VLOOKUP(A518,FPM!$B$6:$B$859,2,FALSE)/0.8&gt;VLOOKUP(A518,ICMS!$B$7:$C$858,2,FALSE),0.01,IF(VLOOKUP(A518,'Área Sudene Idene'!$A$1:$B$856,2,FALSE)="sudene/idene",0.05,IF(VLOOKUP(Resumo!A518,'IDH-M'!$A$1:$C$855,3,FALSE)&lt;=0.776,0.05,0.1)))</f>
        <v>#N/A</v>
      </c>
      <c r="D518" s="11" t="e">
        <f t="shared" si="8"/>
        <v>#N/A</v>
      </c>
    </row>
    <row r="519" spans="1:4" x14ac:dyDescent="0.25">
      <c r="A519" s="2" t="s">
        <v>544</v>
      </c>
      <c r="B519" s="1" t="e">
        <f>IF(VLOOKUP(A519,FPM!$B$6:$B$859,2,FALSE)&gt;VLOOKUP(A519,ICMS!$B$7:$C$858,2,FALSE),0.01,IF(VLOOKUP(A519,'Área Sudene Idene'!$A$1:$B$856,2,FALSE)="sudene/idene",0.05,IF(VLOOKUP(Resumo!A519,'IDH-M'!$A$1:$C$855,3,FALSE)&lt;=0.776,0.05,0.1)))</f>
        <v>#N/A</v>
      </c>
      <c r="C519" s="11" t="e">
        <f>IF(VLOOKUP(A519,FPM!$B$6:$B$859,2,FALSE)/0.8&gt;VLOOKUP(A519,ICMS!$B$7:$C$858,2,FALSE),0.01,IF(VLOOKUP(A519,'Área Sudene Idene'!$A$1:$B$856,2,FALSE)="sudene/idene",0.05,IF(VLOOKUP(Resumo!A519,'IDH-M'!$A$1:$C$855,3,FALSE)&lt;=0.776,0.05,0.1)))</f>
        <v>#N/A</v>
      </c>
      <c r="D519" s="11" t="e">
        <f t="shared" si="8"/>
        <v>#N/A</v>
      </c>
    </row>
    <row r="520" spans="1:4" x14ac:dyDescent="0.25">
      <c r="A520" s="2" t="s">
        <v>545</v>
      </c>
      <c r="B520" s="1" t="e">
        <f>IF(VLOOKUP(A520,FPM!$B$6:$B$859,2,FALSE)&gt;VLOOKUP(A520,ICMS!$B$7:$C$858,2,FALSE),0.01,IF(VLOOKUP(A520,'Área Sudene Idene'!$A$1:$B$856,2,FALSE)="sudene/idene",0.05,IF(VLOOKUP(Resumo!A520,'IDH-M'!$A$1:$C$855,3,FALSE)&lt;=0.776,0.05,0.1)))</f>
        <v>#N/A</v>
      </c>
      <c r="C520" s="11" t="e">
        <f>IF(VLOOKUP(A520,FPM!$B$6:$B$859,2,FALSE)/0.8&gt;VLOOKUP(A520,ICMS!$B$7:$C$858,2,FALSE),0.01,IF(VLOOKUP(A520,'Área Sudene Idene'!$A$1:$B$856,2,FALSE)="sudene/idene",0.05,IF(VLOOKUP(Resumo!A520,'IDH-M'!$A$1:$C$855,3,FALSE)&lt;=0.776,0.05,0.1)))</f>
        <v>#N/A</v>
      </c>
      <c r="D520" s="11" t="e">
        <f t="shared" si="8"/>
        <v>#N/A</v>
      </c>
    </row>
    <row r="521" spans="1:4" x14ac:dyDescent="0.25">
      <c r="A521" s="2" t="s">
        <v>546</v>
      </c>
      <c r="B521" s="1" t="e">
        <f>IF(VLOOKUP(A521,FPM!$B$6:$B$859,2,FALSE)&gt;VLOOKUP(A521,ICMS!$B$7:$C$858,2,FALSE),0.01,IF(VLOOKUP(A521,'Área Sudene Idene'!$A$1:$B$856,2,FALSE)="sudene/idene",0.05,IF(VLOOKUP(Resumo!A521,'IDH-M'!$A$1:$C$855,3,FALSE)&lt;=0.776,0.05,0.1)))</f>
        <v>#N/A</v>
      </c>
      <c r="C521" s="11" t="e">
        <f>IF(VLOOKUP(A521,FPM!$B$6:$B$859,2,FALSE)/0.8&gt;VLOOKUP(A521,ICMS!$B$7:$C$858,2,FALSE),0.01,IF(VLOOKUP(A521,'Área Sudene Idene'!$A$1:$B$856,2,FALSE)="sudene/idene",0.05,IF(VLOOKUP(Resumo!A521,'IDH-M'!$A$1:$C$855,3,FALSE)&lt;=0.776,0.05,0.1)))</f>
        <v>#N/A</v>
      </c>
      <c r="D521" s="11" t="e">
        <f t="shared" si="8"/>
        <v>#N/A</v>
      </c>
    </row>
    <row r="522" spans="1:4" x14ac:dyDescent="0.25">
      <c r="A522" s="2" t="s">
        <v>547</v>
      </c>
      <c r="B522" s="1" t="e">
        <f>IF(VLOOKUP(A522,FPM!$B$6:$B$859,2,FALSE)&gt;VLOOKUP(A522,ICMS!$B$7:$C$858,2,FALSE),0.01,IF(VLOOKUP(A522,'Área Sudene Idene'!$A$1:$B$856,2,FALSE)="sudene/idene",0.05,IF(VLOOKUP(Resumo!A522,'IDH-M'!$A$1:$C$855,3,FALSE)&lt;=0.776,0.05,0.1)))</f>
        <v>#N/A</v>
      </c>
      <c r="C522" s="11" t="e">
        <f>IF(VLOOKUP(A522,FPM!$B$6:$B$859,2,FALSE)/0.8&gt;VLOOKUP(A522,ICMS!$B$7:$C$858,2,FALSE),0.01,IF(VLOOKUP(A522,'Área Sudene Idene'!$A$1:$B$856,2,FALSE)="sudene/idene",0.05,IF(VLOOKUP(Resumo!A522,'IDH-M'!$A$1:$C$855,3,FALSE)&lt;=0.776,0.05,0.1)))</f>
        <v>#N/A</v>
      </c>
      <c r="D522" s="11" t="e">
        <f t="shared" si="8"/>
        <v>#N/A</v>
      </c>
    </row>
    <row r="523" spans="1:4" x14ac:dyDescent="0.25">
      <c r="A523" s="2" t="s">
        <v>548</v>
      </c>
      <c r="B523" s="1" t="e">
        <f>IF(VLOOKUP(A523,FPM!$B$6:$B$859,2,FALSE)&gt;VLOOKUP(A523,ICMS!$B$7:$C$858,2,FALSE),0.01,IF(VLOOKUP(A523,'Área Sudene Idene'!$A$1:$B$856,2,FALSE)="sudene/idene",0.05,IF(VLOOKUP(Resumo!A523,'IDH-M'!$A$1:$C$855,3,FALSE)&lt;=0.776,0.05,0.1)))</f>
        <v>#N/A</v>
      </c>
      <c r="C523" s="11" t="e">
        <f>IF(VLOOKUP(A523,FPM!$B$6:$B$859,2,FALSE)/0.8&gt;VLOOKUP(A523,ICMS!$B$7:$C$858,2,FALSE),0.01,IF(VLOOKUP(A523,'Área Sudene Idene'!$A$1:$B$856,2,FALSE)="sudene/idene",0.05,IF(VLOOKUP(Resumo!A523,'IDH-M'!$A$1:$C$855,3,FALSE)&lt;=0.776,0.05,0.1)))</f>
        <v>#N/A</v>
      </c>
      <c r="D523" s="11" t="e">
        <f t="shared" si="8"/>
        <v>#N/A</v>
      </c>
    </row>
    <row r="524" spans="1:4" x14ac:dyDescent="0.25">
      <c r="A524" s="2" t="s">
        <v>549</v>
      </c>
      <c r="B524" s="1" t="e">
        <f>IF(VLOOKUP(A524,FPM!$B$6:$B$859,2,FALSE)&gt;VLOOKUP(A524,ICMS!$B$7:$C$858,2,FALSE),0.01,IF(VLOOKUP(A524,'Área Sudene Idene'!$A$1:$B$856,2,FALSE)="sudene/idene",0.05,IF(VLOOKUP(Resumo!A524,'IDH-M'!$A$1:$C$855,3,FALSE)&lt;=0.776,0.05,0.1)))</f>
        <v>#N/A</v>
      </c>
      <c r="C524" s="11" t="e">
        <f>IF(VLOOKUP(A524,FPM!$B$6:$B$859,2,FALSE)/0.8&gt;VLOOKUP(A524,ICMS!$B$7:$C$858,2,FALSE),0.01,IF(VLOOKUP(A524,'Área Sudene Idene'!$A$1:$B$856,2,FALSE)="sudene/idene",0.05,IF(VLOOKUP(Resumo!A524,'IDH-M'!$A$1:$C$855,3,FALSE)&lt;=0.776,0.05,0.1)))</f>
        <v>#N/A</v>
      </c>
      <c r="D524" s="11" t="e">
        <f t="shared" si="8"/>
        <v>#N/A</v>
      </c>
    </row>
    <row r="525" spans="1:4" x14ac:dyDescent="0.25">
      <c r="A525" s="2" t="s">
        <v>550</v>
      </c>
      <c r="B525" s="1" t="e">
        <f>IF(VLOOKUP(A525,FPM!$B$6:$B$859,2,FALSE)&gt;VLOOKUP(A525,ICMS!$B$7:$C$858,2,FALSE),0.01,IF(VLOOKUP(A525,'Área Sudene Idene'!$A$1:$B$856,2,FALSE)="sudene/idene",0.05,IF(VLOOKUP(Resumo!A525,'IDH-M'!$A$1:$C$855,3,FALSE)&lt;=0.776,0.05,0.1)))</f>
        <v>#N/A</v>
      </c>
      <c r="C525" s="11" t="e">
        <f>IF(VLOOKUP(A525,FPM!$B$6:$B$859,2,FALSE)/0.8&gt;VLOOKUP(A525,ICMS!$B$7:$C$858,2,FALSE),0.01,IF(VLOOKUP(A525,'Área Sudene Idene'!$A$1:$B$856,2,FALSE)="sudene/idene",0.05,IF(VLOOKUP(Resumo!A525,'IDH-M'!$A$1:$C$855,3,FALSE)&lt;=0.776,0.05,0.1)))</f>
        <v>#N/A</v>
      </c>
      <c r="D525" s="11" t="e">
        <f t="shared" si="8"/>
        <v>#N/A</v>
      </c>
    </row>
    <row r="526" spans="1:4" x14ac:dyDescent="0.25">
      <c r="A526" s="2" t="s">
        <v>551</v>
      </c>
      <c r="B526" s="1" t="e">
        <f>IF(VLOOKUP(A526,FPM!$B$6:$B$859,2,FALSE)&gt;VLOOKUP(A526,ICMS!$B$7:$C$858,2,FALSE),0.01,IF(VLOOKUP(A526,'Área Sudene Idene'!$A$1:$B$856,2,FALSE)="sudene/idene",0.05,IF(VLOOKUP(Resumo!A526,'IDH-M'!$A$1:$C$855,3,FALSE)&lt;=0.776,0.05,0.1)))</f>
        <v>#N/A</v>
      </c>
      <c r="C526" s="11" t="e">
        <f>IF(VLOOKUP(A526,FPM!$B$6:$B$859,2,FALSE)/0.8&gt;VLOOKUP(A526,ICMS!$B$7:$C$858,2,FALSE),0.01,IF(VLOOKUP(A526,'Área Sudene Idene'!$A$1:$B$856,2,FALSE)="sudene/idene",0.05,IF(VLOOKUP(Resumo!A526,'IDH-M'!$A$1:$C$855,3,FALSE)&lt;=0.776,0.05,0.1)))</f>
        <v>#N/A</v>
      </c>
      <c r="D526" s="11" t="e">
        <f t="shared" si="8"/>
        <v>#N/A</v>
      </c>
    </row>
    <row r="527" spans="1:4" x14ac:dyDescent="0.25">
      <c r="A527" s="2" t="s">
        <v>552</v>
      </c>
      <c r="B527" s="1" t="e">
        <f>IF(VLOOKUP(A527,FPM!$B$6:$B$859,2,FALSE)&gt;VLOOKUP(A527,ICMS!$B$7:$C$858,2,FALSE),0.01,IF(VLOOKUP(A527,'Área Sudene Idene'!$A$1:$B$856,2,FALSE)="sudene/idene",0.05,IF(VLOOKUP(Resumo!A527,'IDH-M'!$A$1:$C$855,3,FALSE)&lt;=0.776,0.05,0.1)))</f>
        <v>#N/A</v>
      </c>
      <c r="C527" s="11" t="e">
        <f>IF(VLOOKUP(A527,FPM!$B$6:$B$859,2,FALSE)/0.8&gt;VLOOKUP(A527,ICMS!$B$7:$C$858,2,FALSE),0.01,IF(VLOOKUP(A527,'Área Sudene Idene'!$A$1:$B$856,2,FALSE)="sudene/idene",0.05,IF(VLOOKUP(Resumo!A527,'IDH-M'!$A$1:$C$855,3,FALSE)&lt;=0.776,0.05,0.1)))</f>
        <v>#N/A</v>
      </c>
      <c r="D527" s="11" t="e">
        <f t="shared" si="8"/>
        <v>#N/A</v>
      </c>
    </row>
    <row r="528" spans="1:4" x14ac:dyDescent="0.25">
      <c r="A528" s="2" t="s">
        <v>553</v>
      </c>
      <c r="B528" s="1" t="e">
        <f>IF(VLOOKUP(A528,FPM!$B$6:$B$859,2,FALSE)&gt;VLOOKUP(A528,ICMS!$B$7:$C$858,2,FALSE),0.01,IF(VLOOKUP(A528,'Área Sudene Idene'!$A$1:$B$856,2,FALSE)="sudene/idene",0.05,IF(VLOOKUP(Resumo!A528,'IDH-M'!$A$1:$C$855,3,FALSE)&lt;=0.776,0.05,0.1)))</f>
        <v>#N/A</v>
      </c>
      <c r="C528" s="11" t="e">
        <f>IF(VLOOKUP(A528,FPM!$B$6:$B$859,2,FALSE)/0.8&gt;VLOOKUP(A528,ICMS!$B$7:$C$858,2,FALSE),0.01,IF(VLOOKUP(A528,'Área Sudene Idene'!$A$1:$B$856,2,FALSE)="sudene/idene",0.05,IF(VLOOKUP(Resumo!A528,'IDH-M'!$A$1:$C$855,3,FALSE)&lt;=0.776,0.05,0.1)))</f>
        <v>#N/A</v>
      </c>
      <c r="D528" s="11" t="e">
        <f t="shared" si="8"/>
        <v>#N/A</v>
      </c>
    </row>
    <row r="529" spans="1:4" x14ac:dyDescent="0.25">
      <c r="A529" s="2" t="s">
        <v>554</v>
      </c>
      <c r="B529" s="1" t="e">
        <f>IF(VLOOKUP(A529,FPM!$B$6:$B$859,2,FALSE)&gt;VLOOKUP(A529,ICMS!$B$7:$C$858,2,FALSE),0.01,IF(VLOOKUP(A529,'Área Sudene Idene'!$A$1:$B$856,2,FALSE)="sudene/idene",0.05,IF(VLOOKUP(Resumo!A529,'IDH-M'!$A$1:$C$855,3,FALSE)&lt;=0.776,0.05,0.1)))</f>
        <v>#N/A</v>
      </c>
      <c r="C529" s="11" t="e">
        <f>IF(VLOOKUP(A529,FPM!$B$6:$B$859,2,FALSE)/0.8&gt;VLOOKUP(A529,ICMS!$B$7:$C$858,2,FALSE),0.01,IF(VLOOKUP(A529,'Área Sudene Idene'!$A$1:$B$856,2,FALSE)="sudene/idene",0.05,IF(VLOOKUP(Resumo!A529,'IDH-M'!$A$1:$C$855,3,FALSE)&lt;=0.776,0.05,0.1)))</f>
        <v>#N/A</v>
      </c>
      <c r="D529" s="11" t="e">
        <f t="shared" si="8"/>
        <v>#N/A</v>
      </c>
    </row>
    <row r="530" spans="1:4" x14ac:dyDescent="0.25">
      <c r="A530" s="2" t="s">
        <v>555</v>
      </c>
      <c r="B530" s="1" t="e">
        <f>IF(VLOOKUP(A530,FPM!$B$6:$B$859,2,FALSE)&gt;VLOOKUP(A530,ICMS!$B$7:$C$858,2,FALSE),0.01,IF(VLOOKUP(A530,'Área Sudene Idene'!$A$1:$B$856,2,FALSE)="sudene/idene",0.05,IF(VLOOKUP(Resumo!A530,'IDH-M'!$A$1:$C$855,3,FALSE)&lt;=0.776,0.05,0.1)))</f>
        <v>#N/A</v>
      </c>
      <c r="C530" s="11" t="e">
        <f>IF(VLOOKUP(A530,FPM!$B$6:$B$859,2,FALSE)/0.8&gt;VLOOKUP(A530,ICMS!$B$7:$C$858,2,FALSE),0.01,IF(VLOOKUP(A530,'Área Sudene Idene'!$A$1:$B$856,2,FALSE)="sudene/idene",0.05,IF(VLOOKUP(Resumo!A530,'IDH-M'!$A$1:$C$855,3,FALSE)&lt;=0.776,0.05,0.1)))</f>
        <v>#N/A</v>
      </c>
      <c r="D530" s="11" t="e">
        <f t="shared" si="8"/>
        <v>#N/A</v>
      </c>
    </row>
    <row r="531" spans="1:4" x14ac:dyDescent="0.25">
      <c r="A531" s="2" t="s">
        <v>556</v>
      </c>
      <c r="B531" s="1" t="e">
        <f>IF(VLOOKUP(A531,FPM!$B$6:$B$859,2,FALSE)&gt;VLOOKUP(A531,ICMS!$B$7:$C$858,2,FALSE),0.01,IF(VLOOKUP(A531,'Área Sudene Idene'!$A$1:$B$856,2,FALSE)="sudene/idene",0.05,IF(VLOOKUP(Resumo!A531,'IDH-M'!$A$1:$C$855,3,FALSE)&lt;=0.776,0.05,0.1)))</f>
        <v>#N/A</v>
      </c>
      <c r="C531" s="11" t="e">
        <f>IF(VLOOKUP(A531,FPM!$B$6:$B$859,2,FALSE)/0.8&gt;VLOOKUP(A531,ICMS!$B$7:$C$858,2,FALSE),0.01,IF(VLOOKUP(A531,'Área Sudene Idene'!$A$1:$B$856,2,FALSE)="sudene/idene",0.05,IF(VLOOKUP(Resumo!A531,'IDH-M'!$A$1:$C$855,3,FALSE)&lt;=0.776,0.05,0.1)))</f>
        <v>#N/A</v>
      </c>
      <c r="D531" s="11" t="e">
        <f t="shared" si="8"/>
        <v>#N/A</v>
      </c>
    </row>
    <row r="532" spans="1:4" x14ac:dyDescent="0.25">
      <c r="A532" s="2" t="s">
        <v>557</v>
      </c>
      <c r="B532" s="1" t="e">
        <f>IF(VLOOKUP(A532,FPM!$B$6:$B$859,2,FALSE)&gt;VLOOKUP(A532,ICMS!$B$7:$C$858,2,FALSE),0.01,IF(VLOOKUP(A532,'Área Sudene Idene'!$A$1:$B$856,2,FALSE)="sudene/idene",0.05,IF(VLOOKUP(Resumo!A532,'IDH-M'!$A$1:$C$855,3,FALSE)&lt;=0.776,0.05,0.1)))</f>
        <v>#N/A</v>
      </c>
      <c r="C532" s="11" t="e">
        <f>IF(VLOOKUP(A532,FPM!$B$6:$B$859,2,FALSE)/0.8&gt;VLOOKUP(A532,ICMS!$B$7:$C$858,2,FALSE),0.01,IF(VLOOKUP(A532,'Área Sudene Idene'!$A$1:$B$856,2,FALSE)="sudene/idene",0.05,IF(VLOOKUP(Resumo!A532,'IDH-M'!$A$1:$C$855,3,FALSE)&lt;=0.776,0.05,0.1)))</f>
        <v>#N/A</v>
      </c>
      <c r="D532" s="11" t="e">
        <f t="shared" si="8"/>
        <v>#N/A</v>
      </c>
    </row>
    <row r="533" spans="1:4" x14ac:dyDescent="0.25">
      <c r="A533" s="2" t="s">
        <v>558</v>
      </c>
      <c r="B533" s="1" t="e">
        <f>IF(VLOOKUP(A533,FPM!$B$6:$B$859,2,FALSE)&gt;VLOOKUP(A533,ICMS!$B$7:$C$858,2,FALSE),0.01,IF(VLOOKUP(A533,'Área Sudene Idene'!$A$1:$B$856,2,FALSE)="sudene/idene",0.05,IF(VLOOKUP(Resumo!A533,'IDH-M'!$A$1:$C$855,3,FALSE)&lt;=0.776,0.05,0.1)))</f>
        <v>#N/A</v>
      </c>
      <c r="C533" s="11" t="e">
        <f>IF(VLOOKUP(A533,FPM!$B$6:$B$859,2,FALSE)/0.8&gt;VLOOKUP(A533,ICMS!$B$7:$C$858,2,FALSE),0.01,IF(VLOOKUP(A533,'Área Sudene Idene'!$A$1:$B$856,2,FALSE)="sudene/idene",0.05,IF(VLOOKUP(Resumo!A533,'IDH-M'!$A$1:$C$855,3,FALSE)&lt;=0.776,0.05,0.1)))</f>
        <v>#N/A</v>
      </c>
      <c r="D533" s="11" t="e">
        <f t="shared" si="8"/>
        <v>#N/A</v>
      </c>
    </row>
    <row r="534" spans="1:4" x14ac:dyDescent="0.25">
      <c r="A534" s="2" t="s">
        <v>559</v>
      </c>
      <c r="B534" s="1" t="e">
        <f>IF(VLOOKUP(A534,FPM!$B$6:$B$859,2,FALSE)&gt;VLOOKUP(A534,ICMS!$B$7:$C$858,2,FALSE),0.01,IF(VLOOKUP(A534,'Área Sudene Idene'!$A$1:$B$856,2,FALSE)="sudene/idene",0.05,IF(VLOOKUP(Resumo!A534,'IDH-M'!$A$1:$C$855,3,FALSE)&lt;=0.776,0.05,0.1)))</f>
        <v>#N/A</v>
      </c>
      <c r="C534" s="11" t="e">
        <f>IF(VLOOKUP(A534,FPM!$B$6:$B$859,2,FALSE)/0.8&gt;VLOOKUP(A534,ICMS!$B$7:$C$858,2,FALSE),0.01,IF(VLOOKUP(A534,'Área Sudene Idene'!$A$1:$B$856,2,FALSE)="sudene/idene",0.05,IF(VLOOKUP(Resumo!A534,'IDH-M'!$A$1:$C$855,3,FALSE)&lt;=0.776,0.05,0.1)))</f>
        <v>#N/A</v>
      </c>
      <c r="D534" s="11" t="e">
        <f t="shared" si="8"/>
        <v>#N/A</v>
      </c>
    </row>
    <row r="535" spans="1:4" x14ac:dyDescent="0.25">
      <c r="A535" s="2" t="s">
        <v>560</v>
      </c>
      <c r="B535" s="1" t="e">
        <f>IF(VLOOKUP(A535,FPM!$B$6:$B$859,2,FALSE)&gt;VLOOKUP(A535,ICMS!$B$7:$C$858,2,FALSE),0.01,IF(VLOOKUP(A535,'Área Sudene Idene'!$A$1:$B$856,2,FALSE)="sudene/idene",0.05,IF(VLOOKUP(Resumo!A535,'IDH-M'!$A$1:$C$855,3,FALSE)&lt;=0.776,0.05,0.1)))</f>
        <v>#N/A</v>
      </c>
      <c r="C535" s="11" t="e">
        <f>IF(VLOOKUP(A535,FPM!$B$6:$B$859,2,FALSE)/0.8&gt;VLOOKUP(A535,ICMS!$B$7:$C$858,2,FALSE),0.01,IF(VLOOKUP(A535,'Área Sudene Idene'!$A$1:$B$856,2,FALSE)="sudene/idene",0.05,IF(VLOOKUP(Resumo!A535,'IDH-M'!$A$1:$C$855,3,FALSE)&lt;=0.776,0.05,0.1)))</f>
        <v>#N/A</v>
      </c>
      <c r="D535" s="11" t="e">
        <f t="shared" si="8"/>
        <v>#N/A</v>
      </c>
    </row>
    <row r="536" spans="1:4" x14ac:dyDescent="0.25">
      <c r="A536" s="2" t="s">
        <v>561</v>
      </c>
      <c r="B536" s="1" t="e">
        <f>IF(VLOOKUP(A536,FPM!$B$6:$B$859,2,FALSE)&gt;VLOOKUP(A536,ICMS!$B$7:$C$858,2,FALSE),0.01,IF(VLOOKUP(A536,'Área Sudene Idene'!$A$1:$B$856,2,FALSE)="sudene/idene",0.05,IF(VLOOKUP(Resumo!A536,'IDH-M'!$A$1:$C$855,3,FALSE)&lt;=0.776,0.05,0.1)))</f>
        <v>#N/A</v>
      </c>
      <c r="C536" s="11" t="e">
        <f>IF(VLOOKUP(A536,FPM!$B$6:$B$859,2,FALSE)/0.8&gt;VLOOKUP(A536,ICMS!$B$7:$C$858,2,FALSE),0.01,IF(VLOOKUP(A536,'Área Sudene Idene'!$A$1:$B$856,2,FALSE)="sudene/idene",0.05,IF(VLOOKUP(Resumo!A536,'IDH-M'!$A$1:$C$855,3,FALSE)&lt;=0.776,0.05,0.1)))</f>
        <v>#N/A</v>
      </c>
      <c r="D536" s="11" t="e">
        <f t="shared" si="8"/>
        <v>#N/A</v>
      </c>
    </row>
    <row r="537" spans="1:4" x14ac:dyDescent="0.25">
      <c r="A537" s="2" t="s">
        <v>562</v>
      </c>
      <c r="B537" s="1" t="e">
        <f>IF(VLOOKUP(A537,FPM!$B$6:$B$859,2,FALSE)&gt;VLOOKUP(A537,ICMS!$B$7:$C$858,2,FALSE),0.01,IF(VLOOKUP(A537,'Área Sudene Idene'!$A$1:$B$856,2,FALSE)="sudene/idene",0.05,IF(VLOOKUP(Resumo!A537,'IDH-M'!$A$1:$C$855,3,FALSE)&lt;=0.776,0.05,0.1)))</f>
        <v>#N/A</v>
      </c>
      <c r="C537" s="11" t="e">
        <f>IF(VLOOKUP(A537,FPM!$B$6:$B$859,2,FALSE)/0.8&gt;VLOOKUP(A537,ICMS!$B$7:$C$858,2,FALSE),0.01,IF(VLOOKUP(A537,'Área Sudene Idene'!$A$1:$B$856,2,FALSE)="sudene/idene",0.05,IF(VLOOKUP(Resumo!A537,'IDH-M'!$A$1:$C$855,3,FALSE)&lt;=0.776,0.05,0.1)))</f>
        <v>#N/A</v>
      </c>
      <c r="D537" s="11" t="e">
        <f t="shared" si="8"/>
        <v>#N/A</v>
      </c>
    </row>
    <row r="538" spans="1:4" x14ac:dyDescent="0.25">
      <c r="A538" s="2" t="s">
        <v>563</v>
      </c>
      <c r="B538" s="1" t="e">
        <f>IF(VLOOKUP(A538,FPM!$B$6:$B$859,2,FALSE)&gt;VLOOKUP(A538,ICMS!$B$7:$C$858,2,FALSE),0.01,IF(VLOOKUP(A538,'Área Sudene Idene'!$A$1:$B$856,2,FALSE)="sudene/idene",0.05,IF(VLOOKUP(Resumo!A538,'IDH-M'!$A$1:$C$855,3,FALSE)&lt;=0.776,0.05,0.1)))</f>
        <v>#N/A</v>
      </c>
      <c r="C538" s="11" t="e">
        <f>IF(VLOOKUP(A538,FPM!$B$6:$B$859,2,FALSE)/0.8&gt;VLOOKUP(A538,ICMS!$B$7:$C$858,2,FALSE),0.01,IF(VLOOKUP(A538,'Área Sudene Idene'!$A$1:$B$856,2,FALSE)="sudene/idene",0.05,IF(VLOOKUP(Resumo!A538,'IDH-M'!$A$1:$C$855,3,FALSE)&lt;=0.776,0.05,0.1)))</f>
        <v>#N/A</v>
      </c>
      <c r="D538" s="11" t="e">
        <f t="shared" si="8"/>
        <v>#N/A</v>
      </c>
    </row>
    <row r="539" spans="1:4" x14ac:dyDescent="0.25">
      <c r="A539" s="2" t="s">
        <v>564</v>
      </c>
      <c r="B539" s="1" t="e">
        <f>IF(VLOOKUP(A539,FPM!$B$6:$B$859,2,FALSE)&gt;VLOOKUP(A539,ICMS!$B$7:$C$858,2,FALSE),0.01,IF(VLOOKUP(A539,'Área Sudene Idene'!$A$1:$B$856,2,FALSE)="sudene/idene",0.05,IF(VLOOKUP(Resumo!A539,'IDH-M'!$A$1:$C$855,3,FALSE)&lt;=0.776,0.05,0.1)))</f>
        <v>#N/A</v>
      </c>
      <c r="C539" s="11" t="e">
        <f>IF(VLOOKUP(A539,FPM!$B$6:$B$859,2,FALSE)/0.8&gt;VLOOKUP(A539,ICMS!$B$7:$C$858,2,FALSE),0.01,IF(VLOOKUP(A539,'Área Sudene Idene'!$A$1:$B$856,2,FALSE)="sudene/idene",0.05,IF(VLOOKUP(Resumo!A539,'IDH-M'!$A$1:$C$855,3,FALSE)&lt;=0.776,0.05,0.1)))</f>
        <v>#N/A</v>
      </c>
      <c r="D539" s="11" t="e">
        <f t="shared" si="8"/>
        <v>#N/A</v>
      </c>
    </row>
    <row r="540" spans="1:4" x14ac:dyDescent="0.25">
      <c r="A540" s="2" t="s">
        <v>565</v>
      </c>
      <c r="B540" s="1" t="e">
        <f>IF(VLOOKUP(A540,FPM!$B$6:$B$859,2,FALSE)&gt;VLOOKUP(A540,ICMS!$B$7:$C$858,2,FALSE),0.01,IF(VLOOKUP(A540,'Área Sudene Idene'!$A$1:$B$856,2,FALSE)="sudene/idene",0.05,IF(VLOOKUP(Resumo!A540,'IDH-M'!$A$1:$C$855,3,FALSE)&lt;=0.776,0.05,0.1)))</f>
        <v>#N/A</v>
      </c>
      <c r="C540" s="11" t="e">
        <f>IF(VLOOKUP(A540,FPM!$B$6:$B$859,2,FALSE)/0.8&gt;VLOOKUP(A540,ICMS!$B$7:$C$858,2,FALSE),0.01,IF(VLOOKUP(A540,'Área Sudene Idene'!$A$1:$B$856,2,FALSE)="sudene/idene",0.05,IF(VLOOKUP(Resumo!A540,'IDH-M'!$A$1:$C$855,3,FALSE)&lt;=0.776,0.05,0.1)))</f>
        <v>#N/A</v>
      </c>
      <c r="D540" s="11" t="e">
        <f t="shared" si="8"/>
        <v>#N/A</v>
      </c>
    </row>
    <row r="541" spans="1:4" x14ac:dyDescent="0.25">
      <c r="A541" s="2" t="s">
        <v>566</v>
      </c>
      <c r="B541" s="1" t="e">
        <f>IF(VLOOKUP(A541,FPM!$B$6:$B$859,2,FALSE)&gt;VLOOKUP(A541,ICMS!$B$7:$C$858,2,FALSE),0.01,IF(VLOOKUP(A541,'Área Sudene Idene'!$A$1:$B$856,2,FALSE)="sudene/idene",0.05,IF(VLOOKUP(Resumo!A541,'IDH-M'!$A$1:$C$855,3,FALSE)&lt;=0.776,0.05,0.1)))</f>
        <v>#N/A</v>
      </c>
      <c r="C541" s="11" t="e">
        <f>IF(VLOOKUP(A541,FPM!$B$6:$B$859,2,FALSE)/0.8&gt;VLOOKUP(A541,ICMS!$B$7:$C$858,2,FALSE),0.01,IF(VLOOKUP(A541,'Área Sudene Idene'!$A$1:$B$856,2,FALSE)="sudene/idene",0.05,IF(VLOOKUP(Resumo!A541,'IDH-M'!$A$1:$C$855,3,FALSE)&lt;=0.776,0.05,0.1)))</f>
        <v>#N/A</v>
      </c>
      <c r="D541" s="11" t="e">
        <f t="shared" si="8"/>
        <v>#N/A</v>
      </c>
    </row>
    <row r="542" spans="1:4" x14ac:dyDescent="0.25">
      <c r="A542" s="2" t="s">
        <v>567</v>
      </c>
      <c r="B542" s="1" t="e">
        <f>IF(VLOOKUP(A542,FPM!$B$6:$B$859,2,FALSE)&gt;VLOOKUP(A542,ICMS!$B$7:$C$858,2,FALSE),0.01,IF(VLOOKUP(A542,'Área Sudene Idene'!$A$1:$B$856,2,FALSE)="sudene/idene",0.05,IF(VLOOKUP(Resumo!A542,'IDH-M'!$A$1:$C$855,3,FALSE)&lt;=0.776,0.05,0.1)))</f>
        <v>#N/A</v>
      </c>
      <c r="C542" s="11" t="e">
        <f>IF(VLOOKUP(A542,FPM!$B$6:$B$859,2,FALSE)/0.8&gt;VLOOKUP(A542,ICMS!$B$7:$C$858,2,FALSE),0.01,IF(VLOOKUP(A542,'Área Sudene Idene'!$A$1:$B$856,2,FALSE)="sudene/idene",0.05,IF(VLOOKUP(Resumo!A542,'IDH-M'!$A$1:$C$855,3,FALSE)&lt;=0.776,0.05,0.1)))</f>
        <v>#N/A</v>
      </c>
      <c r="D542" s="11" t="e">
        <f t="shared" si="8"/>
        <v>#N/A</v>
      </c>
    </row>
    <row r="543" spans="1:4" x14ac:dyDescent="0.25">
      <c r="A543" s="2" t="s">
        <v>568</v>
      </c>
      <c r="B543" s="1" t="e">
        <f>IF(VLOOKUP(A543,FPM!$B$6:$B$859,2,FALSE)&gt;VLOOKUP(A543,ICMS!$B$7:$C$858,2,FALSE),0.01,IF(VLOOKUP(A543,'Área Sudene Idene'!$A$1:$B$856,2,FALSE)="sudene/idene",0.05,IF(VLOOKUP(Resumo!A543,'IDH-M'!$A$1:$C$855,3,FALSE)&lt;=0.776,0.05,0.1)))</f>
        <v>#N/A</v>
      </c>
      <c r="C543" s="11" t="e">
        <f>IF(VLOOKUP(A543,FPM!$B$6:$B$859,2,FALSE)/0.8&gt;VLOOKUP(A543,ICMS!$B$7:$C$858,2,FALSE),0.01,IF(VLOOKUP(A543,'Área Sudene Idene'!$A$1:$B$856,2,FALSE)="sudene/idene",0.05,IF(VLOOKUP(Resumo!A543,'IDH-M'!$A$1:$C$855,3,FALSE)&lt;=0.776,0.05,0.1)))</f>
        <v>#N/A</v>
      </c>
      <c r="D543" s="11" t="e">
        <f t="shared" si="8"/>
        <v>#N/A</v>
      </c>
    </row>
    <row r="544" spans="1:4" x14ac:dyDescent="0.25">
      <c r="A544" s="2" t="s">
        <v>569</v>
      </c>
      <c r="B544" s="1" t="e">
        <f>IF(VLOOKUP(A544,FPM!$B$6:$B$859,2,FALSE)&gt;VLOOKUP(A544,ICMS!$B$7:$C$858,2,FALSE),0.01,IF(VLOOKUP(A544,'Área Sudene Idene'!$A$1:$B$856,2,FALSE)="sudene/idene",0.05,IF(VLOOKUP(Resumo!A544,'IDH-M'!$A$1:$C$855,3,FALSE)&lt;=0.776,0.05,0.1)))</f>
        <v>#N/A</v>
      </c>
      <c r="C544" s="11" t="e">
        <f>IF(VLOOKUP(A544,FPM!$B$6:$B$859,2,FALSE)/0.8&gt;VLOOKUP(A544,ICMS!$B$7:$C$858,2,FALSE),0.01,IF(VLOOKUP(A544,'Área Sudene Idene'!$A$1:$B$856,2,FALSE)="sudene/idene",0.05,IF(VLOOKUP(Resumo!A544,'IDH-M'!$A$1:$C$855,3,FALSE)&lt;=0.776,0.05,0.1)))</f>
        <v>#N/A</v>
      </c>
      <c r="D544" s="11" t="e">
        <f t="shared" si="8"/>
        <v>#N/A</v>
      </c>
    </row>
    <row r="545" spans="1:4" x14ac:dyDescent="0.25">
      <c r="A545" s="2" t="s">
        <v>570</v>
      </c>
      <c r="B545" s="1" t="e">
        <f>IF(VLOOKUP(A545,FPM!$B$6:$B$859,2,FALSE)&gt;VLOOKUP(A545,ICMS!$B$7:$C$858,2,FALSE),0.01,IF(VLOOKUP(A545,'Área Sudene Idene'!$A$1:$B$856,2,FALSE)="sudene/idene",0.05,IF(VLOOKUP(Resumo!A545,'IDH-M'!$A$1:$C$855,3,FALSE)&lt;=0.776,0.05,0.1)))</f>
        <v>#N/A</v>
      </c>
      <c r="C545" s="11" t="e">
        <f>IF(VLOOKUP(A545,FPM!$B$6:$B$859,2,FALSE)/0.8&gt;VLOOKUP(A545,ICMS!$B$7:$C$858,2,FALSE),0.01,IF(VLOOKUP(A545,'Área Sudene Idene'!$A$1:$B$856,2,FALSE)="sudene/idene",0.05,IF(VLOOKUP(Resumo!A545,'IDH-M'!$A$1:$C$855,3,FALSE)&lt;=0.776,0.05,0.1)))</f>
        <v>#N/A</v>
      </c>
      <c r="D545" s="11" t="e">
        <f t="shared" si="8"/>
        <v>#N/A</v>
      </c>
    </row>
    <row r="546" spans="1:4" x14ac:dyDescent="0.25">
      <c r="A546" s="2" t="s">
        <v>571</v>
      </c>
      <c r="B546" s="1" t="e">
        <f>IF(VLOOKUP(A546,FPM!$B$6:$B$859,2,FALSE)&gt;VLOOKUP(A546,ICMS!$B$7:$C$858,2,FALSE),0.01,IF(VLOOKUP(A546,'Área Sudene Idene'!$A$1:$B$856,2,FALSE)="sudene/idene",0.05,IF(VLOOKUP(Resumo!A546,'IDH-M'!$A$1:$C$855,3,FALSE)&lt;=0.776,0.05,0.1)))</f>
        <v>#N/A</v>
      </c>
      <c r="C546" s="11" t="e">
        <f>IF(VLOOKUP(A546,FPM!$B$6:$B$859,2,FALSE)/0.8&gt;VLOOKUP(A546,ICMS!$B$7:$C$858,2,FALSE),0.01,IF(VLOOKUP(A546,'Área Sudene Idene'!$A$1:$B$856,2,FALSE)="sudene/idene",0.05,IF(VLOOKUP(Resumo!A546,'IDH-M'!$A$1:$C$855,3,FALSE)&lt;=0.776,0.05,0.1)))</f>
        <v>#N/A</v>
      </c>
      <c r="D546" s="11" t="e">
        <f t="shared" si="8"/>
        <v>#N/A</v>
      </c>
    </row>
    <row r="547" spans="1:4" x14ac:dyDescent="0.25">
      <c r="A547" s="2" t="s">
        <v>572</v>
      </c>
      <c r="B547" s="1" t="e">
        <f>IF(VLOOKUP(A547,FPM!$B$6:$B$859,2,FALSE)&gt;VLOOKUP(A547,ICMS!$B$7:$C$858,2,FALSE),0.01,IF(VLOOKUP(A547,'Área Sudene Idene'!$A$1:$B$856,2,FALSE)="sudene/idene",0.05,IF(VLOOKUP(Resumo!A547,'IDH-M'!$A$1:$C$855,3,FALSE)&lt;=0.776,0.05,0.1)))</f>
        <v>#N/A</v>
      </c>
      <c r="C547" s="11" t="e">
        <f>IF(VLOOKUP(A547,FPM!$B$6:$B$859,2,FALSE)/0.8&gt;VLOOKUP(A547,ICMS!$B$7:$C$858,2,FALSE),0.01,IF(VLOOKUP(A547,'Área Sudene Idene'!$A$1:$B$856,2,FALSE)="sudene/idene",0.05,IF(VLOOKUP(Resumo!A547,'IDH-M'!$A$1:$C$855,3,FALSE)&lt;=0.776,0.05,0.1)))</f>
        <v>#N/A</v>
      </c>
      <c r="D547" s="11" t="e">
        <f t="shared" si="8"/>
        <v>#N/A</v>
      </c>
    </row>
    <row r="548" spans="1:4" x14ac:dyDescent="0.25">
      <c r="A548" s="2" t="s">
        <v>573</v>
      </c>
      <c r="B548" s="1" t="e">
        <f>IF(VLOOKUP(A548,FPM!$B$6:$B$859,2,FALSE)&gt;VLOOKUP(A548,ICMS!$B$7:$C$858,2,FALSE),0.01,IF(VLOOKUP(A548,'Área Sudene Idene'!$A$1:$B$856,2,FALSE)="sudene/idene",0.05,IF(VLOOKUP(Resumo!A548,'IDH-M'!$A$1:$C$855,3,FALSE)&lt;=0.776,0.05,0.1)))</f>
        <v>#N/A</v>
      </c>
      <c r="C548" s="11" t="e">
        <f>IF(VLOOKUP(A548,FPM!$B$6:$B$859,2,FALSE)/0.8&gt;VLOOKUP(A548,ICMS!$B$7:$C$858,2,FALSE),0.01,IF(VLOOKUP(A548,'Área Sudene Idene'!$A$1:$B$856,2,FALSE)="sudene/idene",0.05,IF(VLOOKUP(Resumo!A548,'IDH-M'!$A$1:$C$855,3,FALSE)&lt;=0.776,0.05,0.1)))</f>
        <v>#N/A</v>
      </c>
      <c r="D548" s="11" t="e">
        <f t="shared" si="8"/>
        <v>#N/A</v>
      </c>
    </row>
    <row r="549" spans="1:4" x14ac:dyDescent="0.25">
      <c r="A549" s="2" t="s">
        <v>574</v>
      </c>
      <c r="B549" s="1" t="e">
        <f>IF(VLOOKUP(A549,FPM!$B$6:$B$859,2,FALSE)&gt;VLOOKUP(A549,ICMS!$B$7:$C$858,2,FALSE),0.01,IF(VLOOKUP(A549,'Área Sudene Idene'!$A$1:$B$856,2,FALSE)="sudene/idene",0.05,IF(VLOOKUP(Resumo!A549,'IDH-M'!$A$1:$C$855,3,FALSE)&lt;=0.776,0.05,0.1)))</f>
        <v>#N/A</v>
      </c>
      <c r="C549" s="11" t="e">
        <f>IF(VLOOKUP(A549,FPM!$B$6:$B$859,2,FALSE)/0.8&gt;VLOOKUP(A549,ICMS!$B$7:$C$858,2,FALSE),0.01,IF(VLOOKUP(A549,'Área Sudene Idene'!$A$1:$B$856,2,FALSE)="sudene/idene",0.05,IF(VLOOKUP(Resumo!A549,'IDH-M'!$A$1:$C$855,3,FALSE)&lt;=0.776,0.05,0.1)))</f>
        <v>#N/A</v>
      </c>
      <c r="D549" s="11" t="e">
        <f t="shared" si="8"/>
        <v>#N/A</v>
      </c>
    </row>
    <row r="550" spans="1:4" x14ac:dyDescent="0.25">
      <c r="A550" s="2" t="s">
        <v>575</v>
      </c>
      <c r="B550" s="1" t="e">
        <f>IF(VLOOKUP(A550,FPM!$B$6:$B$859,2,FALSE)&gt;VLOOKUP(A550,ICMS!$B$7:$C$858,2,FALSE),0.01,IF(VLOOKUP(A550,'Área Sudene Idene'!$A$1:$B$856,2,FALSE)="sudene/idene",0.05,IF(VLOOKUP(Resumo!A550,'IDH-M'!$A$1:$C$855,3,FALSE)&lt;=0.776,0.05,0.1)))</f>
        <v>#N/A</v>
      </c>
      <c r="C550" s="11" t="e">
        <f>IF(VLOOKUP(A550,FPM!$B$6:$B$859,2,FALSE)/0.8&gt;VLOOKUP(A550,ICMS!$B$7:$C$858,2,FALSE),0.01,IF(VLOOKUP(A550,'Área Sudene Idene'!$A$1:$B$856,2,FALSE)="sudene/idene",0.05,IF(VLOOKUP(Resumo!A550,'IDH-M'!$A$1:$C$855,3,FALSE)&lt;=0.776,0.05,0.1)))</f>
        <v>#N/A</v>
      </c>
      <c r="D550" s="11" t="e">
        <f t="shared" si="8"/>
        <v>#N/A</v>
      </c>
    </row>
    <row r="551" spans="1:4" x14ac:dyDescent="0.25">
      <c r="A551" s="2" t="s">
        <v>576</v>
      </c>
      <c r="B551" s="1" t="e">
        <f>IF(VLOOKUP(A551,FPM!$B$6:$B$859,2,FALSE)&gt;VLOOKUP(A551,ICMS!$B$7:$C$858,2,FALSE),0.01,IF(VLOOKUP(A551,'Área Sudene Idene'!$A$1:$B$856,2,FALSE)="sudene/idene",0.05,IF(VLOOKUP(Resumo!A551,'IDH-M'!$A$1:$C$855,3,FALSE)&lt;=0.776,0.05,0.1)))</f>
        <v>#N/A</v>
      </c>
      <c r="C551" s="11" t="e">
        <f>IF(VLOOKUP(A551,FPM!$B$6:$B$859,2,FALSE)/0.8&gt;VLOOKUP(A551,ICMS!$B$7:$C$858,2,FALSE),0.01,IF(VLOOKUP(A551,'Área Sudene Idene'!$A$1:$B$856,2,FALSE)="sudene/idene",0.05,IF(VLOOKUP(Resumo!A551,'IDH-M'!$A$1:$C$855,3,FALSE)&lt;=0.776,0.05,0.1)))</f>
        <v>#N/A</v>
      </c>
      <c r="D551" s="11" t="e">
        <f t="shared" si="8"/>
        <v>#N/A</v>
      </c>
    </row>
    <row r="552" spans="1:4" x14ac:dyDescent="0.25">
      <c r="A552" s="2" t="s">
        <v>577</v>
      </c>
      <c r="B552" s="1" t="e">
        <f>IF(VLOOKUP(A552,FPM!$B$6:$B$859,2,FALSE)&gt;VLOOKUP(A552,ICMS!$B$7:$C$858,2,FALSE),0.01,IF(VLOOKUP(A552,'Área Sudene Idene'!$A$1:$B$856,2,FALSE)="sudene/idene",0.05,IF(VLOOKUP(Resumo!A552,'IDH-M'!$A$1:$C$855,3,FALSE)&lt;=0.776,0.05,0.1)))</f>
        <v>#N/A</v>
      </c>
      <c r="C552" s="11" t="e">
        <f>IF(VLOOKUP(A552,FPM!$B$6:$B$859,2,FALSE)/0.8&gt;VLOOKUP(A552,ICMS!$B$7:$C$858,2,FALSE),0.01,IF(VLOOKUP(A552,'Área Sudene Idene'!$A$1:$B$856,2,FALSE)="sudene/idene",0.05,IF(VLOOKUP(Resumo!A552,'IDH-M'!$A$1:$C$855,3,FALSE)&lt;=0.776,0.05,0.1)))</f>
        <v>#N/A</v>
      </c>
      <c r="D552" s="11" t="e">
        <f t="shared" si="8"/>
        <v>#N/A</v>
      </c>
    </row>
    <row r="553" spans="1:4" x14ac:dyDescent="0.25">
      <c r="A553" s="2" t="s">
        <v>578</v>
      </c>
      <c r="B553" s="1" t="e">
        <f>IF(VLOOKUP(A553,FPM!$B$6:$B$859,2,FALSE)&gt;VLOOKUP(A553,ICMS!$B$7:$C$858,2,FALSE),0.01,IF(VLOOKUP(A553,'Área Sudene Idene'!$A$1:$B$856,2,FALSE)="sudene/idene",0.05,IF(VLOOKUP(Resumo!A553,'IDH-M'!$A$1:$C$855,3,FALSE)&lt;=0.776,0.05,0.1)))</f>
        <v>#N/A</v>
      </c>
      <c r="C553" s="11" t="e">
        <f>IF(VLOOKUP(A553,FPM!$B$6:$B$859,2,FALSE)/0.8&gt;VLOOKUP(A553,ICMS!$B$7:$C$858,2,FALSE),0.01,IF(VLOOKUP(A553,'Área Sudene Idene'!$A$1:$B$856,2,FALSE)="sudene/idene",0.05,IF(VLOOKUP(Resumo!A553,'IDH-M'!$A$1:$C$855,3,FALSE)&lt;=0.776,0.05,0.1)))</f>
        <v>#N/A</v>
      </c>
      <c r="D553" s="11" t="e">
        <f t="shared" si="8"/>
        <v>#N/A</v>
      </c>
    </row>
    <row r="554" spans="1:4" x14ac:dyDescent="0.25">
      <c r="A554" s="2" t="s">
        <v>579</v>
      </c>
      <c r="B554" s="1" t="e">
        <f>IF(VLOOKUP(A554,FPM!$B$6:$B$859,2,FALSE)&gt;VLOOKUP(A554,ICMS!$B$7:$C$858,2,FALSE),0.01,IF(VLOOKUP(A554,'Área Sudene Idene'!$A$1:$B$856,2,FALSE)="sudene/idene",0.05,IF(VLOOKUP(Resumo!A554,'IDH-M'!$A$1:$C$855,3,FALSE)&lt;=0.776,0.05,0.1)))</f>
        <v>#N/A</v>
      </c>
      <c r="C554" s="11" t="e">
        <f>IF(VLOOKUP(A554,FPM!$B$6:$B$859,2,FALSE)/0.8&gt;VLOOKUP(A554,ICMS!$B$7:$C$858,2,FALSE),0.01,IF(VLOOKUP(A554,'Área Sudene Idene'!$A$1:$B$856,2,FALSE)="sudene/idene",0.05,IF(VLOOKUP(Resumo!A554,'IDH-M'!$A$1:$C$855,3,FALSE)&lt;=0.776,0.05,0.1)))</f>
        <v>#N/A</v>
      </c>
      <c r="D554" s="11" t="e">
        <f t="shared" si="8"/>
        <v>#N/A</v>
      </c>
    </row>
    <row r="555" spans="1:4" x14ac:dyDescent="0.25">
      <c r="A555" s="2" t="s">
        <v>580</v>
      </c>
      <c r="B555" s="1" t="e">
        <f>IF(VLOOKUP(A555,FPM!$B$6:$B$859,2,FALSE)&gt;VLOOKUP(A555,ICMS!$B$7:$C$858,2,FALSE),0.01,IF(VLOOKUP(A555,'Área Sudene Idene'!$A$1:$B$856,2,FALSE)="sudene/idene",0.05,IF(VLOOKUP(Resumo!A555,'IDH-M'!$A$1:$C$855,3,FALSE)&lt;=0.776,0.05,0.1)))</f>
        <v>#N/A</v>
      </c>
      <c r="C555" s="11" t="e">
        <f>IF(VLOOKUP(A555,FPM!$B$6:$B$859,2,FALSE)/0.8&gt;VLOOKUP(A555,ICMS!$B$7:$C$858,2,FALSE),0.01,IF(VLOOKUP(A555,'Área Sudene Idene'!$A$1:$B$856,2,FALSE)="sudene/idene",0.05,IF(VLOOKUP(Resumo!A555,'IDH-M'!$A$1:$C$855,3,FALSE)&lt;=0.776,0.05,0.1)))</f>
        <v>#N/A</v>
      </c>
      <c r="D555" s="11" t="e">
        <f t="shared" si="8"/>
        <v>#N/A</v>
      </c>
    </row>
    <row r="556" spans="1:4" x14ac:dyDescent="0.25">
      <c r="A556" s="2" t="s">
        <v>581</v>
      </c>
      <c r="B556" s="1" t="e">
        <f>IF(VLOOKUP(A556,FPM!$B$6:$B$859,2,FALSE)&gt;VLOOKUP(A556,ICMS!$B$7:$C$858,2,FALSE),0.01,IF(VLOOKUP(A556,'Área Sudene Idene'!$A$1:$B$856,2,FALSE)="sudene/idene",0.05,IF(VLOOKUP(Resumo!A556,'IDH-M'!$A$1:$C$855,3,FALSE)&lt;=0.776,0.05,0.1)))</f>
        <v>#N/A</v>
      </c>
      <c r="C556" s="11" t="e">
        <f>IF(VLOOKUP(A556,FPM!$B$6:$B$859,2,FALSE)/0.8&gt;VLOOKUP(A556,ICMS!$B$7:$C$858,2,FALSE),0.01,IF(VLOOKUP(A556,'Área Sudene Idene'!$A$1:$B$856,2,FALSE)="sudene/idene",0.05,IF(VLOOKUP(Resumo!A556,'IDH-M'!$A$1:$C$855,3,FALSE)&lt;=0.776,0.05,0.1)))</f>
        <v>#N/A</v>
      </c>
      <c r="D556" s="11" t="e">
        <f t="shared" si="8"/>
        <v>#N/A</v>
      </c>
    </row>
    <row r="557" spans="1:4" x14ac:dyDescent="0.25">
      <c r="A557" s="2" t="s">
        <v>582</v>
      </c>
      <c r="B557" s="1" t="e">
        <f>IF(VLOOKUP(A557,FPM!$B$6:$B$859,2,FALSE)&gt;VLOOKUP(A557,ICMS!$B$7:$C$858,2,FALSE),0.01,IF(VLOOKUP(A557,'Área Sudene Idene'!$A$1:$B$856,2,FALSE)="sudene/idene",0.05,IF(VLOOKUP(Resumo!A557,'IDH-M'!$A$1:$C$855,3,FALSE)&lt;=0.776,0.05,0.1)))</f>
        <v>#N/A</v>
      </c>
      <c r="C557" s="11" t="e">
        <f>IF(VLOOKUP(A557,FPM!$B$6:$B$859,2,FALSE)/0.8&gt;VLOOKUP(A557,ICMS!$B$7:$C$858,2,FALSE),0.01,IF(VLOOKUP(A557,'Área Sudene Idene'!$A$1:$B$856,2,FALSE)="sudene/idene",0.05,IF(VLOOKUP(Resumo!A557,'IDH-M'!$A$1:$C$855,3,FALSE)&lt;=0.776,0.05,0.1)))</f>
        <v>#N/A</v>
      </c>
      <c r="D557" s="11" t="e">
        <f t="shared" si="8"/>
        <v>#N/A</v>
      </c>
    </row>
    <row r="558" spans="1:4" x14ac:dyDescent="0.25">
      <c r="A558" s="2" t="s">
        <v>583</v>
      </c>
      <c r="B558" s="1" t="e">
        <f>IF(VLOOKUP(A558,FPM!$B$6:$B$859,2,FALSE)&gt;VLOOKUP(A558,ICMS!$B$7:$C$858,2,FALSE),0.01,IF(VLOOKUP(A558,'Área Sudene Idene'!$A$1:$B$856,2,FALSE)="sudene/idene",0.05,IF(VLOOKUP(Resumo!A558,'IDH-M'!$A$1:$C$855,3,FALSE)&lt;=0.776,0.05,0.1)))</f>
        <v>#N/A</v>
      </c>
      <c r="C558" s="11" t="e">
        <f>IF(VLOOKUP(A558,FPM!$B$6:$B$859,2,FALSE)/0.8&gt;VLOOKUP(A558,ICMS!$B$7:$C$858,2,FALSE),0.01,IF(VLOOKUP(A558,'Área Sudene Idene'!$A$1:$B$856,2,FALSE)="sudene/idene",0.05,IF(VLOOKUP(Resumo!A558,'IDH-M'!$A$1:$C$855,3,FALSE)&lt;=0.776,0.05,0.1)))</f>
        <v>#N/A</v>
      </c>
      <c r="D558" s="11" t="e">
        <f t="shared" si="8"/>
        <v>#N/A</v>
      </c>
    </row>
    <row r="559" spans="1:4" x14ac:dyDescent="0.25">
      <c r="A559" s="2" t="s">
        <v>584</v>
      </c>
      <c r="B559" s="1" t="e">
        <f>IF(VLOOKUP(A559,FPM!$B$6:$B$859,2,FALSE)&gt;VLOOKUP(A559,ICMS!$B$7:$C$858,2,FALSE),0.01,IF(VLOOKUP(A559,'Área Sudene Idene'!$A$1:$B$856,2,FALSE)="sudene/idene",0.05,IF(VLOOKUP(Resumo!A559,'IDH-M'!$A$1:$C$855,3,FALSE)&lt;=0.776,0.05,0.1)))</f>
        <v>#N/A</v>
      </c>
      <c r="C559" s="11" t="e">
        <f>IF(VLOOKUP(A559,FPM!$B$6:$B$859,2,FALSE)/0.8&gt;VLOOKUP(A559,ICMS!$B$7:$C$858,2,FALSE),0.01,IF(VLOOKUP(A559,'Área Sudene Idene'!$A$1:$B$856,2,FALSE)="sudene/idene",0.05,IF(VLOOKUP(Resumo!A559,'IDH-M'!$A$1:$C$855,3,FALSE)&lt;=0.776,0.05,0.1)))</f>
        <v>#N/A</v>
      </c>
      <c r="D559" s="11" t="e">
        <f t="shared" si="8"/>
        <v>#N/A</v>
      </c>
    </row>
    <row r="560" spans="1:4" x14ac:dyDescent="0.25">
      <c r="A560" s="2" t="s">
        <v>585</v>
      </c>
      <c r="B560" s="1" t="e">
        <f>IF(VLOOKUP(A560,FPM!$B$6:$B$859,2,FALSE)&gt;VLOOKUP(A560,ICMS!$B$7:$C$858,2,FALSE),0.01,IF(VLOOKUP(A560,'Área Sudene Idene'!$A$1:$B$856,2,FALSE)="sudene/idene",0.05,IF(VLOOKUP(Resumo!A560,'IDH-M'!$A$1:$C$855,3,FALSE)&lt;=0.776,0.05,0.1)))</f>
        <v>#N/A</v>
      </c>
      <c r="C560" s="11" t="e">
        <f>IF(VLOOKUP(A560,FPM!$B$6:$B$859,2,FALSE)/0.8&gt;VLOOKUP(A560,ICMS!$B$7:$C$858,2,FALSE),0.01,IF(VLOOKUP(A560,'Área Sudene Idene'!$A$1:$B$856,2,FALSE)="sudene/idene",0.05,IF(VLOOKUP(Resumo!A560,'IDH-M'!$A$1:$C$855,3,FALSE)&lt;=0.776,0.05,0.1)))</f>
        <v>#N/A</v>
      </c>
      <c r="D560" s="11" t="e">
        <f t="shared" si="8"/>
        <v>#N/A</v>
      </c>
    </row>
    <row r="561" spans="1:4" x14ac:dyDescent="0.25">
      <c r="A561" s="2" t="s">
        <v>586</v>
      </c>
      <c r="B561" s="1" t="e">
        <f>IF(VLOOKUP(A561,FPM!$B$6:$B$859,2,FALSE)&gt;VLOOKUP(A561,ICMS!$B$7:$C$858,2,FALSE),0.01,IF(VLOOKUP(A561,'Área Sudene Idene'!$A$1:$B$856,2,FALSE)="sudene/idene",0.05,IF(VLOOKUP(Resumo!A561,'IDH-M'!$A$1:$C$855,3,FALSE)&lt;=0.776,0.05,0.1)))</f>
        <v>#N/A</v>
      </c>
      <c r="C561" s="11" t="e">
        <f>IF(VLOOKUP(A561,FPM!$B$6:$B$859,2,FALSE)/0.8&gt;VLOOKUP(A561,ICMS!$B$7:$C$858,2,FALSE),0.01,IF(VLOOKUP(A561,'Área Sudene Idene'!$A$1:$B$856,2,FALSE)="sudene/idene",0.05,IF(VLOOKUP(Resumo!A561,'IDH-M'!$A$1:$C$855,3,FALSE)&lt;=0.776,0.05,0.1)))</f>
        <v>#N/A</v>
      </c>
      <c r="D561" s="11" t="e">
        <f t="shared" si="8"/>
        <v>#N/A</v>
      </c>
    </row>
    <row r="562" spans="1:4" x14ac:dyDescent="0.25">
      <c r="A562" s="2" t="s">
        <v>587</v>
      </c>
      <c r="B562" s="1" t="e">
        <f>IF(VLOOKUP(A562,FPM!$B$6:$B$859,2,FALSE)&gt;VLOOKUP(A562,ICMS!$B$7:$C$858,2,FALSE),0.01,IF(VLOOKUP(A562,'Área Sudene Idene'!$A$1:$B$856,2,FALSE)="sudene/idene",0.05,IF(VLOOKUP(Resumo!A562,'IDH-M'!$A$1:$C$855,3,FALSE)&lt;=0.776,0.05,0.1)))</f>
        <v>#N/A</v>
      </c>
      <c r="C562" s="11" t="e">
        <f>IF(VLOOKUP(A562,FPM!$B$6:$B$859,2,FALSE)/0.8&gt;VLOOKUP(A562,ICMS!$B$7:$C$858,2,FALSE),0.01,IF(VLOOKUP(A562,'Área Sudene Idene'!$A$1:$B$856,2,FALSE)="sudene/idene",0.05,IF(VLOOKUP(Resumo!A562,'IDH-M'!$A$1:$C$855,3,FALSE)&lt;=0.776,0.05,0.1)))</f>
        <v>#N/A</v>
      </c>
      <c r="D562" s="11" t="e">
        <f t="shared" si="8"/>
        <v>#N/A</v>
      </c>
    </row>
    <row r="563" spans="1:4" x14ac:dyDescent="0.25">
      <c r="A563" s="2" t="s">
        <v>588</v>
      </c>
      <c r="B563" s="1" t="e">
        <f>IF(VLOOKUP(A563,FPM!$B$6:$B$859,2,FALSE)&gt;VLOOKUP(A563,ICMS!$B$7:$C$858,2,FALSE),0.01,IF(VLOOKUP(A563,'Área Sudene Idene'!$A$1:$B$856,2,FALSE)="sudene/idene",0.05,IF(VLOOKUP(Resumo!A563,'IDH-M'!$A$1:$C$855,3,FALSE)&lt;=0.776,0.05,0.1)))</f>
        <v>#N/A</v>
      </c>
      <c r="C563" s="11" t="e">
        <f>IF(VLOOKUP(A563,FPM!$B$6:$B$859,2,FALSE)/0.8&gt;VLOOKUP(A563,ICMS!$B$7:$C$858,2,FALSE),0.01,IF(VLOOKUP(A563,'Área Sudene Idene'!$A$1:$B$856,2,FALSE)="sudene/idene",0.05,IF(VLOOKUP(Resumo!A563,'IDH-M'!$A$1:$C$855,3,FALSE)&lt;=0.776,0.05,0.1)))</f>
        <v>#N/A</v>
      </c>
      <c r="D563" s="11" t="e">
        <f t="shared" si="8"/>
        <v>#N/A</v>
      </c>
    </row>
    <row r="564" spans="1:4" x14ac:dyDescent="0.25">
      <c r="A564" s="2" t="s">
        <v>589</v>
      </c>
      <c r="B564" s="1" t="e">
        <f>IF(VLOOKUP(A564,FPM!$B$6:$B$859,2,FALSE)&gt;VLOOKUP(A564,ICMS!$B$7:$C$858,2,FALSE),0.01,IF(VLOOKUP(A564,'Área Sudene Idene'!$A$1:$B$856,2,FALSE)="sudene/idene",0.05,IF(VLOOKUP(Resumo!A564,'IDH-M'!$A$1:$C$855,3,FALSE)&lt;=0.776,0.05,0.1)))</f>
        <v>#N/A</v>
      </c>
      <c r="C564" s="11" t="e">
        <f>IF(VLOOKUP(A564,FPM!$B$6:$B$859,2,FALSE)/0.8&gt;VLOOKUP(A564,ICMS!$B$7:$C$858,2,FALSE),0.01,IF(VLOOKUP(A564,'Área Sudene Idene'!$A$1:$B$856,2,FALSE)="sudene/idene",0.05,IF(VLOOKUP(Resumo!A564,'IDH-M'!$A$1:$C$855,3,FALSE)&lt;=0.776,0.05,0.1)))</f>
        <v>#N/A</v>
      </c>
      <c r="D564" s="11" t="e">
        <f t="shared" si="8"/>
        <v>#N/A</v>
      </c>
    </row>
    <row r="565" spans="1:4" x14ac:dyDescent="0.25">
      <c r="A565" s="2" t="s">
        <v>590</v>
      </c>
      <c r="B565" s="1" t="e">
        <f>IF(VLOOKUP(A565,FPM!$B$6:$B$859,2,FALSE)&gt;VLOOKUP(A565,ICMS!$B$7:$C$858,2,FALSE),0.01,IF(VLOOKUP(A565,'Área Sudene Idene'!$A$1:$B$856,2,FALSE)="sudene/idene",0.05,IF(VLOOKUP(Resumo!A565,'IDH-M'!$A$1:$C$855,3,FALSE)&lt;=0.776,0.05,0.1)))</f>
        <v>#N/A</v>
      </c>
      <c r="C565" s="11" t="e">
        <f>IF(VLOOKUP(A565,FPM!$B$6:$B$859,2,FALSE)/0.8&gt;VLOOKUP(A565,ICMS!$B$7:$C$858,2,FALSE),0.01,IF(VLOOKUP(A565,'Área Sudene Idene'!$A$1:$B$856,2,FALSE)="sudene/idene",0.05,IF(VLOOKUP(Resumo!A565,'IDH-M'!$A$1:$C$855,3,FALSE)&lt;=0.776,0.05,0.1)))</f>
        <v>#N/A</v>
      </c>
      <c r="D565" s="11" t="e">
        <f t="shared" si="8"/>
        <v>#N/A</v>
      </c>
    </row>
    <row r="566" spans="1:4" x14ac:dyDescent="0.25">
      <c r="A566" s="2" t="s">
        <v>591</v>
      </c>
      <c r="B566" s="1" t="e">
        <f>IF(VLOOKUP(A566,FPM!$B$6:$B$859,2,FALSE)&gt;VLOOKUP(A566,ICMS!$B$7:$C$858,2,FALSE),0.01,IF(VLOOKUP(A566,'Área Sudene Idene'!$A$1:$B$856,2,FALSE)="sudene/idene",0.05,IF(VLOOKUP(Resumo!A566,'IDH-M'!$A$1:$C$855,3,FALSE)&lt;=0.776,0.05,0.1)))</f>
        <v>#N/A</v>
      </c>
      <c r="C566" s="11" t="e">
        <f>IF(VLOOKUP(A566,FPM!$B$6:$B$859,2,FALSE)/0.8&gt;VLOOKUP(A566,ICMS!$B$7:$C$858,2,FALSE),0.01,IF(VLOOKUP(A566,'Área Sudene Idene'!$A$1:$B$856,2,FALSE)="sudene/idene",0.05,IF(VLOOKUP(Resumo!A566,'IDH-M'!$A$1:$C$855,3,FALSE)&lt;=0.776,0.05,0.1)))</f>
        <v>#N/A</v>
      </c>
      <c r="D566" s="11" t="e">
        <f t="shared" si="8"/>
        <v>#N/A</v>
      </c>
    </row>
    <row r="567" spans="1:4" x14ac:dyDescent="0.25">
      <c r="A567" s="2" t="s">
        <v>592</v>
      </c>
      <c r="B567" s="1" t="e">
        <f>IF(VLOOKUP(A567,FPM!$B$6:$B$859,2,FALSE)&gt;VLOOKUP(A567,ICMS!$B$7:$C$858,2,FALSE),0.01,IF(VLOOKUP(A567,'Área Sudene Idene'!$A$1:$B$856,2,FALSE)="sudene/idene",0.05,IF(VLOOKUP(Resumo!A567,'IDH-M'!$A$1:$C$855,3,FALSE)&lt;=0.776,0.05,0.1)))</f>
        <v>#N/A</v>
      </c>
      <c r="C567" s="11" t="e">
        <f>IF(VLOOKUP(A567,FPM!$B$6:$B$859,2,FALSE)/0.8&gt;VLOOKUP(A567,ICMS!$B$7:$C$858,2,FALSE),0.01,IF(VLOOKUP(A567,'Área Sudene Idene'!$A$1:$B$856,2,FALSE)="sudene/idene",0.05,IF(VLOOKUP(Resumo!A567,'IDH-M'!$A$1:$C$855,3,FALSE)&lt;=0.776,0.05,0.1)))</f>
        <v>#N/A</v>
      </c>
      <c r="D567" s="11" t="e">
        <f t="shared" si="8"/>
        <v>#N/A</v>
      </c>
    </row>
    <row r="568" spans="1:4" x14ac:dyDescent="0.25">
      <c r="A568" s="2" t="s">
        <v>593</v>
      </c>
      <c r="B568" s="1" t="e">
        <f>IF(VLOOKUP(A568,FPM!$B$6:$B$859,2,FALSE)&gt;VLOOKUP(A568,ICMS!$B$7:$C$858,2,FALSE),0.01,IF(VLOOKUP(A568,'Área Sudene Idene'!$A$1:$B$856,2,FALSE)="sudene/idene",0.05,IF(VLOOKUP(Resumo!A568,'IDH-M'!$A$1:$C$855,3,FALSE)&lt;=0.776,0.05,0.1)))</f>
        <v>#N/A</v>
      </c>
      <c r="C568" s="11" t="e">
        <f>IF(VLOOKUP(A568,FPM!$B$6:$B$859,2,FALSE)/0.8&gt;VLOOKUP(A568,ICMS!$B$7:$C$858,2,FALSE),0.01,IF(VLOOKUP(A568,'Área Sudene Idene'!$A$1:$B$856,2,FALSE)="sudene/idene",0.05,IF(VLOOKUP(Resumo!A568,'IDH-M'!$A$1:$C$855,3,FALSE)&lt;=0.776,0.05,0.1)))</f>
        <v>#N/A</v>
      </c>
      <c r="D568" s="11" t="e">
        <f t="shared" si="8"/>
        <v>#N/A</v>
      </c>
    </row>
    <row r="569" spans="1:4" x14ac:dyDescent="0.25">
      <c r="A569" s="2" t="s">
        <v>594</v>
      </c>
      <c r="B569" s="1" t="e">
        <f>IF(VLOOKUP(A569,FPM!$B$6:$B$859,2,FALSE)&gt;VLOOKUP(A569,ICMS!$B$7:$C$858,2,FALSE),0.01,IF(VLOOKUP(A569,'Área Sudene Idene'!$A$1:$B$856,2,FALSE)="sudene/idene",0.05,IF(VLOOKUP(Resumo!A569,'IDH-M'!$A$1:$C$855,3,FALSE)&lt;=0.776,0.05,0.1)))</f>
        <v>#N/A</v>
      </c>
      <c r="C569" s="11" t="e">
        <f>IF(VLOOKUP(A569,FPM!$B$6:$B$859,2,FALSE)/0.8&gt;VLOOKUP(A569,ICMS!$B$7:$C$858,2,FALSE),0.01,IF(VLOOKUP(A569,'Área Sudene Idene'!$A$1:$B$856,2,FALSE)="sudene/idene",0.05,IF(VLOOKUP(Resumo!A569,'IDH-M'!$A$1:$C$855,3,FALSE)&lt;=0.776,0.05,0.1)))</f>
        <v>#N/A</v>
      </c>
      <c r="D569" s="11" t="e">
        <f t="shared" si="8"/>
        <v>#N/A</v>
      </c>
    </row>
    <row r="570" spans="1:4" x14ac:dyDescent="0.25">
      <c r="A570" s="2" t="s">
        <v>595</v>
      </c>
      <c r="B570" s="1" t="e">
        <f>IF(VLOOKUP(A570,FPM!$B$6:$B$859,2,FALSE)&gt;VLOOKUP(A570,ICMS!$B$7:$C$858,2,FALSE),0.01,IF(VLOOKUP(A570,'Área Sudene Idene'!$A$1:$B$856,2,FALSE)="sudene/idene",0.05,IF(VLOOKUP(Resumo!A570,'IDH-M'!$A$1:$C$855,3,FALSE)&lt;=0.776,0.05,0.1)))</f>
        <v>#N/A</v>
      </c>
      <c r="C570" s="11" t="e">
        <f>IF(VLOOKUP(A570,FPM!$B$6:$B$859,2,FALSE)/0.8&gt;VLOOKUP(A570,ICMS!$B$7:$C$858,2,FALSE),0.01,IF(VLOOKUP(A570,'Área Sudene Idene'!$A$1:$B$856,2,FALSE)="sudene/idene",0.05,IF(VLOOKUP(Resumo!A570,'IDH-M'!$A$1:$C$855,3,FALSE)&lt;=0.776,0.05,0.1)))</f>
        <v>#N/A</v>
      </c>
      <c r="D570" s="11" t="e">
        <f t="shared" si="8"/>
        <v>#N/A</v>
      </c>
    </row>
    <row r="571" spans="1:4" x14ac:dyDescent="0.25">
      <c r="A571" s="2" t="s">
        <v>596</v>
      </c>
      <c r="B571" s="1" t="e">
        <f>IF(VLOOKUP(A571,FPM!$B$6:$B$859,2,FALSE)&gt;VLOOKUP(A571,ICMS!$B$7:$C$858,2,FALSE),0.01,IF(VLOOKUP(A571,'Área Sudene Idene'!$A$1:$B$856,2,FALSE)="sudene/idene",0.05,IF(VLOOKUP(Resumo!A571,'IDH-M'!$A$1:$C$855,3,FALSE)&lt;=0.776,0.05,0.1)))</f>
        <v>#N/A</v>
      </c>
      <c r="C571" s="11" t="e">
        <f>IF(VLOOKUP(A571,FPM!$B$6:$B$859,2,FALSE)/0.8&gt;VLOOKUP(A571,ICMS!$B$7:$C$858,2,FALSE),0.01,IF(VLOOKUP(A571,'Área Sudene Idene'!$A$1:$B$856,2,FALSE)="sudene/idene",0.05,IF(VLOOKUP(Resumo!A571,'IDH-M'!$A$1:$C$855,3,FALSE)&lt;=0.776,0.05,0.1)))</f>
        <v>#N/A</v>
      </c>
      <c r="D571" s="11" t="e">
        <f t="shared" si="8"/>
        <v>#N/A</v>
      </c>
    </row>
    <row r="572" spans="1:4" x14ac:dyDescent="0.25">
      <c r="A572" s="2" t="s">
        <v>597</v>
      </c>
      <c r="B572" s="1" t="e">
        <f>IF(VLOOKUP(A572,FPM!$B$6:$B$859,2,FALSE)&gt;VLOOKUP(A572,ICMS!$B$7:$C$858,2,FALSE),0.01,IF(VLOOKUP(A572,'Área Sudene Idene'!$A$1:$B$856,2,FALSE)="sudene/idene",0.05,IF(VLOOKUP(Resumo!A572,'IDH-M'!$A$1:$C$855,3,FALSE)&lt;=0.776,0.05,0.1)))</f>
        <v>#N/A</v>
      </c>
      <c r="C572" s="11" t="e">
        <f>IF(VLOOKUP(A572,FPM!$B$6:$B$859,2,FALSE)/0.8&gt;VLOOKUP(A572,ICMS!$B$7:$C$858,2,FALSE),0.01,IF(VLOOKUP(A572,'Área Sudene Idene'!$A$1:$B$856,2,FALSE)="sudene/idene",0.05,IF(VLOOKUP(Resumo!A572,'IDH-M'!$A$1:$C$855,3,FALSE)&lt;=0.776,0.05,0.1)))</f>
        <v>#N/A</v>
      </c>
      <c r="D572" s="11" t="e">
        <f t="shared" si="8"/>
        <v>#N/A</v>
      </c>
    </row>
    <row r="573" spans="1:4" x14ac:dyDescent="0.25">
      <c r="A573" s="2" t="s">
        <v>598</v>
      </c>
      <c r="B573" s="1" t="e">
        <f>IF(VLOOKUP(A573,FPM!$B$6:$B$859,2,FALSE)&gt;VLOOKUP(A573,ICMS!$B$7:$C$858,2,FALSE),0.01,IF(VLOOKUP(A573,'Área Sudene Idene'!$A$1:$B$856,2,FALSE)="sudene/idene",0.05,IF(VLOOKUP(Resumo!A573,'IDH-M'!$A$1:$C$855,3,FALSE)&lt;=0.776,0.05,0.1)))</f>
        <v>#N/A</v>
      </c>
      <c r="C573" s="11" t="e">
        <f>IF(VLOOKUP(A573,FPM!$B$6:$B$859,2,FALSE)/0.8&gt;VLOOKUP(A573,ICMS!$B$7:$C$858,2,FALSE),0.01,IF(VLOOKUP(A573,'Área Sudene Idene'!$A$1:$B$856,2,FALSE)="sudene/idene",0.05,IF(VLOOKUP(Resumo!A573,'IDH-M'!$A$1:$C$855,3,FALSE)&lt;=0.776,0.05,0.1)))</f>
        <v>#N/A</v>
      </c>
      <c r="D573" s="11" t="e">
        <f t="shared" si="8"/>
        <v>#N/A</v>
      </c>
    </row>
    <row r="574" spans="1:4" x14ac:dyDescent="0.25">
      <c r="A574" s="2" t="s">
        <v>599</v>
      </c>
      <c r="B574" s="1" t="e">
        <f>IF(VLOOKUP(A574,FPM!$B$6:$B$859,2,FALSE)&gt;VLOOKUP(A574,ICMS!$B$7:$C$858,2,FALSE),0.01,IF(VLOOKUP(A574,'Área Sudene Idene'!$A$1:$B$856,2,FALSE)="sudene/idene",0.05,IF(VLOOKUP(Resumo!A574,'IDH-M'!$A$1:$C$855,3,FALSE)&lt;=0.776,0.05,0.1)))</f>
        <v>#N/A</v>
      </c>
      <c r="C574" s="11" t="e">
        <f>IF(VLOOKUP(A574,FPM!$B$6:$B$859,2,FALSE)/0.8&gt;VLOOKUP(A574,ICMS!$B$7:$C$858,2,FALSE),0.01,IF(VLOOKUP(A574,'Área Sudene Idene'!$A$1:$B$856,2,FALSE)="sudene/idene",0.05,IF(VLOOKUP(Resumo!A574,'IDH-M'!$A$1:$C$855,3,FALSE)&lt;=0.776,0.05,0.1)))</f>
        <v>#N/A</v>
      </c>
      <c r="D574" s="11" t="e">
        <f t="shared" si="8"/>
        <v>#N/A</v>
      </c>
    </row>
    <row r="575" spans="1:4" x14ac:dyDescent="0.25">
      <c r="A575" s="2" t="s">
        <v>600</v>
      </c>
      <c r="B575" s="1" t="e">
        <f>IF(VLOOKUP(A575,FPM!$B$6:$B$859,2,FALSE)&gt;VLOOKUP(A575,ICMS!$B$7:$C$858,2,FALSE),0.01,IF(VLOOKUP(A575,'Área Sudene Idene'!$A$1:$B$856,2,FALSE)="sudene/idene",0.05,IF(VLOOKUP(Resumo!A575,'IDH-M'!$A$1:$C$855,3,FALSE)&lt;=0.776,0.05,0.1)))</f>
        <v>#N/A</v>
      </c>
      <c r="C575" s="11" t="e">
        <f>IF(VLOOKUP(A575,FPM!$B$6:$B$859,2,FALSE)/0.8&gt;VLOOKUP(A575,ICMS!$B$7:$C$858,2,FALSE),0.01,IF(VLOOKUP(A575,'Área Sudene Idene'!$A$1:$B$856,2,FALSE)="sudene/idene",0.05,IF(VLOOKUP(Resumo!A575,'IDH-M'!$A$1:$C$855,3,FALSE)&lt;=0.776,0.05,0.1)))</f>
        <v>#N/A</v>
      </c>
      <c r="D575" s="11" t="e">
        <f t="shared" si="8"/>
        <v>#N/A</v>
      </c>
    </row>
    <row r="576" spans="1:4" x14ac:dyDescent="0.25">
      <c r="A576" s="2" t="s">
        <v>601</v>
      </c>
      <c r="B576" s="1" t="e">
        <f>IF(VLOOKUP(A576,FPM!$B$6:$B$859,2,FALSE)&gt;VLOOKUP(A576,ICMS!$B$7:$C$858,2,FALSE),0.01,IF(VLOOKUP(A576,'Área Sudene Idene'!$A$1:$B$856,2,FALSE)="sudene/idene",0.05,IF(VLOOKUP(Resumo!A576,'IDH-M'!$A$1:$C$855,3,FALSE)&lt;=0.776,0.05,0.1)))</f>
        <v>#N/A</v>
      </c>
      <c r="C576" s="11" t="e">
        <f>IF(VLOOKUP(A576,FPM!$B$6:$B$859,2,FALSE)/0.8&gt;VLOOKUP(A576,ICMS!$B$7:$C$858,2,FALSE),0.01,IF(VLOOKUP(A576,'Área Sudene Idene'!$A$1:$B$856,2,FALSE)="sudene/idene",0.05,IF(VLOOKUP(Resumo!A576,'IDH-M'!$A$1:$C$855,3,FALSE)&lt;=0.776,0.05,0.1)))</f>
        <v>#N/A</v>
      </c>
      <c r="D576" s="11" t="e">
        <f t="shared" si="8"/>
        <v>#N/A</v>
      </c>
    </row>
    <row r="577" spans="1:4" x14ac:dyDescent="0.25">
      <c r="A577" s="2" t="s">
        <v>602</v>
      </c>
      <c r="B577" s="1" t="e">
        <f>IF(VLOOKUP(A577,FPM!$B$6:$B$859,2,FALSE)&gt;VLOOKUP(A577,ICMS!$B$7:$C$858,2,FALSE),0.01,IF(VLOOKUP(A577,'Área Sudene Idene'!$A$1:$B$856,2,FALSE)="sudene/idene",0.05,IF(VLOOKUP(Resumo!A577,'IDH-M'!$A$1:$C$855,3,FALSE)&lt;=0.776,0.05,0.1)))</f>
        <v>#N/A</v>
      </c>
      <c r="C577" s="11" t="e">
        <f>IF(VLOOKUP(A577,FPM!$B$6:$B$859,2,FALSE)/0.8&gt;VLOOKUP(A577,ICMS!$B$7:$C$858,2,FALSE),0.01,IF(VLOOKUP(A577,'Área Sudene Idene'!$A$1:$B$856,2,FALSE)="sudene/idene",0.05,IF(VLOOKUP(Resumo!A577,'IDH-M'!$A$1:$C$855,3,FALSE)&lt;=0.776,0.05,0.1)))</f>
        <v>#N/A</v>
      </c>
      <c r="D577" s="11" t="e">
        <f t="shared" si="8"/>
        <v>#N/A</v>
      </c>
    </row>
    <row r="578" spans="1:4" x14ac:dyDescent="0.25">
      <c r="A578" s="2" t="s">
        <v>603</v>
      </c>
      <c r="B578" s="1" t="e">
        <f>IF(VLOOKUP(A578,FPM!$B$6:$B$859,2,FALSE)&gt;VLOOKUP(A578,ICMS!$B$7:$C$858,2,FALSE),0.01,IF(VLOOKUP(A578,'Área Sudene Idene'!$A$1:$B$856,2,FALSE)="sudene/idene",0.05,IF(VLOOKUP(Resumo!A578,'IDH-M'!$A$1:$C$855,3,FALSE)&lt;=0.776,0.05,0.1)))</f>
        <v>#N/A</v>
      </c>
      <c r="C578" s="11" t="e">
        <f>IF(VLOOKUP(A578,FPM!$B$6:$B$859,2,FALSE)/0.8&gt;VLOOKUP(A578,ICMS!$B$7:$C$858,2,FALSE),0.01,IF(VLOOKUP(A578,'Área Sudene Idene'!$A$1:$B$856,2,FALSE)="sudene/idene",0.05,IF(VLOOKUP(Resumo!A578,'IDH-M'!$A$1:$C$855,3,FALSE)&lt;=0.776,0.05,0.1)))</f>
        <v>#N/A</v>
      </c>
      <c r="D578" s="11" t="e">
        <f t="shared" si="8"/>
        <v>#N/A</v>
      </c>
    </row>
    <row r="579" spans="1:4" x14ac:dyDescent="0.25">
      <c r="A579" s="2" t="s">
        <v>604</v>
      </c>
      <c r="B579" s="1" t="e">
        <f>IF(VLOOKUP(A579,FPM!$B$6:$B$859,2,FALSE)&gt;VLOOKUP(A579,ICMS!$B$7:$C$858,2,FALSE),0.01,IF(VLOOKUP(A579,'Área Sudene Idene'!$A$1:$B$856,2,FALSE)="sudene/idene",0.05,IF(VLOOKUP(Resumo!A579,'IDH-M'!$A$1:$C$855,3,FALSE)&lt;=0.776,0.05,0.1)))</f>
        <v>#N/A</v>
      </c>
      <c r="C579" s="11" t="e">
        <f>IF(VLOOKUP(A579,FPM!$B$6:$B$859,2,FALSE)/0.8&gt;VLOOKUP(A579,ICMS!$B$7:$C$858,2,FALSE),0.01,IF(VLOOKUP(A579,'Área Sudene Idene'!$A$1:$B$856,2,FALSE)="sudene/idene",0.05,IF(VLOOKUP(Resumo!A579,'IDH-M'!$A$1:$C$855,3,FALSE)&lt;=0.776,0.05,0.1)))</f>
        <v>#N/A</v>
      </c>
      <c r="D579" s="11" t="e">
        <f t="shared" ref="D579:D642" si="9">B579-C579</f>
        <v>#N/A</v>
      </c>
    </row>
    <row r="580" spans="1:4" x14ac:dyDescent="0.25">
      <c r="A580" s="2" t="s">
        <v>605</v>
      </c>
      <c r="B580" s="1" t="e">
        <f>IF(VLOOKUP(A580,FPM!$B$6:$B$859,2,FALSE)&gt;VLOOKUP(A580,ICMS!$B$7:$C$858,2,FALSE),0.01,IF(VLOOKUP(A580,'Área Sudene Idene'!$A$1:$B$856,2,FALSE)="sudene/idene",0.05,IF(VLOOKUP(Resumo!A580,'IDH-M'!$A$1:$C$855,3,FALSE)&lt;=0.776,0.05,0.1)))</f>
        <v>#N/A</v>
      </c>
      <c r="C580" s="11" t="e">
        <f>IF(VLOOKUP(A580,FPM!$B$6:$B$859,2,FALSE)/0.8&gt;VLOOKUP(A580,ICMS!$B$7:$C$858,2,FALSE),0.01,IF(VLOOKUP(A580,'Área Sudene Idene'!$A$1:$B$856,2,FALSE)="sudene/idene",0.05,IF(VLOOKUP(Resumo!A580,'IDH-M'!$A$1:$C$855,3,FALSE)&lt;=0.776,0.05,0.1)))</f>
        <v>#N/A</v>
      </c>
      <c r="D580" s="11" t="e">
        <f t="shared" si="9"/>
        <v>#N/A</v>
      </c>
    </row>
    <row r="581" spans="1:4" x14ac:dyDescent="0.25">
      <c r="A581" s="2" t="s">
        <v>606</v>
      </c>
      <c r="B581" s="1" t="e">
        <f>IF(VLOOKUP(A581,FPM!$B$6:$B$859,2,FALSE)&gt;VLOOKUP(A581,ICMS!$B$7:$C$858,2,FALSE),0.01,IF(VLOOKUP(A581,'Área Sudene Idene'!$A$1:$B$856,2,FALSE)="sudene/idene",0.05,IF(VLOOKUP(Resumo!A581,'IDH-M'!$A$1:$C$855,3,FALSE)&lt;=0.776,0.05,0.1)))</f>
        <v>#N/A</v>
      </c>
      <c r="C581" s="11" t="e">
        <f>IF(VLOOKUP(A581,FPM!$B$6:$B$859,2,FALSE)/0.8&gt;VLOOKUP(A581,ICMS!$B$7:$C$858,2,FALSE),0.01,IF(VLOOKUP(A581,'Área Sudene Idene'!$A$1:$B$856,2,FALSE)="sudene/idene",0.05,IF(VLOOKUP(Resumo!A581,'IDH-M'!$A$1:$C$855,3,FALSE)&lt;=0.776,0.05,0.1)))</f>
        <v>#N/A</v>
      </c>
      <c r="D581" s="11" t="e">
        <f t="shared" si="9"/>
        <v>#N/A</v>
      </c>
    </row>
    <row r="582" spans="1:4" x14ac:dyDescent="0.25">
      <c r="A582" s="2" t="s">
        <v>607</v>
      </c>
      <c r="B582" s="1" t="e">
        <f>IF(VLOOKUP(A582,FPM!$B$6:$B$859,2,FALSE)&gt;VLOOKUP(A582,ICMS!$B$7:$C$858,2,FALSE),0.01,IF(VLOOKUP(A582,'Área Sudene Idene'!$A$1:$B$856,2,FALSE)="sudene/idene",0.05,IF(VLOOKUP(Resumo!A582,'IDH-M'!$A$1:$C$855,3,FALSE)&lt;=0.776,0.05,0.1)))</f>
        <v>#N/A</v>
      </c>
      <c r="C582" s="11" t="e">
        <f>IF(VLOOKUP(A582,FPM!$B$6:$B$859,2,FALSE)/0.8&gt;VLOOKUP(A582,ICMS!$B$7:$C$858,2,FALSE),0.01,IF(VLOOKUP(A582,'Área Sudene Idene'!$A$1:$B$856,2,FALSE)="sudene/idene",0.05,IF(VLOOKUP(Resumo!A582,'IDH-M'!$A$1:$C$855,3,FALSE)&lt;=0.776,0.05,0.1)))</f>
        <v>#N/A</v>
      </c>
      <c r="D582" s="11" t="e">
        <f t="shared" si="9"/>
        <v>#N/A</v>
      </c>
    </row>
    <row r="583" spans="1:4" x14ac:dyDescent="0.25">
      <c r="A583" s="2" t="s">
        <v>608</v>
      </c>
      <c r="B583" s="1" t="e">
        <f>IF(VLOOKUP(A583,FPM!$B$6:$B$859,2,FALSE)&gt;VLOOKUP(A583,ICMS!$B$7:$C$858,2,FALSE),0.01,IF(VLOOKUP(A583,'Área Sudene Idene'!$A$1:$B$856,2,FALSE)="sudene/idene",0.05,IF(VLOOKUP(Resumo!A583,'IDH-M'!$A$1:$C$855,3,FALSE)&lt;=0.776,0.05,0.1)))</f>
        <v>#N/A</v>
      </c>
      <c r="C583" s="11" t="e">
        <f>IF(VLOOKUP(A583,FPM!$B$6:$B$859,2,FALSE)/0.8&gt;VLOOKUP(A583,ICMS!$B$7:$C$858,2,FALSE),0.01,IF(VLOOKUP(A583,'Área Sudene Idene'!$A$1:$B$856,2,FALSE)="sudene/idene",0.05,IF(VLOOKUP(Resumo!A583,'IDH-M'!$A$1:$C$855,3,FALSE)&lt;=0.776,0.05,0.1)))</f>
        <v>#N/A</v>
      </c>
      <c r="D583" s="11" t="e">
        <f t="shared" si="9"/>
        <v>#N/A</v>
      </c>
    </row>
    <row r="584" spans="1:4" x14ac:dyDescent="0.25">
      <c r="A584" s="2" t="s">
        <v>609</v>
      </c>
      <c r="B584" s="1" t="e">
        <f>IF(VLOOKUP(A584,FPM!$B$6:$B$859,2,FALSE)&gt;VLOOKUP(A584,ICMS!$B$7:$C$858,2,FALSE),0.01,IF(VLOOKUP(A584,'Área Sudene Idene'!$A$1:$B$856,2,FALSE)="sudene/idene",0.05,IF(VLOOKUP(Resumo!A584,'IDH-M'!$A$1:$C$855,3,FALSE)&lt;=0.776,0.05,0.1)))</f>
        <v>#N/A</v>
      </c>
      <c r="C584" s="11" t="e">
        <f>IF(VLOOKUP(A584,FPM!$B$6:$B$859,2,FALSE)/0.8&gt;VLOOKUP(A584,ICMS!$B$7:$C$858,2,FALSE),0.01,IF(VLOOKUP(A584,'Área Sudene Idene'!$A$1:$B$856,2,FALSE)="sudene/idene",0.05,IF(VLOOKUP(Resumo!A584,'IDH-M'!$A$1:$C$855,3,FALSE)&lt;=0.776,0.05,0.1)))</f>
        <v>#N/A</v>
      </c>
      <c r="D584" s="11" t="e">
        <f t="shared" si="9"/>
        <v>#N/A</v>
      </c>
    </row>
    <row r="585" spans="1:4" x14ac:dyDescent="0.25">
      <c r="A585" s="2" t="s">
        <v>610</v>
      </c>
      <c r="B585" s="1" t="e">
        <f>IF(VLOOKUP(A585,FPM!$B$6:$B$859,2,FALSE)&gt;VLOOKUP(A585,ICMS!$B$7:$C$858,2,FALSE),0.01,IF(VLOOKUP(A585,'Área Sudene Idene'!$A$1:$B$856,2,FALSE)="sudene/idene",0.05,IF(VLOOKUP(Resumo!A585,'IDH-M'!$A$1:$C$855,3,FALSE)&lt;=0.776,0.05,0.1)))</f>
        <v>#N/A</v>
      </c>
      <c r="C585" s="11" t="e">
        <f>IF(VLOOKUP(A585,FPM!$B$6:$B$859,2,FALSE)/0.8&gt;VLOOKUP(A585,ICMS!$B$7:$C$858,2,FALSE),0.01,IF(VLOOKUP(A585,'Área Sudene Idene'!$A$1:$B$856,2,FALSE)="sudene/idene",0.05,IF(VLOOKUP(Resumo!A585,'IDH-M'!$A$1:$C$855,3,FALSE)&lt;=0.776,0.05,0.1)))</f>
        <v>#N/A</v>
      </c>
      <c r="D585" s="11" t="e">
        <f t="shared" si="9"/>
        <v>#N/A</v>
      </c>
    </row>
    <row r="586" spans="1:4" x14ac:dyDescent="0.25">
      <c r="A586" s="2" t="s">
        <v>611</v>
      </c>
      <c r="B586" s="1" t="e">
        <f>IF(VLOOKUP(A586,FPM!$B$6:$B$859,2,FALSE)&gt;VLOOKUP(A586,ICMS!$B$7:$C$858,2,FALSE),0.01,IF(VLOOKUP(A586,'Área Sudene Idene'!$A$1:$B$856,2,FALSE)="sudene/idene",0.05,IF(VLOOKUP(Resumo!A586,'IDH-M'!$A$1:$C$855,3,FALSE)&lt;=0.776,0.05,0.1)))</f>
        <v>#N/A</v>
      </c>
      <c r="C586" s="11" t="e">
        <f>IF(VLOOKUP(A586,FPM!$B$6:$B$859,2,FALSE)/0.8&gt;VLOOKUP(A586,ICMS!$B$7:$C$858,2,FALSE),0.01,IF(VLOOKUP(A586,'Área Sudene Idene'!$A$1:$B$856,2,FALSE)="sudene/idene",0.05,IF(VLOOKUP(Resumo!A586,'IDH-M'!$A$1:$C$855,3,FALSE)&lt;=0.776,0.05,0.1)))</f>
        <v>#N/A</v>
      </c>
      <c r="D586" s="11" t="e">
        <f t="shared" si="9"/>
        <v>#N/A</v>
      </c>
    </row>
    <row r="587" spans="1:4" x14ac:dyDescent="0.25">
      <c r="A587" s="2" t="s">
        <v>612</v>
      </c>
      <c r="B587" s="1" t="e">
        <f>IF(VLOOKUP(A587,FPM!$B$6:$B$859,2,FALSE)&gt;VLOOKUP(A587,ICMS!$B$7:$C$858,2,FALSE),0.01,IF(VLOOKUP(A587,'Área Sudene Idene'!$A$1:$B$856,2,FALSE)="sudene/idene",0.05,IF(VLOOKUP(Resumo!A587,'IDH-M'!$A$1:$C$855,3,FALSE)&lt;=0.776,0.05,0.1)))</f>
        <v>#N/A</v>
      </c>
      <c r="C587" s="11" t="e">
        <f>IF(VLOOKUP(A587,FPM!$B$6:$B$859,2,FALSE)/0.8&gt;VLOOKUP(A587,ICMS!$B$7:$C$858,2,FALSE),0.01,IF(VLOOKUP(A587,'Área Sudene Idene'!$A$1:$B$856,2,FALSE)="sudene/idene",0.05,IF(VLOOKUP(Resumo!A587,'IDH-M'!$A$1:$C$855,3,FALSE)&lt;=0.776,0.05,0.1)))</f>
        <v>#N/A</v>
      </c>
      <c r="D587" s="11" t="e">
        <f t="shared" si="9"/>
        <v>#N/A</v>
      </c>
    </row>
    <row r="588" spans="1:4" x14ac:dyDescent="0.25">
      <c r="A588" s="2" t="s">
        <v>613</v>
      </c>
      <c r="B588" s="1" t="e">
        <f>IF(VLOOKUP(A588,FPM!$B$6:$B$859,2,FALSE)&gt;VLOOKUP(A588,ICMS!$B$7:$C$858,2,FALSE),0.01,IF(VLOOKUP(A588,'Área Sudene Idene'!$A$1:$B$856,2,FALSE)="sudene/idene",0.05,IF(VLOOKUP(Resumo!A588,'IDH-M'!$A$1:$C$855,3,FALSE)&lt;=0.776,0.05,0.1)))</f>
        <v>#N/A</v>
      </c>
      <c r="C588" s="11" t="e">
        <f>IF(VLOOKUP(A588,FPM!$B$6:$B$859,2,FALSE)/0.8&gt;VLOOKUP(A588,ICMS!$B$7:$C$858,2,FALSE),0.01,IF(VLOOKUP(A588,'Área Sudene Idene'!$A$1:$B$856,2,FALSE)="sudene/idene",0.05,IF(VLOOKUP(Resumo!A588,'IDH-M'!$A$1:$C$855,3,FALSE)&lt;=0.776,0.05,0.1)))</f>
        <v>#N/A</v>
      </c>
      <c r="D588" s="11" t="e">
        <f t="shared" si="9"/>
        <v>#N/A</v>
      </c>
    </row>
    <row r="589" spans="1:4" x14ac:dyDescent="0.25">
      <c r="A589" s="2" t="s">
        <v>614</v>
      </c>
      <c r="B589" s="1" t="e">
        <f>IF(VLOOKUP(A589,FPM!$B$6:$B$859,2,FALSE)&gt;VLOOKUP(A589,ICMS!$B$7:$C$858,2,FALSE),0.01,IF(VLOOKUP(A589,'Área Sudene Idene'!$A$1:$B$856,2,FALSE)="sudene/idene",0.05,IF(VLOOKUP(Resumo!A589,'IDH-M'!$A$1:$C$855,3,FALSE)&lt;=0.776,0.05,0.1)))</f>
        <v>#N/A</v>
      </c>
      <c r="C589" s="11" t="e">
        <f>IF(VLOOKUP(A589,FPM!$B$6:$B$859,2,FALSE)/0.8&gt;VLOOKUP(A589,ICMS!$B$7:$C$858,2,FALSE),0.01,IF(VLOOKUP(A589,'Área Sudene Idene'!$A$1:$B$856,2,FALSE)="sudene/idene",0.05,IF(VLOOKUP(Resumo!A589,'IDH-M'!$A$1:$C$855,3,FALSE)&lt;=0.776,0.05,0.1)))</f>
        <v>#N/A</v>
      </c>
      <c r="D589" s="11" t="e">
        <f t="shared" si="9"/>
        <v>#N/A</v>
      </c>
    </row>
    <row r="590" spans="1:4" x14ac:dyDescent="0.25">
      <c r="A590" s="2" t="s">
        <v>615</v>
      </c>
      <c r="B590" s="1" t="e">
        <f>IF(VLOOKUP(A590,FPM!$B$6:$B$859,2,FALSE)&gt;VLOOKUP(A590,ICMS!$B$7:$C$858,2,FALSE),0.01,IF(VLOOKUP(A590,'Área Sudene Idene'!$A$1:$B$856,2,FALSE)="sudene/idene",0.05,IF(VLOOKUP(Resumo!A590,'IDH-M'!$A$1:$C$855,3,FALSE)&lt;=0.776,0.05,0.1)))</f>
        <v>#N/A</v>
      </c>
      <c r="C590" s="11" t="e">
        <f>IF(VLOOKUP(A590,FPM!$B$6:$B$859,2,FALSE)/0.8&gt;VLOOKUP(A590,ICMS!$B$7:$C$858,2,FALSE),0.01,IF(VLOOKUP(A590,'Área Sudene Idene'!$A$1:$B$856,2,FALSE)="sudene/idene",0.05,IF(VLOOKUP(Resumo!A590,'IDH-M'!$A$1:$C$855,3,FALSE)&lt;=0.776,0.05,0.1)))</f>
        <v>#N/A</v>
      </c>
      <c r="D590" s="11" t="e">
        <f t="shared" si="9"/>
        <v>#N/A</v>
      </c>
    </row>
    <row r="591" spans="1:4" x14ac:dyDescent="0.25">
      <c r="A591" s="2" t="s">
        <v>616</v>
      </c>
      <c r="B591" s="1" t="e">
        <f>IF(VLOOKUP(A591,FPM!$B$6:$B$859,2,FALSE)&gt;VLOOKUP(A591,ICMS!$B$7:$C$858,2,FALSE),0.01,IF(VLOOKUP(A591,'Área Sudene Idene'!$A$1:$B$856,2,FALSE)="sudene/idene",0.05,IF(VLOOKUP(Resumo!A591,'IDH-M'!$A$1:$C$855,3,FALSE)&lt;=0.776,0.05,0.1)))</f>
        <v>#N/A</v>
      </c>
      <c r="C591" s="11" t="e">
        <f>IF(VLOOKUP(A591,FPM!$B$6:$B$859,2,FALSE)/0.8&gt;VLOOKUP(A591,ICMS!$B$7:$C$858,2,FALSE),0.01,IF(VLOOKUP(A591,'Área Sudene Idene'!$A$1:$B$856,2,FALSE)="sudene/idene",0.05,IF(VLOOKUP(Resumo!A591,'IDH-M'!$A$1:$C$855,3,FALSE)&lt;=0.776,0.05,0.1)))</f>
        <v>#N/A</v>
      </c>
      <c r="D591" s="11" t="e">
        <f t="shared" si="9"/>
        <v>#N/A</v>
      </c>
    </row>
    <row r="592" spans="1:4" x14ac:dyDescent="0.25">
      <c r="A592" s="2" t="s">
        <v>617</v>
      </c>
      <c r="B592" s="1" t="e">
        <f>IF(VLOOKUP(A592,FPM!$B$6:$B$859,2,FALSE)&gt;VLOOKUP(A592,ICMS!$B$7:$C$858,2,FALSE),0.01,IF(VLOOKUP(A592,'Área Sudene Idene'!$A$1:$B$856,2,FALSE)="sudene/idene",0.05,IF(VLOOKUP(Resumo!A592,'IDH-M'!$A$1:$C$855,3,FALSE)&lt;=0.776,0.05,0.1)))</f>
        <v>#N/A</v>
      </c>
      <c r="C592" s="11" t="e">
        <f>IF(VLOOKUP(A592,FPM!$B$6:$B$859,2,FALSE)/0.8&gt;VLOOKUP(A592,ICMS!$B$7:$C$858,2,FALSE),0.01,IF(VLOOKUP(A592,'Área Sudene Idene'!$A$1:$B$856,2,FALSE)="sudene/idene",0.05,IF(VLOOKUP(Resumo!A592,'IDH-M'!$A$1:$C$855,3,FALSE)&lt;=0.776,0.05,0.1)))</f>
        <v>#N/A</v>
      </c>
      <c r="D592" s="11" t="e">
        <f t="shared" si="9"/>
        <v>#N/A</v>
      </c>
    </row>
    <row r="593" spans="1:4" x14ac:dyDescent="0.25">
      <c r="A593" s="2" t="s">
        <v>618</v>
      </c>
      <c r="B593" s="1" t="e">
        <f>IF(VLOOKUP(A593,FPM!$B$6:$B$859,2,FALSE)&gt;VLOOKUP(A593,ICMS!$B$7:$C$858,2,FALSE),0.01,IF(VLOOKUP(A593,'Área Sudene Idene'!$A$1:$B$856,2,FALSE)="sudene/idene",0.05,IF(VLOOKUP(Resumo!A593,'IDH-M'!$A$1:$C$855,3,FALSE)&lt;=0.776,0.05,0.1)))</f>
        <v>#N/A</v>
      </c>
      <c r="C593" s="11" t="e">
        <f>IF(VLOOKUP(A593,FPM!$B$6:$B$859,2,FALSE)/0.8&gt;VLOOKUP(A593,ICMS!$B$7:$C$858,2,FALSE),0.01,IF(VLOOKUP(A593,'Área Sudene Idene'!$A$1:$B$856,2,FALSE)="sudene/idene",0.05,IF(VLOOKUP(Resumo!A593,'IDH-M'!$A$1:$C$855,3,FALSE)&lt;=0.776,0.05,0.1)))</f>
        <v>#N/A</v>
      </c>
      <c r="D593" s="11" t="e">
        <f t="shared" si="9"/>
        <v>#N/A</v>
      </c>
    </row>
    <row r="594" spans="1:4" x14ac:dyDescent="0.25">
      <c r="A594" s="2" t="s">
        <v>619</v>
      </c>
      <c r="B594" s="1" t="e">
        <f>IF(VLOOKUP(A594,FPM!$B$6:$B$859,2,FALSE)&gt;VLOOKUP(A594,ICMS!$B$7:$C$858,2,FALSE),0.01,IF(VLOOKUP(A594,'Área Sudene Idene'!$A$1:$B$856,2,FALSE)="sudene/idene",0.05,IF(VLOOKUP(Resumo!A594,'IDH-M'!$A$1:$C$855,3,FALSE)&lt;=0.776,0.05,0.1)))</f>
        <v>#N/A</v>
      </c>
      <c r="C594" s="11" t="e">
        <f>IF(VLOOKUP(A594,FPM!$B$6:$B$859,2,FALSE)/0.8&gt;VLOOKUP(A594,ICMS!$B$7:$C$858,2,FALSE),0.01,IF(VLOOKUP(A594,'Área Sudene Idene'!$A$1:$B$856,2,FALSE)="sudene/idene",0.05,IF(VLOOKUP(Resumo!A594,'IDH-M'!$A$1:$C$855,3,FALSE)&lt;=0.776,0.05,0.1)))</f>
        <v>#N/A</v>
      </c>
      <c r="D594" s="11" t="e">
        <f t="shared" si="9"/>
        <v>#N/A</v>
      </c>
    </row>
    <row r="595" spans="1:4" x14ac:dyDescent="0.25">
      <c r="A595" s="2" t="s">
        <v>620</v>
      </c>
      <c r="B595" s="1" t="e">
        <f>IF(VLOOKUP(A595,FPM!$B$6:$B$859,2,FALSE)&gt;VLOOKUP(A595,ICMS!$B$7:$C$858,2,FALSE),0.01,IF(VLOOKUP(A595,'Área Sudene Idene'!$A$1:$B$856,2,FALSE)="sudene/idene",0.05,IF(VLOOKUP(Resumo!A595,'IDH-M'!$A$1:$C$855,3,FALSE)&lt;=0.776,0.05,0.1)))</f>
        <v>#N/A</v>
      </c>
      <c r="C595" s="11" t="e">
        <f>IF(VLOOKUP(A595,FPM!$B$6:$B$859,2,FALSE)/0.8&gt;VLOOKUP(A595,ICMS!$B$7:$C$858,2,FALSE),0.01,IF(VLOOKUP(A595,'Área Sudene Idene'!$A$1:$B$856,2,FALSE)="sudene/idene",0.05,IF(VLOOKUP(Resumo!A595,'IDH-M'!$A$1:$C$855,3,FALSE)&lt;=0.776,0.05,0.1)))</f>
        <v>#N/A</v>
      </c>
      <c r="D595" s="11" t="e">
        <f t="shared" si="9"/>
        <v>#N/A</v>
      </c>
    </row>
    <row r="596" spans="1:4" x14ac:dyDescent="0.25">
      <c r="A596" s="2" t="s">
        <v>621</v>
      </c>
      <c r="B596" s="1" t="e">
        <f>IF(VLOOKUP(A596,FPM!$B$6:$B$859,2,FALSE)&gt;VLOOKUP(A596,ICMS!$B$7:$C$858,2,FALSE),0.01,IF(VLOOKUP(A596,'Área Sudene Idene'!$A$1:$B$856,2,FALSE)="sudene/idene",0.05,IF(VLOOKUP(Resumo!A596,'IDH-M'!$A$1:$C$855,3,FALSE)&lt;=0.776,0.05,0.1)))</f>
        <v>#N/A</v>
      </c>
      <c r="C596" s="11" t="e">
        <f>IF(VLOOKUP(A596,FPM!$B$6:$B$859,2,FALSE)/0.8&gt;VLOOKUP(A596,ICMS!$B$7:$C$858,2,FALSE),0.01,IF(VLOOKUP(A596,'Área Sudene Idene'!$A$1:$B$856,2,FALSE)="sudene/idene",0.05,IF(VLOOKUP(Resumo!A596,'IDH-M'!$A$1:$C$855,3,FALSE)&lt;=0.776,0.05,0.1)))</f>
        <v>#N/A</v>
      </c>
      <c r="D596" s="11" t="e">
        <f t="shared" si="9"/>
        <v>#N/A</v>
      </c>
    </row>
    <row r="597" spans="1:4" x14ac:dyDescent="0.25">
      <c r="A597" s="2" t="s">
        <v>622</v>
      </c>
      <c r="B597" s="1" t="e">
        <f>IF(VLOOKUP(A597,FPM!$B$6:$B$859,2,FALSE)&gt;VLOOKUP(A597,ICMS!$B$7:$C$858,2,FALSE),0.01,IF(VLOOKUP(A597,'Área Sudene Idene'!$A$1:$B$856,2,FALSE)="sudene/idene",0.05,IF(VLOOKUP(Resumo!A597,'IDH-M'!$A$1:$C$855,3,FALSE)&lt;=0.776,0.05,0.1)))</f>
        <v>#N/A</v>
      </c>
      <c r="C597" s="11" t="e">
        <f>IF(VLOOKUP(A597,FPM!$B$6:$B$859,2,FALSE)/0.8&gt;VLOOKUP(A597,ICMS!$B$7:$C$858,2,FALSE),0.01,IF(VLOOKUP(A597,'Área Sudene Idene'!$A$1:$B$856,2,FALSE)="sudene/idene",0.05,IF(VLOOKUP(Resumo!A597,'IDH-M'!$A$1:$C$855,3,FALSE)&lt;=0.776,0.05,0.1)))</f>
        <v>#N/A</v>
      </c>
      <c r="D597" s="11" t="e">
        <f t="shared" si="9"/>
        <v>#N/A</v>
      </c>
    </row>
    <row r="598" spans="1:4" x14ac:dyDescent="0.25">
      <c r="A598" s="2" t="s">
        <v>623</v>
      </c>
      <c r="B598" s="1" t="e">
        <f>IF(VLOOKUP(A598,FPM!$B$6:$B$859,2,FALSE)&gt;VLOOKUP(A598,ICMS!$B$7:$C$858,2,FALSE),0.01,IF(VLOOKUP(A598,'Área Sudene Idene'!$A$1:$B$856,2,FALSE)="sudene/idene",0.05,IF(VLOOKUP(Resumo!A598,'IDH-M'!$A$1:$C$855,3,FALSE)&lt;=0.776,0.05,0.1)))</f>
        <v>#N/A</v>
      </c>
      <c r="C598" s="11" t="e">
        <f>IF(VLOOKUP(A598,FPM!$B$6:$B$859,2,FALSE)/0.8&gt;VLOOKUP(A598,ICMS!$B$7:$C$858,2,FALSE),0.01,IF(VLOOKUP(A598,'Área Sudene Idene'!$A$1:$B$856,2,FALSE)="sudene/idene",0.05,IF(VLOOKUP(Resumo!A598,'IDH-M'!$A$1:$C$855,3,FALSE)&lt;=0.776,0.05,0.1)))</f>
        <v>#N/A</v>
      </c>
      <c r="D598" s="11" t="e">
        <f t="shared" si="9"/>
        <v>#N/A</v>
      </c>
    </row>
    <row r="599" spans="1:4" x14ac:dyDescent="0.25">
      <c r="A599" s="2" t="s">
        <v>624</v>
      </c>
      <c r="B599" s="1" t="e">
        <f>IF(VLOOKUP(A599,FPM!$B$6:$B$859,2,FALSE)&gt;VLOOKUP(A599,ICMS!$B$7:$C$858,2,FALSE),0.01,IF(VLOOKUP(A599,'Área Sudene Idene'!$A$1:$B$856,2,FALSE)="sudene/idene",0.05,IF(VLOOKUP(Resumo!A599,'IDH-M'!$A$1:$C$855,3,FALSE)&lt;=0.776,0.05,0.1)))</f>
        <v>#N/A</v>
      </c>
      <c r="C599" s="11" t="e">
        <f>IF(VLOOKUP(A599,FPM!$B$6:$B$859,2,FALSE)/0.8&gt;VLOOKUP(A599,ICMS!$B$7:$C$858,2,FALSE),0.01,IF(VLOOKUP(A599,'Área Sudene Idene'!$A$1:$B$856,2,FALSE)="sudene/idene",0.05,IF(VLOOKUP(Resumo!A599,'IDH-M'!$A$1:$C$855,3,FALSE)&lt;=0.776,0.05,0.1)))</f>
        <v>#N/A</v>
      </c>
      <c r="D599" s="11" t="e">
        <f t="shared" si="9"/>
        <v>#N/A</v>
      </c>
    </row>
    <row r="600" spans="1:4" x14ac:dyDescent="0.25">
      <c r="A600" s="2" t="s">
        <v>625</v>
      </c>
      <c r="B600" s="1" t="e">
        <f>IF(VLOOKUP(A600,FPM!$B$6:$B$859,2,FALSE)&gt;VLOOKUP(A600,ICMS!$B$7:$C$858,2,FALSE),0.01,IF(VLOOKUP(A600,'Área Sudene Idene'!$A$1:$B$856,2,FALSE)="sudene/idene",0.05,IF(VLOOKUP(Resumo!A600,'IDH-M'!$A$1:$C$855,3,FALSE)&lt;=0.776,0.05,0.1)))</f>
        <v>#N/A</v>
      </c>
      <c r="C600" s="11" t="e">
        <f>IF(VLOOKUP(A600,FPM!$B$6:$B$859,2,FALSE)/0.8&gt;VLOOKUP(A600,ICMS!$B$7:$C$858,2,FALSE),0.01,IF(VLOOKUP(A600,'Área Sudene Idene'!$A$1:$B$856,2,FALSE)="sudene/idene",0.05,IF(VLOOKUP(Resumo!A600,'IDH-M'!$A$1:$C$855,3,FALSE)&lt;=0.776,0.05,0.1)))</f>
        <v>#N/A</v>
      </c>
      <c r="D600" s="11" t="e">
        <f t="shared" si="9"/>
        <v>#N/A</v>
      </c>
    </row>
    <row r="601" spans="1:4" x14ac:dyDescent="0.25">
      <c r="A601" s="2" t="s">
        <v>626</v>
      </c>
      <c r="B601" s="1" t="e">
        <f>IF(VLOOKUP(A601,FPM!$B$6:$B$859,2,FALSE)&gt;VLOOKUP(A601,ICMS!$B$7:$C$858,2,FALSE),0.01,IF(VLOOKUP(A601,'Área Sudene Idene'!$A$1:$B$856,2,FALSE)="sudene/idene",0.05,IF(VLOOKUP(Resumo!A601,'IDH-M'!$A$1:$C$855,3,FALSE)&lt;=0.776,0.05,0.1)))</f>
        <v>#N/A</v>
      </c>
      <c r="C601" s="11" t="e">
        <f>IF(VLOOKUP(A601,FPM!$B$6:$B$859,2,FALSE)/0.8&gt;VLOOKUP(A601,ICMS!$B$7:$C$858,2,FALSE),0.01,IF(VLOOKUP(A601,'Área Sudene Idene'!$A$1:$B$856,2,FALSE)="sudene/idene",0.05,IF(VLOOKUP(Resumo!A601,'IDH-M'!$A$1:$C$855,3,FALSE)&lt;=0.776,0.05,0.1)))</f>
        <v>#N/A</v>
      </c>
      <c r="D601" s="11" t="e">
        <f t="shared" si="9"/>
        <v>#N/A</v>
      </c>
    </row>
    <row r="602" spans="1:4" x14ac:dyDescent="0.25">
      <c r="A602" s="2" t="s">
        <v>627</v>
      </c>
      <c r="B602" s="1" t="e">
        <f>IF(VLOOKUP(A602,FPM!$B$6:$B$859,2,FALSE)&gt;VLOOKUP(A602,ICMS!$B$7:$C$858,2,FALSE),0.01,IF(VLOOKUP(A602,'Área Sudene Idene'!$A$1:$B$856,2,FALSE)="sudene/idene",0.05,IF(VLOOKUP(Resumo!A602,'IDH-M'!$A$1:$C$855,3,FALSE)&lt;=0.776,0.05,0.1)))</f>
        <v>#N/A</v>
      </c>
      <c r="C602" s="11" t="e">
        <f>IF(VLOOKUP(A602,FPM!$B$6:$B$859,2,FALSE)/0.8&gt;VLOOKUP(A602,ICMS!$B$7:$C$858,2,FALSE),0.01,IF(VLOOKUP(A602,'Área Sudene Idene'!$A$1:$B$856,2,FALSE)="sudene/idene",0.05,IF(VLOOKUP(Resumo!A602,'IDH-M'!$A$1:$C$855,3,FALSE)&lt;=0.776,0.05,0.1)))</f>
        <v>#N/A</v>
      </c>
      <c r="D602" s="11" t="e">
        <f t="shared" si="9"/>
        <v>#N/A</v>
      </c>
    </row>
    <row r="603" spans="1:4" x14ac:dyDescent="0.25">
      <c r="A603" s="2" t="s">
        <v>628</v>
      </c>
      <c r="B603" s="1" t="e">
        <f>IF(VLOOKUP(A603,FPM!$B$6:$B$859,2,FALSE)&gt;VLOOKUP(A603,ICMS!$B$7:$C$858,2,FALSE),0.01,IF(VLOOKUP(A603,'Área Sudene Idene'!$A$1:$B$856,2,FALSE)="sudene/idene",0.05,IF(VLOOKUP(Resumo!A603,'IDH-M'!$A$1:$C$855,3,FALSE)&lt;=0.776,0.05,0.1)))</f>
        <v>#N/A</v>
      </c>
      <c r="C603" s="11" t="e">
        <f>IF(VLOOKUP(A603,FPM!$B$6:$B$859,2,FALSE)/0.8&gt;VLOOKUP(A603,ICMS!$B$7:$C$858,2,FALSE),0.01,IF(VLOOKUP(A603,'Área Sudene Idene'!$A$1:$B$856,2,FALSE)="sudene/idene",0.05,IF(VLOOKUP(Resumo!A603,'IDH-M'!$A$1:$C$855,3,FALSE)&lt;=0.776,0.05,0.1)))</f>
        <v>#N/A</v>
      </c>
      <c r="D603" s="11" t="e">
        <f t="shared" si="9"/>
        <v>#N/A</v>
      </c>
    </row>
    <row r="604" spans="1:4" x14ac:dyDescent="0.25">
      <c r="A604" s="2" t="s">
        <v>629</v>
      </c>
      <c r="B604" s="1" t="e">
        <f>IF(VLOOKUP(A604,FPM!$B$6:$B$859,2,FALSE)&gt;VLOOKUP(A604,ICMS!$B$7:$C$858,2,FALSE),0.01,IF(VLOOKUP(A604,'Área Sudene Idene'!$A$1:$B$856,2,FALSE)="sudene/idene",0.05,IF(VLOOKUP(Resumo!A604,'IDH-M'!$A$1:$C$855,3,FALSE)&lt;=0.776,0.05,0.1)))</f>
        <v>#N/A</v>
      </c>
      <c r="C604" s="11" t="e">
        <f>IF(VLOOKUP(A604,FPM!$B$6:$B$859,2,FALSE)/0.8&gt;VLOOKUP(A604,ICMS!$B$7:$C$858,2,FALSE),0.01,IF(VLOOKUP(A604,'Área Sudene Idene'!$A$1:$B$856,2,FALSE)="sudene/idene",0.05,IF(VLOOKUP(Resumo!A604,'IDH-M'!$A$1:$C$855,3,FALSE)&lt;=0.776,0.05,0.1)))</f>
        <v>#N/A</v>
      </c>
      <c r="D604" s="11" t="e">
        <f t="shared" si="9"/>
        <v>#N/A</v>
      </c>
    </row>
    <row r="605" spans="1:4" x14ac:dyDescent="0.25">
      <c r="A605" s="2" t="s">
        <v>630</v>
      </c>
      <c r="B605" s="1" t="e">
        <f>IF(VLOOKUP(A605,FPM!$B$6:$B$859,2,FALSE)&gt;VLOOKUP(A605,ICMS!$B$7:$C$858,2,FALSE),0.01,IF(VLOOKUP(A605,'Área Sudene Idene'!$A$1:$B$856,2,FALSE)="sudene/idene",0.05,IF(VLOOKUP(Resumo!A605,'IDH-M'!$A$1:$C$855,3,FALSE)&lt;=0.776,0.05,0.1)))</f>
        <v>#N/A</v>
      </c>
      <c r="C605" s="11" t="e">
        <f>IF(VLOOKUP(A605,FPM!$B$6:$B$859,2,FALSE)/0.8&gt;VLOOKUP(A605,ICMS!$B$7:$C$858,2,FALSE),0.01,IF(VLOOKUP(A605,'Área Sudene Idene'!$A$1:$B$856,2,FALSE)="sudene/idene",0.05,IF(VLOOKUP(Resumo!A605,'IDH-M'!$A$1:$C$855,3,FALSE)&lt;=0.776,0.05,0.1)))</f>
        <v>#N/A</v>
      </c>
      <c r="D605" s="11" t="e">
        <f t="shared" si="9"/>
        <v>#N/A</v>
      </c>
    </row>
    <row r="606" spans="1:4" x14ac:dyDescent="0.25">
      <c r="A606" s="2" t="s">
        <v>631</v>
      </c>
      <c r="B606" s="1" t="e">
        <f>IF(VLOOKUP(A606,FPM!$B$6:$B$859,2,FALSE)&gt;VLOOKUP(A606,ICMS!$B$7:$C$858,2,FALSE),0.01,IF(VLOOKUP(A606,'Área Sudene Idene'!$A$1:$B$856,2,FALSE)="sudene/idene",0.05,IF(VLOOKUP(Resumo!A606,'IDH-M'!$A$1:$C$855,3,FALSE)&lt;=0.776,0.05,0.1)))</f>
        <v>#N/A</v>
      </c>
      <c r="C606" s="11" t="e">
        <f>IF(VLOOKUP(A606,FPM!$B$6:$B$859,2,FALSE)/0.8&gt;VLOOKUP(A606,ICMS!$B$7:$C$858,2,FALSE),0.01,IF(VLOOKUP(A606,'Área Sudene Idene'!$A$1:$B$856,2,FALSE)="sudene/idene",0.05,IF(VLOOKUP(Resumo!A606,'IDH-M'!$A$1:$C$855,3,FALSE)&lt;=0.776,0.05,0.1)))</f>
        <v>#N/A</v>
      </c>
      <c r="D606" s="11" t="e">
        <f t="shared" si="9"/>
        <v>#N/A</v>
      </c>
    </row>
    <row r="607" spans="1:4" x14ac:dyDescent="0.25">
      <c r="A607" s="2" t="s">
        <v>632</v>
      </c>
      <c r="B607" s="1" t="e">
        <f>IF(VLOOKUP(A607,FPM!$B$6:$B$859,2,FALSE)&gt;VLOOKUP(A607,ICMS!$B$7:$C$858,2,FALSE),0.01,IF(VLOOKUP(A607,'Área Sudene Idene'!$A$1:$B$856,2,FALSE)="sudene/idene",0.05,IF(VLOOKUP(Resumo!A607,'IDH-M'!$A$1:$C$855,3,FALSE)&lt;=0.776,0.05,0.1)))</f>
        <v>#N/A</v>
      </c>
      <c r="C607" s="11" t="e">
        <f>IF(VLOOKUP(A607,FPM!$B$6:$B$859,2,FALSE)/0.8&gt;VLOOKUP(A607,ICMS!$B$7:$C$858,2,FALSE),0.01,IF(VLOOKUP(A607,'Área Sudene Idene'!$A$1:$B$856,2,FALSE)="sudene/idene",0.05,IF(VLOOKUP(Resumo!A607,'IDH-M'!$A$1:$C$855,3,FALSE)&lt;=0.776,0.05,0.1)))</f>
        <v>#N/A</v>
      </c>
      <c r="D607" s="11" t="e">
        <f t="shared" si="9"/>
        <v>#N/A</v>
      </c>
    </row>
    <row r="608" spans="1:4" x14ac:dyDescent="0.25">
      <c r="A608" s="2" t="s">
        <v>633</v>
      </c>
      <c r="B608" s="1" t="e">
        <f>IF(VLOOKUP(A608,FPM!$B$6:$B$859,2,FALSE)&gt;VLOOKUP(A608,ICMS!$B$7:$C$858,2,FALSE),0.01,IF(VLOOKUP(A608,'Área Sudene Idene'!$A$1:$B$856,2,FALSE)="sudene/idene",0.05,IF(VLOOKUP(Resumo!A608,'IDH-M'!$A$1:$C$855,3,FALSE)&lt;=0.776,0.05,0.1)))</f>
        <v>#N/A</v>
      </c>
      <c r="C608" s="11" t="e">
        <f>IF(VLOOKUP(A608,FPM!$B$6:$B$859,2,FALSE)/0.8&gt;VLOOKUP(A608,ICMS!$B$7:$C$858,2,FALSE),0.01,IF(VLOOKUP(A608,'Área Sudene Idene'!$A$1:$B$856,2,FALSE)="sudene/idene",0.05,IF(VLOOKUP(Resumo!A608,'IDH-M'!$A$1:$C$855,3,FALSE)&lt;=0.776,0.05,0.1)))</f>
        <v>#N/A</v>
      </c>
      <c r="D608" s="11" t="e">
        <f t="shared" si="9"/>
        <v>#N/A</v>
      </c>
    </row>
    <row r="609" spans="1:4" x14ac:dyDescent="0.25">
      <c r="A609" s="2" t="s">
        <v>634</v>
      </c>
      <c r="B609" s="1" t="e">
        <f>IF(VLOOKUP(A609,FPM!$B$6:$B$859,2,FALSE)&gt;VLOOKUP(A609,ICMS!$B$7:$C$858,2,FALSE),0.01,IF(VLOOKUP(A609,'Área Sudene Idene'!$A$1:$B$856,2,FALSE)="sudene/idene",0.05,IF(VLOOKUP(Resumo!A609,'IDH-M'!$A$1:$C$855,3,FALSE)&lt;=0.776,0.05,0.1)))</f>
        <v>#N/A</v>
      </c>
      <c r="C609" s="11" t="e">
        <f>IF(VLOOKUP(A609,FPM!$B$6:$B$859,2,FALSE)/0.8&gt;VLOOKUP(A609,ICMS!$B$7:$C$858,2,FALSE),0.01,IF(VLOOKUP(A609,'Área Sudene Idene'!$A$1:$B$856,2,FALSE)="sudene/idene",0.05,IF(VLOOKUP(Resumo!A609,'IDH-M'!$A$1:$C$855,3,FALSE)&lt;=0.776,0.05,0.1)))</f>
        <v>#N/A</v>
      </c>
      <c r="D609" s="11" t="e">
        <f t="shared" si="9"/>
        <v>#N/A</v>
      </c>
    </row>
    <row r="610" spans="1:4" x14ac:dyDescent="0.25">
      <c r="A610" s="2" t="s">
        <v>635</v>
      </c>
      <c r="B610" s="1" t="e">
        <f>IF(VLOOKUP(A610,FPM!$B$6:$B$859,2,FALSE)&gt;VLOOKUP(A610,ICMS!$B$7:$C$858,2,FALSE),0.01,IF(VLOOKUP(A610,'Área Sudene Idene'!$A$1:$B$856,2,FALSE)="sudene/idene",0.05,IF(VLOOKUP(Resumo!A610,'IDH-M'!$A$1:$C$855,3,FALSE)&lt;=0.776,0.05,0.1)))</f>
        <v>#N/A</v>
      </c>
      <c r="C610" s="11" t="e">
        <f>IF(VLOOKUP(A610,FPM!$B$6:$B$859,2,FALSE)/0.8&gt;VLOOKUP(A610,ICMS!$B$7:$C$858,2,FALSE),0.01,IF(VLOOKUP(A610,'Área Sudene Idene'!$A$1:$B$856,2,FALSE)="sudene/idene",0.05,IF(VLOOKUP(Resumo!A610,'IDH-M'!$A$1:$C$855,3,FALSE)&lt;=0.776,0.05,0.1)))</f>
        <v>#N/A</v>
      </c>
      <c r="D610" s="11" t="e">
        <f t="shared" si="9"/>
        <v>#N/A</v>
      </c>
    </row>
    <row r="611" spans="1:4" x14ac:dyDescent="0.25">
      <c r="A611" s="2" t="s">
        <v>636</v>
      </c>
      <c r="B611" s="1" t="e">
        <f>IF(VLOOKUP(A611,FPM!$B$6:$B$859,2,FALSE)&gt;VLOOKUP(A611,ICMS!$B$7:$C$858,2,FALSE),0.01,IF(VLOOKUP(A611,'Área Sudene Idene'!$A$1:$B$856,2,FALSE)="sudene/idene",0.05,IF(VLOOKUP(Resumo!A611,'IDH-M'!$A$1:$C$855,3,FALSE)&lt;=0.776,0.05,0.1)))</f>
        <v>#N/A</v>
      </c>
      <c r="C611" s="11" t="e">
        <f>IF(VLOOKUP(A611,FPM!$B$6:$B$859,2,FALSE)/0.8&gt;VLOOKUP(A611,ICMS!$B$7:$C$858,2,FALSE),0.01,IF(VLOOKUP(A611,'Área Sudene Idene'!$A$1:$B$856,2,FALSE)="sudene/idene",0.05,IF(VLOOKUP(Resumo!A611,'IDH-M'!$A$1:$C$855,3,FALSE)&lt;=0.776,0.05,0.1)))</f>
        <v>#N/A</v>
      </c>
      <c r="D611" s="11" t="e">
        <f t="shared" si="9"/>
        <v>#N/A</v>
      </c>
    </row>
    <row r="612" spans="1:4" x14ac:dyDescent="0.25">
      <c r="A612" s="2" t="s">
        <v>637</v>
      </c>
      <c r="B612" s="1" t="e">
        <f>IF(VLOOKUP(A612,FPM!$B$6:$B$859,2,FALSE)&gt;VLOOKUP(A612,ICMS!$B$7:$C$858,2,FALSE),0.01,IF(VLOOKUP(A612,'Área Sudene Idene'!$A$1:$B$856,2,FALSE)="sudene/idene",0.05,IF(VLOOKUP(Resumo!A612,'IDH-M'!$A$1:$C$855,3,FALSE)&lt;=0.776,0.05,0.1)))</f>
        <v>#N/A</v>
      </c>
      <c r="C612" s="11" t="e">
        <f>IF(VLOOKUP(A612,FPM!$B$6:$B$859,2,FALSE)/0.8&gt;VLOOKUP(A612,ICMS!$B$7:$C$858,2,FALSE),0.01,IF(VLOOKUP(A612,'Área Sudene Idene'!$A$1:$B$856,2,FALSE)="sudene/idene",0.05,IF(VLOOKUP(Resumo!A612,'IDH-M'!$A$1:$C$855,3,FALSE)&lt;=0.776,0.05,0.1)))</f>
        <v>#N/A</v>
      </c>
      <c r="D612" s="11" t="e">
        <f t="shared" si="9"/>
        <v>#N/A</v>
      </c>
    </row>
    <row r="613" spans="1:4" x14ac:dyDescent="0.25">
      <c r="A613" s="2" t="s">
        <v>638</v>
      </c>
      <c r="B613" s="1" t="e">
        <f>IF(VLOOKUP(A613,FPM!$B$6:$B$859,2,FALSE)&gt;VLOOKUP(A613,ICMS!$B$7:$C$858,2,FALSE),0.01,IF(VLOOKUP(A613,'Área Sudene Idene'!$A$1:$B$856,2,FALSE)="sudene/idene",0.05,IF(VLOOKUP(Resumo!A613,'IDH-M'!$A$1:$C$855,3,FALSE)&lt;=0.776,0.05,0.1)))</f>
        <v>#N/A</v>
      </c>
      <c r="C613" s="11" t="e">
        <f>IF(VLOOKUP(A613,FPM!$B$6:$B$859,2,FALSE)/0.8&gt;VLOOKUP(A613,ICMS!$B$7:$C$858,2,FALSE),0.01,IF(VLOOKUP(A613,'Área Sudene Idene'!$A$1:$B$856,2,FALSE)="sudene/idene",0.05,IF(VLOOKUP(Resumo!A613,'IDH-M'!$A$1:$C$855,3,FALSE)&lt;=0.776,0.05,0.1)))</f>
        <v>#N/A</v>
      </c>
      <c r="D613" s="11" t="e">
        <f t="shared" si="9"/>
        <v>#N/A</v>
      </c>
    </row>
    <row r="614" spans="1:4" x14ac:dyDescent="0.25">
      <c r="A614" s="2" t="s">
        <v>639</v>
      </c>
      <c r="B614" s="1" t="e">
        <f>IF(VLOOKUP(A614,FPM!$B$6:$B$859,2,FALSE)&gt;VLOOKUP(A614,ICMS!$B$7:$C$858,2,FALSE),0.01,IF(VLOOKUP(A614,'Área Sudene Idene'!$A$1:$B$856,2,FALSE)="sudene/idene",0.05,IF(VLOOKUP(Resumo!A614,'IDH-M'!$A$1:$C$855,3,FALSE)&lt;=0.776,0.05,0.1)))</f>
        <v>#N/A</v>
      </c>
      <c r="C614" s="11" t="e">
        <f>IF(VLOOKUP(A614,FPM!$B$6:$B$859,2,FALSE)/0.8&gt;VLOOKUP(A614,ICMS!$B$7:$C$858,2,FALSE),0.01,IF(VLOOKUP(A614,'Área Sudene Idene'!$A$1:$B$856,2,FALSE)="sudene/idene",0.05,IF(VLOOKUP(Resumo!A614,'IDH-M'!$A$1:$C$855,3,FALSE)&lt;=0.776,0.05,0.1)))</f>
        <v>#N/A</v>
      </c>
      <c r="D614" s="11" t="e">
        <f t="shared" si="9"/>
        <v>#N/A</v>
      </c>
    </row>
    <row r="615" spans="1:4" x14ac:dyDescent="0.25">
      <c r="A615" s="2" t="s">
        <v>640</v>
      </c>
      <c r="B615" s="1" t="e">
        <f>IF(VLOOKUP(A615,FPM!$B$6:$B$859,2,FALSE)&gt;VLOOKUP(A615,ICMS!$B$7:$C$858,2,FALSE),0.01,IF(VLOOKUP(A615,'Área Sudene Idene'!$A$1:$B$856,2,FALSE)="sudene/idene",0.05,IF(VLOOKUP(Resumo!A615,'IDH-M'!$A$1:$C$855,3,FALSE)&lt;=0.776,0.05,0.1)))</f>
        <v>#N/A</v>
      </c>
      <c r="C615" s="11" t="e">
        <f>IF(VLOOKUP(A615,FPM!$B$6:$B$859,2,FALSE)/0.8&gt;VLOOKUP(A615,ICMS!$B$7:$C$858,2,FALSE),0.01,IF(VLOOKUP(A615,'Área Sudene Idene'!$A$1:$B$856,2,FALSE)="sudene/idene",0.05,IF(VLOOKUP(Resumo!A615,'IDH-M'!$A$1:$C$855,3,FALSE)&lt;=0.776,0.05,0.1)))</f>
        <v>#N/A</v>
      </c>
      <c r="D615" s="11" t="e">
        <f t="shared" si="9"/>
        <v>#N/A</v>
      </c>
    </row>
    <row r="616" spans="1:4" x14ac:dyDescent="0.25">
      <c r="A616" s="2" t="s">
        <v>641</v>
      </c>
      <c r="B616" s="1" t="e">
        <f>IF(VLOOKUP(A616,FPM!$B$6:$B$859,2,FALSE)&gt;VLOOKUP(A616,ICMS!$B$7:$C$858,2,FALSE),0.01,IF(VLOOKUP(A616,'Área Sudene Idene'!$A$1:$B$856,2,FALSE)="sudene/idene",0.05,IF(VLOOKUP(Resumo!A616,'IDH-M'!$A$1:$C$855,3,FALSE)&lt;=0.776,0.05,0.1)))</f>
        <v>#N/A</v>
      </c>
      <c r="C616" s="11" t="e">
        <f>IF(VLOOKUP(A616,FPM!$B$6:$B$859,2,FALSE)/0.8&gt;VLOOKUP(A616,ICMS!$B$7:$C$858,2,FALSE),0.01,IF(VLOOKUP(A616,'Área Sudene Idene'!$A$1:$B$856,2,FALSE)="sudene/idene",0.05,IF(VLOOKUP(Resumo!A616,'IDH-M'!$A$1:$C$855,3,FALSE)&lt;=0.776,0.05,0.1)))</f>
        <v>#N/A</v>
      </c>
      <c r="D616" s="11" t="e">
        <f t="shared" si="9"/>
        <v>#N/A</v>
      </c>
    </row>
    <row r="617" spans="1:4" x14ac:dyDescent="0.25">
      <c r="A617" s="2" t="s">
        <v>642</v>
      </c>
      <c r="B617" s="1" t="e">
        <f>IF(VLOOKUP(A617,FPM!$B$6:$B$859,2,FALSE)&gt;VLOOKUP(A617,ICMS!$B$7:$C$858,2,FALSE),0.01,IF(VLOOKUP(A617,'Área Sudene Idene'!$A$1:$B$856,2,FALSE)="sudene/idene",0.05,IF(VLOOKUP(Resumo!A617,'IDH-M'!$A$1:$C$855,3,FALSE)&lt;=0.776,0.05,0.1)))</f>
        <v>#N/A</v>
      </c>
      <c r="C617" s="11" t="e">
        <f>IF(VLOOKUP(A617,FPM!$B$6:$B$859,2,FALSE)/0.8&gt;VLOOKUP(A617,ICMS!$B$7:$C$858,2,FALSE),0.01,IF(VLOOKUP(A617,'Área Sudene Idene'!$A$1:$B$856,2,FALSE)="sudene/idene",0.05,IF(VLOOKUP(Resumo!A617,'IDH-M'!$A$1:$C$855,3,FALSE)&lt;=0.776,0.05,0.1)))</f>
        <v>#N/A</v>
      </c>
      <c r="D617" s="11" t="e">
        <f t="shared" si="9"/>
        <v>#N/A</v>
      </c>
    </row>
    <row r="618" spans="1:4" x14ac:dyDescent="0.25">
      <c r="A618" s="2" t="s">
        <v>643</v>
      </c>
      <c r="B618" s="1" t="e">
        <f>IF(VLOOKUP(A618,FPM!$B$6:$B$859,2,FALSE)&gt;VLOOKUP(A618,ICMS!$B$7:$C$858,2,FALSE),0.01,IF(VLOOKUP(A618,'Área Sudene Idene'!$A$1:$B$856,2,FALSE)="sudene/idene",0.05,IF(VLOOKUP(Resumo!A618,'IDH-M'!$A$1:$C$855,3,FALSE)&lt;=0.776,0.05,0.1)))</f>
        <v>#N/A</v>
      </c>
      <c r="C618" s="11" t="e">
        <f>IF(VLOOKUP(A618,FPM!$B$6:$B$859,2,FALSE)/0.8&gt;VLOOKUP(A618,ICMS!$B$7:$C$858,2,FALSE),0.01,IF(VLOOKUP(A618,'Área Sudene Idene'!$A$1:$B$856,2,FALSE)="sudene/idene",0.05,IF(VLOOKUP(Resumo!A618,'IDH-M'!$A$1:$C$855,3,FALSE)&lt;=0.776,0.05,0.1)))</f>
        <v>#N/A</v>
      </c>
      <c r="D618" s="11" t="e">
        <f t="shared" si="9"/>
        <v>#N/A</v>
      </c>
    </row>
    <row r="619" spans="1:4" x14ac:dyDescent="0.25">
      <c r="A619" s="2" t="s">
        <v>644</v>
      </c>
      <c r="B619" s="1" t="e">
        <f>IF(VLOOKUP(A619,FPM!$B$6:$B$859,2,FALSE)&gt;VLOOKUP(A619,ICMS!$B$7:$C$858,2,FALSE),0.01,IF(VLOOKUP(A619,'Área Sudene Idene'!$A$1:$B$856,2,FALSE)="sudene/idene",0.05,IF(VLOOKUP(Resumo!A619,'IDH-M'!$A$1:$C$855,3,FALSE)&lt;=0.776,0.05,0.1)))</f>
        <v>#N/A</v>
      </c>
      <c r="C619" s="11" t="e">
        <f>IF(VLOOKUP(A619,FPM!$B$6:$B$859,2,FALSE)/0.8&gt;VLOOKUP(A619,ICMS!$B$7:$C$858,2,FALSE),0.01,IF(VLOOKUP(A619,'Área Sudene Idene'!$A$1:$B$856,2,FALSE)="sudene/idene",0.05,IF(VLOOKUP(Resumo!A619,'IDH-M'!$A$1:$C$855,3,FALSE)&lt;=0.776,0.05,0.1)))</f>
        <v>#N/A</v>
      </c>
      <c r="D619" s="11" t="e">
        <f t="shared" si="9"/>
        <v>#N/A</v>
      </c>
    </row>
    <row r="620" spans="1:4" x14ac:dyDescent="0.25">
      <c r="A620" s="2" t="s">
        <v>645</v>
      </c>
      <c r="B620" s="1" t="e">
        <f>IF(VLOOKUP(A620,FPM!$B$6:$B$859,2,FALSE)&gt;VLOOKUP(A620,ICMS!$B$7:$C$858,2,FALSE),0.01,IF(VLOOKUP(A620,'Área Sudene Idene'!$A$1:$B$856,2,FALSE)="sudene/idene",0.05,IF(VLOOKUP(Resumo!A620,'IDH-M'!$A$1:$C$855,3,FALSE)&lt;=0.776,0.05,0.1)))</f>
        <v>#N/A</v>
      </c>
      <c r="C620" s="11" t="e">
        <f>IF(VLOOKUP(A620,FPM!$B$6:$B$859,2,FALSE)/0.8&gt;VLOOKUP(A620,ICMS!$B$7:$C$858,2,FALSE),0.01,IF(VLOOKUP(A620,'Área Sudene Idene'!$A$1:$B$856,2,FALSE)="sudene/idene",0.05,IF(VLOOKUP(Resumo!A620,'IDH-M'!$A$1:$C$855,3,FALSE)&lt;=0.776,0.05,0.1)))</f>
        <v>#N/A</v>
      </c>
      <c r="D620" s="11" t="e">
        <f t="shared" si="9"/>
        <v>#N/A</v>
      </c>
    </row>
    <row r="621" spans="1:4" x14ac:dyDescent="0.25">
      <c r="A621" s="2" t="s">
        <v>646</v>
      </c>
      <c r="B621" s="1" t="e">
        <f>IF(VLOOKUP(A621,FPM!$B$6:$B$859,2,FALSE)&gt;VLOOKUP(A621,ICMS!$B$7:$C$858,2,FALSE),0.01,IF(VLOOKUP(A621,'Área Sudene Idene'!$A$1:$B$856,2,FALSE)="sudene/idene",0.05,IF(VLOOKUP(Resumo!A621,'IDH-M'!$A$1:$C$855,3,FALSE)&lt;=0.776,0.05,0.1)))</f>
        <v>#N/A</v>
      </c>
      <c r="C621" s="11" t="e">
        <f>IF(VLOOKUP(A621,FPM!$B$6:$B$859,2,FALSE)/0.8&gt;VLOOKUP(A621,ICMS!$B$7:$C$858,2,FALSE),0.01,IF(VLOOKUP(A621,'Área Sudene Idene'!$A$1:$B$856,2,FALSE)="sudene/idene",0.05,IF(VLOOKUP(Resumo!A621,'IDH-M'!$A$1:$C$855,3,FALSE)&lt;=0.776,0.05,0.1)))</f>
        <v>#N/A</v>
      </c>
      <c r="D621" s="11" t="e">
        <f t="shared" si="9"/>
        <v>#N/A</v>
      </c>
    </row>
    <row r="622" spans="1:4" x14ac:dyDescent="0.25">
      <c r="A622" s="2" t="s">
        <v>647</v>
      </c>
      <c r="B622" s="1" t="e">
        <f>IF(VLOOKUP(A622,FPM!$B$6:$B$859,2,FALSE)&gt;VLOOKUP(A622,ICMS!$B$7:$C$858,2,FALSE),0.01,IF(VLOOKUP(A622,'Área Sudene Idene'!$A$1:$B$856,2,FALSE)="sudene/idene",0.05,IF(VLOOKUP(Resumo!A622,'IDH-M'!$A$1:$C$855,3,FALSE)&lt;=0.776,0.05,0.1)))</f>
        <v>#N/A</v>
      </c>
      <c r="C622" s="11" t="e">
        <f>IF(VLOOKUP(A622,FPM!$B$6:$B$859,2,FALSE)/0.8&gt;VLOOKUP(A622,ICMS!$B$7:$C$858,2,FALSE),0.01,IF(VLOOKUP(A622,'Área Sudene Idene'!$A$1:$B$856,2,FALSE)="sudene/idene",0.05,IF(VLOOKUP(Resumo!A622,'IDH-M'!$A$1:$C$855,3,FALSE)&lt;=0.776,0.05,0.1)))</f>
        <v>#N/A</v>
      </c>
      <c r="D622" s="11" t="e">
        <f t="shared" si="9"/>
        <v>#N/A</v>
      </c>
    </row>
    <row r="623" spans="1:4" x14ac:dyDescent="0.25">
      <c r="A623" s="2" t="s">
        <v>648</v>
      </c>
      <c r="B623" s="1" t="e">
        <f>IF(VLOOKUP(A623,FPM!$B$6:$B$859,2,FALSE)&gt;VLOOKUP(A623,ICMS!$B$7:$C$858,2,FALSE),0.01,IF(VLOOKUP(A623,'Área Sudene Idene'!$A$1:$B$856,2,FALSE)="sudene/idene",0.05,IF(VLOOKUP(Resumo!A623,'IDH-M'!$A$1:$C$855,3,FALSE)&lt;=0.776,0.05,0.1)))</f>
        <v>#N/A</v>
      </c>
      <c r="C623" s="11" t="e">
        <f>IF(VLOOKUP(A623,FPM!$B$6:$B$859,2,FALSE)/0.8&gt;VLOOKUP(A623,ICMS!$B$7:$C$858,2,FALSE),0.01,IF(VLOOKUP(A623,'Área Sudene Idene'!$A$1:$B$856,2,FALSE)="sudene/idene",0.05,IF(VLOOKUP(Resumo!A623,'IDH-M'!$A$1:$C$855,3,FALSE)&lt;=0.776,0.05,0.1)))</f>
        <v>#N/A</v>
      </c>
      <c r="D623" s="11" t="e">
        <f t="shared" si="9"/>
        <v>#N/A</v>
      </c>
    </row>
    <row r="624" spans="1:4" x14ac:dyDescent="0.25">
      <c r="A624" s="2" t="s">
        <v>649</v>
      </c>
      <c r="B624" s="1" t="e">
        <f>IF(VLOOKUP(A624,FPM!$B$6:$B$859,2,FALSE)&gt;VLOOKUP(A624,ICMS!$B$7:$C$858,2,FALSE),0.01,IF(VLOOKUP(A624,'Área Sudene Idene'!$A$1:$B$856,2,FALSE)="sudene/idene",0.05,IF(VLOOKUP(Resumo!A624,'IDH-M'!$A$1:$C$855,3,FALSE)&lt;=0.776,0.05,0.1)))</f>
        <v>#N/A</v>
      </c>
      <c r="C624" s="11" t="e">
        <f>IF(VLOOKUP(A624,FPM!$B$6:$B$859,2,FALSE)/0.8&gt;VLOOKUP(A624,ICMS!$B$7:$C$858,2,FALSE),0.01,IF(VLOOKUP(A624,'Área Sudene Idene'!$A$1:$B$856,2,FALSE)="sudene/idene",0.05,IF(VLOOKUP(Resumo!A624,'IDH-M'!$A$1:$C$855,3,FALSE)&lt;=0.776,0.05,0.1)))</f>
        <v>#N/A</v>
      </c>
      <c r="D624" s="11" t="e">
        <f t="shared" si="9"/>
        <v>#N/A</v>
      </c>
    </row>
    <row r="625" spans="1:4" x14ac:dyDescent="0.25">
      <c r="A625" s="2" t="s">
        <v>650</v>
      </c>
      <c r="B625" s="1" t="e">
        <f>IF(VLOOKUP(A625,FPM!$B$6:$B$859,2,FALSE)&gt;VLOOKUP(A625,ICMS!$B$7:$C$858,2,FALSE),0.01,IF(VLOOKUP(A625,'Área Sudene Idene'!$A$1:$B$856,2,FALSE)="sudene/idene",0.05,IF(VLOOKUP(Resumo!A625,'IDH-M'!$A$1:$C$855,3,FALSE)&lt;=0.776,0.05,0.1)))</f>
        <v>#N/A</v>
      </c>
      <c r="C625" s="11" t="e">
        <f>IF(VLOOKUP(A625,FPM!$B$6:$B$859,2,FALSE)/0.8&gt;VLOOKUP(A625,ICMS!$B$7:$C$858,2,FALSE),0.01,IF(VLOOKUP(A625,'Área Sudene Idene'!$A$1:$B$856,2,FALSE)="sudene/idene",0.05,IF(VLOOKUP(Resumo!A625,'IDH-M'!$A$1:$C$855,3,FALSE)&lt;=0.776,0.05,0.1)))</f>
        <v>#N/A</v>
      </c>
      <c r="D625" s="11" t="e">
        <f t="shared" si="9"/>
        <v>#N/A</v>
      </c>
    </row>
    <row r="626" spans="1:4" x14ac:dyDescent="0.25">
      <c r="A626" s="2" t="s">
        <v>651</v>
      </c>
      <c r="B626" s="1" t="e">
        <f>IF(VLOOKUP(A626,FPM!$B$6:$B$859,2,FALSE)&gt;VLOOKUP(A626,ICMS!$B$7:$C$858,2,FALSE),0.01,IF(VLOOKUP(A626,'Área Sudene Idene'!$A$1:$B$856,2,FALSE)="sudene/idene",0.05,IF(VLOOKUP(Resumo!A626,'IDH-M'!$A$1:$C$855,3,FALSE)&lt;=0.776,0.05,0.1)))</f>
        <v>#N/A</v>
      </c>
      <c r="C626" s="11" t="e">
        <f>IF(VLOOKUP(A626,FPM!$B$6:$B$859,2,FALSE)/0.8&gt;VLOOKUP(A626,ICMS!$B$7:$C$858,2,FALSE),0.01,IF(VLOOKUP(A626,'Área Sudene Idene'!$A$1:$B$856,2,FALSE)="sudene/idene",0.05,IF(VLOOKUP(Resumo!A626,'IDH-M'!$A$1:$C$855,3,FALSE)&lt;=0.776,0.05,0.1)))</f>
        <v>#N/A</v>
      </c>
      <c r="D626" s="11" t="e">
        <f t="shared" si="9"/>
        <v>#N/A</v>
      </c>
    </row>
    <row r="627" spans="1:4" x14ac:dyDescent="0.25">
      <c r="A627" s="2" t="s">
        <v>652</v>
      </c>
      <c r="B627" s="1" t="e">
        <f>IF(VLOOKUP(A627,FPM!$B$6:$B$859,2,FALSE)&gt;VLOOKUP(A627,ICMS!$B$7:$C$858,2,FALSE),0.01,IF(VLOOKUP(A627,'Área Sudene Idene'!$A$1:$B$856,2,FALSE)="sudene/idene",0.05,IF(VLOOKUP(Resumo!A627,'IDH-M'!$A$1:$C$855,3,FALSE)&lt;=0.776,0.05,0.1)))</f>
        <v>#N/A</v>
      </c>
      <c r="C627" s="11" t="e">
        <f>IF(VLOOKUP(A627,FPM!$B$6:$B$859,2,FALSE)/0.8&gt;VLOOKUP(A627,ICMS!$B$7:$C$858,2,FALSE),0.01,IF(VLOOKUP(A627,'Área Sudene Idene'!$A$1:$B$856,2,FALSE)="sudene/idene",0.05,IF(VLOOKUP(Resumo!A627,'IDH-M'!$A$1:$C$855,3,FALSE)&lt;=0.776,0.05,0.1)))</f>
        <v>#N/A</v>
      </c>
      <c r="D627" s="11" t="e">
        <f t="shared" si="9"/>
        <v>#N/A</v>
      </c>
    </row>
    <row r="628" spans="1:4" x14ac:dyDescent="0.25">
      <c r="A628" s="2" t="s">
        <v>653</v>
      </c>
      <c r="B628" s="1" t="e">
        <f>IF(VLOOKUP(A628,FPM!$B$6:$B$859,2,FALSE)&gt;VLOOKUP(A628,ICMS!$B$7:$C$858,2,FALSE),0.01,IF(VLOOKUP(A628,'Área Sudene Idene'!$A$1:$B$856,2,FALSE)="sudene/idene",0.05,IF(VLOOKUP(Resumo!A628,'IDH-M'!$A$1:$C$855,3,FALSE)&lt;=0.776,0.05,0.1)))</f>
        <v>#N/A</v>
      </c>
      <c r="C628" s="11" t="e">
        <f>IF(VLOOKUP(A628,FPM!$B$6:$B$859,2,FALSE)/0.8&gt;VLOOKUP(A628,ICMS!$B$7:$C$858,2,FALSE),0.01,IF(VLOOKUP(A628,'Área Sudene Idene'!$A$1:$B$856,2,FALSE)="sudene/idene",0.05,IF(VLOOKUP(Resumo!A628,'IDH-M'!$A$1:$C$855,3,FALSE)&lt;=0.776,0.05,0.1)))</f>
        <v>#N/A</v>
      </c>
      <c r="D628" s="11" t="e">
        <f t="shared" si="9"/>
        <v>#N/A</v>
      </c>
    </row>
    <row r="629" spans="1:4" x14ac:dyDescent="0.25">
      <c r="A629" s="2" t="s">
        <v>654</v>
      </c>
      <c r="B629" s="1" t="e">
        <f>IF(VLOOKUP(A629,FPM!$B$6:$B$859,2,FALSE)&gt;VLOOKUP(A629,ICMS!$B$7:$C$858,2,FALSE),0.01,IF(VLOOKUP(A629,'Área Sudene Idene'!$A$1:$B$856,2,FALSE)="sudene/idene",0.05,IF(VLOOKUP(Resumo!A629,'IDH-M'!$A$1:$C$855,3,FALSE)&lt;=0.776,0.05,0.1)))</f>
        <v>#N/A</v>
      </c>
      <c r="C629" s="11" t="e">
        <f>IF(VLOOKUP(A629,FPM!$B$6:$B$859,2,FALSE)/0.8&gt;VLOOKUP(A629,ICMS!$B$7:$C$858,2,FALSE),0.01,IF(VLOOKUP(A629,'Área Sudene Idene'!$A$1:$B$856,2,FALSE)="sudene/idene",0.05,IF(VLOOKUP(Resumo!A629,'IDH-M'!$A$1:$C$855,3,FALSE)&lt;=0.776,0.05,0.1)))</f>
        <v>#N/A</v>
      </c>
      <c r="D629" s="11" t="e">
        <f t="shared" si="9"/>
        <v>#N/A</v>
      </c>
    </row>
    <row r="630" spans="1:4" x14ac:dyDescent="0.25">
      <c r="A630" s="2" t="s">
        <v>655</v>
      </c>
      <c r="B630" s="1" t="e">
        <f>IF(VLOOKUP(A630,FPM!$B$6:$B$859,2,FALSE)&gt;VLOOKUP(A630,ICMS!$B$7:$C$858,2,FALSE),0.01,IF(VLOOKUP(A630,'Área Sudene Idene'!$A$1:$B$856,2,FALSE)="sudene/idene",0.05,IF(VLOOKUP(Resumo!A630,'IDH-M'!$A$1:$C$855,3,FALSE)&lt;=0.776,0.05,0.1)))</f>
        <v>#N/A</v>
      </c>
      <c r="C630" s="11" t="e">
        <f>IF(VLOOKUP(A630,FPM!$B$6:$B$859,2,FALSE)/0.8&gt;VLOOKUP(A630,ICMS!$B$7:$C$858,2,FALSE),0.01,IF(VLOOKUP(A630,'Área Sudene Idene'!$A$1:$B$856,2,FALSE)="sudene/idene",0.05,IF(VLOOKUP(Resumo!A630,'IDH-M'!$A$1:$C$855,3,FALSE)&lt;=0.776,0.05,0.1)))</f>
        <v>#N/A</v>
      </c>
      <c r="D630" s="11" t="e">
        <f t="shared" si="9"/>
        <v>#N/A</v>
      </c>
    </row>
    <row r="631" spans="1:4" x14ac:dyDescent="0.25">
      <c r="A631" s="2" t="s">
        <v>656</v>
      </c>
      <c r="B631" s="1" t="e">
        <f>IF(VLOOKUP(A631,FPM!$B$6:$B$859,2,FALSE)&gt;VLOOKUP(A631,ICMS!$B$7:$C$858,2,FALSE),0.01,IF(VLOOKUP(A631,'Área Sudene Idene'!$A$1:$B$856,2,FALSE)="sudene/idene",0.05,IF(VLOOKUP(Resumo!A631,'IDH-M'!$A$1:$C$855,3,FALSE)&lt;=0.776,0.05,0.1)))</f>
        <v>#N/A</v>
      </c>
      <c r="C631" s="11" t="e">
        <f>IF(VLOOKUP(A631,FPM!$B$6:$B$859,2,FALSE)/0.8&gt;VLOOKUP(A631,ICMS!$B$7:$C$858,2,FALSE),0.01,IF(VLOOKUP(A631,'Área Sudene Idene'!$A$1:$B$856,2,FALSE)="sudene/idene",0.05,IF(VLOOKUP(Resumo!A631,'IDH-M'!$A$1:$C$855,3,FALSE)&lt;=0.776,0.05,0.1)))</f>
        <v>#N/A</v>
      </c>
      <c r="D631" s="11" t="e">
        <f t="shared" si="9"/>
        <v>#N/A</v>
      </c>
    </row>
    <row r="632" spans="1:4" x14ac:dyDescent="0.25">
      <c r="A632" s="2" t="s">
        <v>657</v>
      </c>
      <c r="B632" s="1" t="e">
        <f>IF(VLOOKUP(A632,FPM!$B$6:$B$859,2,FALSE)&gt;VLOOKUP(A632,ICMS!$B$7:$C$858,2,FALSE),0.01,IF(VLOOKUP(A632,'Área Sudene Idene'!$A$1:$B$856,2,FALSE)="sudene/idene",0.05,IF(VLOOKUP(Resumo!A632,'IDH-M'!$A$1:$C$855,3,FALSE)&lt;=0.776,0.05,0.1)))</f>
        <v>#N/A</v>
      </c>
      <c r="C632" s="11" t="e">
        <f>IF(VLOOKUP(A632,FPM!$B$6:$B$859,2,FALSE)/0.8&gt;VLOOKUP(A632,ICMS!$B$7:$C$858,2,FALSE),0.01,IF(VLOOKUP(A632,'Área Sudene Idene'!$A$1:$B$856,2,FALSE)="sudene/idene",0.05,IF(VLOOKUP(Resumo!A632,'IDH-M'!$A$1:$C$855,3,FALSE)&lt;=0.776,0.05,0.1)))</f>
        <v>#N/A</v>
      </c>
      <c r="D632" s="11" t="e">
        <f t="shared" si="9"/>
        <v>#N/A</v>
      </c>
    </row>
    <row r="633" spans="1:4" x14ac:dyDescent="0.25">
      <c r="A633" s="2" t="s">
        <v>658</v>
      </c>
      <c r="B633" s="1" t="e">
        <f>IF(VLOOKUP(A633,FPM!$B$6:$B$859,2,FALSE)&gt;VLOOKUP(A633,ICMS!$B$7:$C$858,2,FALSE),0.01,IF(VLOOKUP(A633,'Área Sudene Idene'!$A$1:$B$856,2,FALSE)="sudene/idene",0.05,IF(VLOOKUP(Resumo!A633,'IDH-M'!$A$1:$C$855,3,FALSE)&lt;=0.776,0.05,0.1)))</f>
        <v>#N/A</v>
      </c>
      <c r="C633" s="11" t="e">
        <f>IF(VLOOKUP(A633,FPM!$B$6:$B$859,2,FALSE)/0.8&gt;VLOOKUP(A633,ICMS!$B$7:$C$858,2,FALSE),0.01,IF(VLOOKUP(A633,'Área Sudene Idene'!$A$1:$B$856,2,FALSE)="sudene/idene",0.05,IF(VLOOKUP(Resumo!A633,'IDH-M'!$A$1:$C$855,3,FALSE)&lt;=0.776,0.05,0.1)))</f>
        <v>#N/A</v>
      </c>
      <c r="D633" s="11" t="e">
        <f t="shared" si="9"/>
        <v>#N/A</v>
      </c>
    </row>
    <row r="634" spans="1:4" x14ac:dyDescent="0.25">
      <c r="A634" s="2" t="s">
        <v>659</v>
      </c>
      <c r="B634" s="1" t="e">
        <f>IF(VLOOKUP(A634,FPM!$B$6:$B$859,2,FALSE)&gt;VLOOKUP(A634,ICMS!$B$7:$C$858,2,FALSE),0.01,IF(VLOOKUP(A634,'Área Sudene Idene'!$A$1:$B$856,2,FALSE)="sudene/idene",0.05,IF(VLOOKUP(Resumo!A634,'IDH-M'!$A$1:$C$855,3,FALSE)&lt;=0.776,0.05,0.1)))</f>
        <v>#N/A</v>
      </c>
      <c r="C634" s="11" t="e">
        <f>IF(VLOOKUP(A634,FPM!$B$6:$B$859,2,FALSE)/0.8&gt;VLOOKUP(A634,ICMS!$B$7:$C$858,2,FALSE),0.01,IF(VLOOKUP(A634,'Área Sudene Idene'!$A$1:$B$856,2,FALSE)="sudene/idene",0.05,IF(VLOOKUP(Resumo!A634,'IDH-M'!$A$1:$C$855,3,FALSE)&lt;=0.776,0.05,0.1)))</f>
        <v>#N/A</v>
      </c>
      <c r="D634" s="11" t="e">
        <f t="shared" si="9"/>
        <v>#N/A</v>
      </c>
    </row>
    <row r="635" spans="1:4" x14ac:dyDescent="0.25">
      <c r="A635" s="2" t="s">
        <v>660</v>
      </c>
      <c r="B635" s="1" t="e">
        <f>IF(VLOOKUP(A635,FPM!$B$6:$B$859,2,FALSE)&gt;VLOOKUP(A635,ICMS!$B$7:$C$858,2,FALSE),0.01,IF(VLOOKUP(A635,'Área Sudene Idene'!$A$1:$B$856,2,FALSE)="sudene/idene",0.05,IF(VLOOKUP(Resumo!A635,'IDH-M'!$A$1:$C$855,3,FALSE)&lt;=0.776,0.05,0.1)))</f>
        <v>#N/A</v>
      </c>
      <c r="C635" s="11" t="e">
        <f>IF(VLOOKUP(A635,FPM!$B$6:$B$859,2,FALSE)/0.8&gt;VLOOKUP(A635,ICMS!$B$7:$C$858,2,FALSE),0.01,IF(VLOOKUP(A635,'Área Sudene Idene'!$A$1:$B$856,2,FALSE)="sudene/idene",0.05,IF(VLOOKUP(Resumo!A635,'IDH-M'!$A$1:$C$855,3,FALSE)&lt;=0.776,0.05,0.1)))</f>
        <v>#N/A</v>
      </c>
      <c r="D635" s="11" t="e">
        <f t="shared" si="9"/>
        <v>#N/A</v>
      </c>
    </row>
    <row r="636" spans="1:4" x14ac:dyDescent="0.25">
      <c r="A636" s="2" t="s">
        <v>661</v>
      </c>
      <c r="B636" s="1" t="e">
        <f>IF(VLOOKUP(A636,FPM!$B$6:$B$859,2,FALSE)&gt;VLOOKUP(A636,ICMS!$B$7:$C$858,2,FALSE),0.01,IF(VLOOKUP(A636,'Área Sudene Idene'!$A$1:$B$856,2,FALSE)="sudene/idene",0.05,IF(VLOOKUP(Resumo!A636,'IDH-M'!$A$1:$C$855,3,FALSE)&lt;=0.776,0.05,0.1)))</f>
        <v>#N/A</v>
      </c>
      <c r="C636" s="11" t="e">
        <f>IF(VLOOKUP(A636,FPM!$B$6:$B$859,2,FALSE)/0.8&gt;VLOOKUP(A636,ICMS!$B$7:$C$858,2,FALSE),0.01,IF(VLOOKUP(A636,'Área Sudene Idene'!$A$1:$B$856,2,FALSE)="sudene/idene",0.05,IF(VLOOKUP(Resumo!A636,'IDH-M'!$A$1:$C$855,3,FALSE)&lt;=0.776,0.05,0.1)))</f>
        <v>#N/A</v>
      </c>
      <c r="D636" s="11" t="e">
        <f t="shared" si="9"/>
        <v>#N/A</v>
      </c>
    </row>
    <row r="637" spans="1:4" x14ac:dyDescent="0.25">
      <c r="A637" s="2" t="s">
        <v>662</v>
      </c>
      <c r="B637" s="1" t="e">
        <f>IF(VLOOKUP(A637,FPM!$B$6:$B$859,2,FALSE)&gt;VLOOKUP(A637,ICMS!$B$7:$C$858,2,FALSE),0.01,IF(VLOOKUP(A637,'Área Sudene Idene'!$A$1:$B$856,2,FALSE)="sudene/idene",0.05,IF(VLOOKUP(Resumo!A637,'IDH-M'!$A$1:$C$855,3,FALSE)&lt;=0.776,0.05,0.1)))</f>
        <v>#N/A</v>
      </c>
      <c r="C637" s="11" t="e">
        <f>IF(VLOOKUP(A637,FPM!$B$6:$B$859,2,FALSE)/0.8&gt;VLOOKUP(A637,ICMS!$B$7:$C$858,2,FALSE),0.01,IF(VLOOKUP(A637,'Área Sudene Idene'!$A$1:$B$856,2,FALSE)="sudene/idene",0.05,IF(VLOOKUP(Resumo!A637,'IDH-M'!$A$1:$C$855,3,FALSE)&lt;=0.776,0.05,0.1)))</f>
        <v>#N/A</v>
      </c>
      <c r="D637" s="11" t="e">
        <f t="shared" si="9"/>
        <v>#N/A</v>
      </c>
    </row>
    <row r="638" spans="1:4" x14ac:dyDescent="0.25">
      <c r="A638" s="2" t="s">
        <v>663</v>
      </c>
      <c r="B638" s="1" t="e">
        <f>IF(VLOOKUP(A638,FPM!$B$6:$B$859,2,FALSE)&gt;VLOOKUP(A638,ICMS!$B$7:$C$858,2,FALSE),0.01,IF(VLOOKUP(A638,'Área Sudene Idene'!$A$1:$B$856,2,FALSE)="sudene/idene",0.05,IF(VLOOKUP(Resumo!A638,'IDH-M'!$A$1:$C$855,3,FALSE)&lt;=0.776,0.05,0.1)))</f>
        <v>#N/A</v>
      </c>
      <c r="C638" s="11" t="e">
        <f>IF(VLOOKUP(A638,FPM!$B$6:$B$859,2,FALSE)/0.8&gt;VLOOKUP(A638,ICMS!$B$7:$C$858,2,FALSE),0.01,IF(VLOOKUP(A638,'Área Sudene Idene'!$A$1:$B$856,2,FALSE)="sudene/idene",0.05,IF(VLOOKUP(Resumo!A638,'IDH-M'!$A$1:$C$855,3,FALSE)&lt;=0.776,0.05,0.1)))</f>
        <v>#N/A</v>
      </c>
      <c r="D638" s="11" t="e">
        <f t="shared" si="9"/>
        <v>#N/A</v>
      </c>
    </row>
    <row r="639" spans="1:4" x14ac:dyDescent="0.25">
      <c r="A639" s="2" t="s">
        <v>664</v>
      </c>
      <c r="B639" s="1" t="e">
        <f>IF(VLOOKUP(A639,FPM!$B$6:$B$859,2,FALSE)&gt;VLOOKUP(A639,ICMS!$B$7:$C$858,2,FALSE),0.01,IF(VLOOKUP(A639,'Área Sudene Idene'!$A$1:$B$856,2,FALSE)="sudene/idene",0.05,IF(VLOOKUP(Resumo!A639,'IDH-M'!$A$1:$C$855,3,FALSE)&lt;=0.776,0.05,0.1)))</f>
        <v>#N/A</v>
      </c>
      <c r="C639" s="11" t="e">
        <f>IF(VLOOKUP(A639,FPM!$B$6:$B$859,2,FALSE)/0.8&gt;VLOOKUP(A639,ICMS!$B$7:$C$858,2,FALSE),0.01,IF(VLOOKUP(A639,'Área Sudene Idene'!$A$1:$B$856,2,FALSE)="sudene/idene",0.05,IF(VLOOKUP(Resumo!A639,'IDH-M'!$A$1:$C$855,3,FALSE)&lt;=0.776,0.05,0.1)))</f>
        <v>#N/A</v>
      </c>
      <c r="D639" s="11" t="e">
        <f t="shared" si="9"/>
        <v>#N/A</v>
      </c>
    </row>
    <row r="640" spans="1:4" x14ac:dyDescent="0.25">
      <c r="A640" s="2" t="s">
        <v>665</v>
      </c>
      <c r="B640" s="1" t="e">
        <f>IF(VLOOKUP(A640,FPM!$B$6:$B$859,2,FALSE)&gt;VLOOKUP(A640,ICMS!$B$7:$C$858,2,FALSE),0.01,IF(VLOOKUP(A640,'Área Sudene Idene'!$A$1:$B$856,2,FALSE)="sudene/idene",0.05,IF(VLOOKUP(Resumo!A640,'IDH-M'!$A$1:$C$855,3,FALSE)&lt;=0.776,0.05,0.1)))</f>
        <v>#N/A</v>
      </c>
      <c r="C640" s="11" t="e">
        <f>IF(VLOOKUP(A640,FPM!$B$6:$B$859,2,FALSE)/0.8&gt;VLOOKUP(A640,ICMS!$B$7:$C$858,2,FALSE),0.01,IF(VLOOKUP(A640,'Área Sudene Idene'!$A$1:$B$856,2,FALSE)="sudene/idene",0.05,IF(VLOOKUP(Resumo!A640,'IDH-M'!$A$1:$C$855,3,FALSE)&lt;=0.776,0.05,0.1)))</f>
        <v>#N/A</v>
      </c>
      <c r="D640" s="11" t="e">
        <f t="shared" si="9"/>
        <v>#N/A</v>
      </c>
    </row>
    <row r="641" spans="1:4" x14ac:dyDescent="0.25">
      <c r="A641" s="2" t="s">
        <v>666</v>
      </c>
      <c r="B641" s="1" t="e">
        <f>IF(VLOOKUP(A641,FPM!$B$6:$B$859,2,FALSE)&gt;VLOOKUP(A641,ICMS!$B$7:$C$858,2,FALSE),0.01,IF(VLOOKUP(A641,'Área Sudene Idene'!$A$1:$B$856,2,FALSE)="sudene/idene",0.05,IF(VLOOKUP(Resumo!A641,'IDH-M'!$A$1:$C$855,3,FALSE)&lt;=0.776,0.05,0.1)))</f>
        <v>#N/A</v>
      </c>
      <c r="C641" s="11" t="e">
        <f>IF(VLOOKUP(A641,FPM!$B$6:$B$859,2,FALSE)/0.8&gt;VLOOKUP(A641,ICMS!$B$7:$C$858,2,FALSE),0.01,IF(VLOOKUP(A641,'Área Sudene Idene'!$A$1:$B$856,2,FALSE)="sudene/idene",0.05,IF(VLOOKUP(Resumo!A641,'IDH-M'!$A$1:$C$855,3,FALSE)&lt;=0.776,0.05,0.1)))</f>
        <v>#N/A</v>
      </c>
      <c r="D641" s="11" t="e">
        <f t="shared" si="9"/>
        <v>#N/A</v>
      </c>
    </row>
    <row r="642" spans="1:4" x14ac:dyDescent="0.25">
      <c r="A642" s="2" t="s">
        <v>667</v>
      </c>
      <c r="B642" s="1" t="e">
        <f>IF(VLOOKUP(A642,FPM!$B$6:$B$859,2,FALSE)&gt;VLOOKUP(A642,ICMS!$B$7:$C$858,2,FALSE),0.01,IF(VLOOKUP(A642,'Área Sudene Idene'!$A$1:$B$856,2,FALSE)="sudene/idene",0.05,IF(VLOOKUP(Resumo!A642,'IDH-M'!$A$1:$C$855,3,FALSE)&lt;=0.776,0.05,0.1)))</f>
        <v>#N/A</v>
      </c>
      <c r="C642" s="11" t="e">
        <f>IF(VLOOKUP(A642,FPM!$B$6:$B$859,2,FALSE)/0.8&gt;VLOOKUP(A642,ICMS!$B$7:$C$858,2,FALSE),0.01,IF(VLOOKUP(A642,'Área Sudene Idene'!$A$1:$B$856,2,FALSE)="sudene/idene",0.05,IF(VLOOKUP(Resumo!A642,'IDH-M'!$A$1:$C$855,3,FALSE)&lt;=0.776,0.05,0.1)))</f>
        <v>#N/A</v>
      </c>
      <c r="D642" s="11" t="e">
        <f t="shared" si="9"/>
        <v>#N/A</v>
      </c>
    </row>
    <row r="643" spans="1:4" x14ac:dyDescent="0.25">
      <c r="A643" s="2" t="s">
        <v>668</v>
      </c>
      <c r="B643" s="1" t="e">
        <f>IF(VLOOKUP(A643,FPM!$B$6:$B$859,2,FALSE)&gt;VLOOKUP(A643,ICMS!$B$7:$C$858,2,FALSE),0.01,IF(VLOOKUP(A643,'Área Sudene Idene'!$A$1:$B$856,2,FALSE)="sudene/idene",0.05,IF(VLOOKUP(Resumo!A643,'IDH-M'!$A$1:$C$855,3,FALSE)&lt;=0.776,0.05,0.1)))</f>
        <v>#N/A</v>
      </c>
      <c r="C643" s="11" t="e">
        <f>IF(VLOOKUP(A643,FPM!$B$6:$B$859,2,FALSE)/0.8&gt;VLOOKUP(A643,ICMS!$B$7:$C$858,2,FALSE),0.01,IF(VLOOKUP(A643,'Área Sudene Idene'!$A$1:$B$856,2,FALSE)="sudene/idene",0.05,IF(VLOOKUP(Resumo!A643,'IDH-M'!$A$1:$C$855,3,FALSE)&lt;=0.776,0.05,0.1)))</f>
        <v>#N/A</v>
      </c>
      <c r="D643" s="11" t="e">
        <f t="shared" ref="D643:D706" si="10">B643-C643</f>
        <v>#N/A</v>
      </c>
    </row>
    <row r="644" spans="1:4" x14ac:dyDescent="0.25">
      <c r="A644" s="2" t="s">
        <v>669</v>
      </c>
      <c r="B644" s="1" t="e">
        <f>IF(VLOOKUP(A644,FPM!$B$6:$B$859,2,FALSE)&gt;VLOOKUP(A644,ICMS!$B$7:$C$858,2,FALSE),0.01,IF(VLOOKUP(A644,'Área Sudene Idene'!$A$1:$B$856,2,FALSE)="sudene/idene",0.05,IF(VLOOKUP(Resumo!A644,'IDH-M'!$A$1:$C$855,3,FALSE)&lt;=0.776,0.05,0.1)))</f>
        <v>#N/A</v>
      </c>
      <c r="C644" s="11" t="e">
        <f>IF(VLOOKUP(A644,FPM!$B$6:$B$859,2,FALSE)/0.8&gt;VLOOKUP(A644,ICMS!$B$7:$C$858,2,FALSE),0.01,IF(VLOOKUP(A644,'Área Sudene Idene'!$A$1:$B$856,2,FALSE)="sudene/idene",0.05,IF(VLOOKUP(Resumo!A644,'IDH-M'!$A$1:$C$855,3,FALSE)&lt;=0.776,0.05,0.1)))</f>
        <v>#N/A</v>
      </c>
      <c r="D644" s="11" t="e">
        <f t="shared" si="10"/>
        <v>#N/A</v>
      </c>
    </row>
    <row r="645" spans="1:4" x14ac:dyDescent="0.25">
      <c r="A645" s="2" t="s">
        <v>670</v>
      </c>
      <c r="B645" s="1" t="e">
        <f>IF(VLOOKUP(A645,FPM!$B$6:$B$859,2,FALSE)&gt;VLOOKUP(A645,ICMS!$B$7:$C$858,2,FALSE),0.01,IF(VLOOKUP(A645,'Área Sudene Idene'!$A$1:$B$856,2,FALSE)="sudene/idene",0.05,IF(VLOOKUP(Resumo!A645,'IDH-M'!$A$1:$C$855,3,FALSE)&lt;=0.776,0.05,0.1)))</f>
        <v>#N/A</v>
      </c>
      <c r="C645" s="11" t="e">
        <f>IF(VLOOKUP(A645,FPM!$B$6:$B$859,2,FALSE)/0.8&gt;VLOOKUP(A645,ICMS!$B$7:$C$858,2,FALSE),0.01,IF(VLOOKUP(A645,'Área Sudene Idene'!$A$1:$B$856,2,FALSE)="sudene/idene",0.05,IF(VLOOKUP(Resumo!A645,'IDH-M'!$A$1:$C$855,3,FALSE)&lt;=0.776,0.05,0.1)))</f>
        <v>#N/A</v>
      </c>
      <c r="D645" s="11" t="e">
        <f t="shared" si="10"/>
        <v>#N/A</v>
      </c>
    </row>
    <row r="646" spans="1:4" x14ac:dyDescent="0.25">
      <c r="A646" s="2" t="s">
        <v>671</v>
      </c>
      <c r="B646" s="1" t="e">
        <f>IF(VLOOKUP(A646,FPM!$B$6:$B$859,2,FALSE)&gt;VLOOKUP(A646,ICMS!$B$7:$C$858,2,FALSE),0.01,IF(VLOOKUP(A646,'Área Sudene Idene'!$A$1:$B$856,2,FALSE)="sudene/idene",0.05,IF(VLOOKUP(Resumo!A646,'IDH-M'!$A$1:$C$855,3,FALSE)&lt;=0.776,0.05,0.1)))</f>
        <v>#N/A</v>
      </c>
      <c r="C646" s="11" t="e">
        <f>IF(VLOOKUP(A646,FPM!$B$6:$B$859,2,FALSE)/0.8&gt;VLOOKUP(A646,ICMS!$B$7:$C$858,2,FALSE),0.01,IF(VLOOKUP(A646,'Área Sudene Idene'!$A$1:$B$856,2,FALSE)="sudene/idene",0.05,IF(VLOOKUP(Resumo!A646,'IDH-M'!$A$1:$C$855,3,FALSE)&lt;=0.776,0.05,0.1)))</f>
        <v>#N/A</v>
      </c>
      <c r="D646" s="11" t="e">
        <f t="shared" si="10"/>
        <v>#N/A</v>
      </c>
    </row>
    <row r="647" spans="1:4" x14ac:dyDescent="0.25">
      <c r="A647" s="2" t="s">
        <v>672</v>
      </c>
      <c r="B647" s="1" t="e">
        <f>IF(VLOOKUP(A647,FPM!$B$6:$B$859,2,FALSE)&gt;VLOOKUP(A647,ICMS!$B$7:$C$858,2,FALSE),0.01,IF(VLOOKUP(A647,'Área Sudene Idene'!$A$1:$B$856,2,FALSE)="sudene/idene",0.05,IF(VLOOKUP(Resumo!A647,'IDH-M'!$A$1:$C$855,3,FALSE)&lt;=0.776,0.05,0.1)))</f>
        <v>#N/A</v>
      </c>
      <c r="C647" s="11" t="e">
        <f>IF(VLOOKUP(A647,FPM!$B$6:$B$859,2,FALSE)/0.8&gt;VLOOKUP(A647,ICMS!$B$7:$C$858,2,FALSE),0.01,IF(VLOOKUP(A647,'Área Sudene Idene'!$A$1:$B$856,2,FALSE)="sudene/idene",0.05,IF(VLOOKUP(Resumo!A647,'IDH-M'!$A$1:$C$855,3,FALSE)&lt;=0.776,0.05,0.1)))</f>
        <v>#N/A</v>
      </c>
      <c r="D647" s="11" t="e">
        <f t="shared" si="10"/>
        <v>#N/A</v>
      </c>
    </row>
    <row r="648" spans="1:4" x14ac:dyDescent="0.25">
      <c r="A648" s="2" t="s">
        <v>673</v>
      </c>
      <c r="B648" s="1" t="e">
        <f>IF(VLOOKUP(A648,FPM!$B$6:$B$859,2,FALSE)&gt;VLOOKUP(A648,ICMS!$B$7:$C$858,2,FALSE),0.01,IF(VLOOKUP(A648,'Área Sudene Idene'!$A$1:$B$856,2,FALSE)="sudene/idene",0.05,IF(VLOOKUP(Resumo!A648,'IDH-M'!$A$1:$C$855,3,FALSE)&lt;=0.776,0.05,0.1)))</f>
        <v>#N/A</v>
      </c>
      <c r="C648" s="11" t="e">
        <f>IF(VLOOKUP(A648,FPM!$B$6:$B$859,2,FALSE)/0.8&gt;VLOOKUP(A648,ICMS!$B$7:$C$858,2,FALSE),0.01,IF(VLOOKUP(A648,'Área Sudene Idene'!$A$1:$B$856,2,FALSE)="sudene/idene",0.05,IF(VLOOKUP(Resumo!A648,'IDH-M'!$A$1:$C$855,3,FALSE)&lt;=0.776,0.05,0.1)))</f>
        <v>#N/A</v>
      </c>
      <c r="D648" s="11" t="e">
        <f t="shared" si="10"/>
        <v>#N/A</v>
      </c>
    </row>
    <row r="649" spans="1:4" x14ac:dyDescent="0.25">
      <c r="A649" s="2" t="s">
        <v>674</v>
      </c>
      <c r="B649" s="1" t="e">
        <f>IF(VLOOKUP(A649,FPM!$B$6:$B$859,2,FALSE)&gt;VLOOKUP(A649,ICMS!$B$7:$C$858,2,FALSE),0.01,IF(VLOOKUP(A649,'Área Sudene Idene'!$A$1:$B$856,2,FALSE)="sudene/idene",0.05,IF(VLOOKUP(Resumo!A649,'IDH-M'!$A$1:$C$855,3,FALSE)&lt;=0.776,0.05,0.1)))</f>
        <v>#N/A</v>
      </c>
      <c r="C649" s="11" t="e">
        <f>IF(VLOOKUP(A649,FPM!$B$6:$B$859,2,FALSE)/0.8&gt;VLOOKUP(A649,ICMS!$B$7:$C$858,2,FALSE),0.01,IF(VLOOKUP(A649,'Área Sudene Idene'!$A$1:$B$856,2,FALSE)="sudene/idene",0.05,IF(VLOOKUP(Resumo!A649,'IDH-M'!$A$1:$C$855,3,FALSE)&lt;=0.776,0.05,0.1)))</f>
        <v>#N/A</v>
      </c>
      <c r="D649" s="11" t="e">
        <f t="shared" si="10"/>
        <v>#N/A</v>
      </c>
    </row>
    <row r="650" spans="1:4" x14ac:dyDescent="0.25">
      <c r="A650" s="2" t="s">
        <v>675</v>
      </c>
      <c r="B650" s="1" t="e">
        <f>IF(VLOOKUP(A650,FPM!$B$6:$B$859,2,FALSE)&gt;VLOOKUP(A650,ICMS!$B$7:$C$858,2,FALSE),0.01,IF(VLOOKUP(A650,'Área Sudene Idene'!$A$1:$B$856,2,FALSE)="sudene/idene",0.05,IF(VLOOKUP(Resumo!A650,'IDH-M'!$A$1:$C$855,3,FALSE)&lt;=0.776,0.05,0.1)))</f>
        <v>#N/A</v>
      </c>
      <c r="C650" s="11" t="e">
        <f>IF(VLOOKUP(A650,FPM!$B$6:$B$859,2,FALSE)/0.8&gt;VLOOKUP(A650,ICMS!$B$7:$C$858,2,FALSE),0.01,IF(VLOOKUP(A650,'Área Sudene Idene'!$A$1:$B$856,2,FALSE)="sudene/idene",0.05,IF(VLOOKUP(Resumo!A650,'IDH-M'!$A$1:$C$855,3,FALSE)&lt;=0.776,0.05,0.1)))</f>
        <v>#N/A</v>
      </c>
      <c r="D650" s="11" t="e">
        <f t="shared" si="10"/>
        <v>#N/A</v>
      </c>
    </row>
    <row r="651" spans="1:4" x14ac:dyDescent="0.25">
      <c r="A651" s="2" t="s">
        <v>676</v>
      </c>
      <c r="B651" s="1" t="e">
        <f>IF(VLOOKUP(A651,FPM!$B$6:$B$859,2,FALSE)&gt;VLOOKUP(A651,ICMS!$B$7:$C$858,2,FALSE),0.01,IF(VLOOKUP(A651,'Área Sudene Idene'!$A$1:$B$856,2,FALSE)="sudene/idene",0.05,IF(VLOOKUP(Resumo!A651,'IDH-M'!$A$1:$C$855,3,FALSE)&lt;=0.776,0.05,0.1)))</f>
        <v>#N/A</v>
      </c>
      <c r="C651" s="11" t="e">
        <f>IF(VLOOKUP(A651,FPM!$B$6:$B$859,2,FALSE)/0.8&gt;VLOOKUP(A651,ICMS!$B$7:$C$858,2,FALSE),0.01,IF(VLOOKUP(A651,'Área Sudene Idene'!$A$1:$B$856,2,FALSE)="sudene/idene",0.05,IF(VLOOKUP(Resumo!A651,'IDH-M'!$A$1:$C$855,3,FALSE)&lt;=0.776,0.05,0.1)))</f>
        <v>#N/A</v>
      </c>
      <c r="D651" s="11" t="e">
        <f t="shared" si="10"/>
        <v>#N/A</v>
      </c>
    </row>
    <row r="652" spans="1:4" x14ac:dyDescent="0.25">
      <c r="A652" s="2" t="s">
        <v>677</v>
      </c>
      <c r="B652" s="1" t="e">
        <f>IF(VLOOKUP(A652,FPM!$B$6:$B$859,2,FALSE)&gt;VLOOKUP(A652,ICMS!$B$7:$C$858,2,FALSE),0.01,IF(VLOOKUP(A652,'Área Sudene Idene'!$A$1:$B$856,2,FALSE)="sudene/idene",0.05,IF(VLOOKUP(Resumo!A652,'IDH-M'!$A$1:$C$855,3,FALSE)&lt;=0.776,0.05,0.1)))</f>
        <v>#N/A</v>
      </c>
      <c r="C652" s="11" t="e">
        <f>IF(VLOOKUP(A652,FPM!$B$6:$B$859,2,FALSE)/0.8&gt;VLOOKUP(A652,ICMS!$B$7:$C$858,2,FALSE),0.01,IF(VLOOKUP(A652,'Área Sudene Idene'!$A$1:$B$856,2,FALSE)="sudene/idene",0.05,IF(VLOOKUP(Resumo!A652,'IDH-M'!$A$1:$C$855,3,FALSE)&lt;=0.776,0.05,0.1)))</f>
        <v>#N/A</v>
      </c>
      <c r="D652" s="11" t="e">
        <f t="shared" si="10"/>
        <v>#N/A</v>
      </c>
    </row>
    <row r="653" spans="1:4" x14ac:dyDescent="0.25">
      <c r="A653" s="2" t="s">
        <v>678</v>
      </c>
      <c r="B653" s="1" t="e">
        <f>IF(VLOOKUP(A653,FPM!$B$6:$B$859,2,FALSE)&gt;VLOOKUP(A653,ICMS!$B$7:$C$858,2,FALSE),0.01,IF(VLOOKUP(A653,'Área Sudene Idene'!$A$1:$B$856,2,FALSE)="sudene/idene",0.05,IF(VLOOKUP(Resumo!A653,'IDH-M'!$A$1:$C$855,3,FALSE)&lt;=0.776,0.05,0.1)))</f>
        <v>#N/A</v>
      </c>
      <c r="C653" s="11" t="e">
        <f>IF(VLOOKUP(A653,FPM!$B$6:$B$859,2,FALSE)/0.8&gt;VLOOKUP(A653,ICMS!$B$7:$C$858,2,FALSE),0.01,IF(VLOOKUP(A653,'Área Sudene Idene'!$A$1:$B$856,2,FALSE)="sudene/idene",0.05,IF(VLOOKUP(Resumo!A653,'IDH-M'!$A$1:$C$855,3,FALSE)&lt;=0.776,0.05,0.1)))</f>
        <v>#N/A</v>
      </c>
      <c r="D653" s="11" t="e">
        <f t="shared" si="10"/>
        <v>#N/A</v>
      </c>
    </row>
    <row r="654" spans="1:4" x14ac:dyDescent="0.25">
      <c r="A654" s="2" t="s">
        <v>679</v>
      </c>
      <c r="B654" s="1" t="e">
        <f>IF(VLOOKUP(A654,FPM!$B$6:$B$859,2,FALSE)&gt;VLOOKUP(A654,ICMS!$B$7:$C$858,2,FALSE),0.01,IF(VLOOKUP(A654,'Área Sudene Idene'!$A$1:$B$856,2,FALSE)="sudene/idene",0.05,IF(VLOOKUP(Resumo!A654,'IDH-M'!$A$1:$C$855,3,FALSE)&lt;=0.776,0.05,0.1)))</f>
        <v>#N/A</v>
      </c>
      <c r="C654" s="11" t="e">
        <f>IF(VLOOKUP(A654,FPM!$B$6:$B$859,2,FALSE)/0.8&gt;VLOOKUP(A654,ICMS!$B$7:$C$858,2,FALSE),0.01,IF(VLOOKUP(A654,'Área Sudene Idene'!$A$1:$B$856,2,FALSE)="sudene/idene",0.05,IF(VLOOKUP(Resumo!A654,'IDH-M'!$A$1:$C$855,3,FALSE)&lt;=0.776,0.05,0.1)))</f>
        <v>#N/A</v>
      </c>
      <c r="D654" s="11" t="e">
        <f t="shared" si="10"/>
        <v>#N/A</v>
      </c>
    </row>
    <row r="655" spans="1:4" x14ac:dyDescent="0.25">
      <c r="A655" s="2" t="s">
        <v>680</v>
      </c>
      <c r="B655" s="1" t="e">
        <f>IF(VLOOKUP(A655,FPM!$B$6:$B$859,2,FALSE)&gt;VLOOKUP(A655,ICMS!$B$7:$C$858,2,FALSE),0.01,IF(VLOOKUP(A655,'Área Sudene Idene'!$A$1:$B$856,2,FALSE)="sudene/idene",0.05,IF(VLOOKUP(Resumo!A655,'IDH-M'!$A$1:$C$855,3,FALSE)&lt;=0.776,0.05,0.1)))</f>
        <v>#N/A</v>
      </c>
      <c r="C655" s="11" t="e">
        <f>IF(VLOOKUP(A655,FPM!$B$6:$B$859,2,FALSE)/0.8&gt;VLOOKUP(A655,ICMS!$B$7:$C$858,2,FALSE),0.01,IF(VLOOKUP(A655,'Área Sudene Idene'!$A$1:$B$856,2,FALSE)="sudene/idene",0.05,IF(VLOOKUP(Resumo!A655,'IDH-M'!$A$1:$C$855,3,FALSE)&lt;=0.776,0.05,0.1)))</f>
        <v>#N/A</v>
      </c>
      <c r="D655" s="11" t="e">
        <f t="shared" si="10"/>
        <v>#N/A</v>
      </c>
    </row>
    <row r="656" spans="1:4" x14ac:dyDescent="0.25">
      <c r="A656" s="2" t="s">
        <v>681</v>
      </c>
      <c r="B656" s="1" t="e">
        <f>IF(VLOOKUP(A656,FPM!$B$6:$B$859,2,FALSE)&gt;VLOOKUP(A656,ICMS!$B$7:$C$858,2,FALSE),0.01,IF(VLOOKUP(A656,'Área Sudene Idene'!$A$1:$B$856,2,FALSE)="sudene/idene",0.05,IF(VLOOKUP(Resumo!A656,'IDH-M'!$A$1:$C$855,3,FALSE)&lt;=0.776,0.05,0.1)))</f>
        <v>#N/A</v>
      </c>
      <c r="C656" s="11" t="e">
        <f>IF(VLOOKUP(A656,FPM!$B$6:$B$859,2,FALSE)/0.8&gt;VLOOKUP(A656,ICMS!$B$7:$C$858,2,FALSE),0.01,IF(VLOOKUP(A656,'Área Sudene Idene'!$A$1:$B$856,2,FALSE)="sudene/idene",0.05,IF(VLOOKUP(Resumo!A656,'IDH-M'!$A$1:$C$855,3,FALSE)&lt;=0.776,0.05,0.1)))</f>
        <v>#N/A</v>
      </c>
      <c r="D656" s="11" t="e">
        <f t="shared" si="10"/>
        <v>#N/A</v>
      </c>
    </row>
    <row r="657" spans="1:4" x14ac:dyDescent="0.25">
      <c r="A657" s="2" t="s">
        <v>682</v>
      </c>
      <c r="B657" s="1" t="e">
        <f>IF(VLOOKUP(A657,FPM!$B$6:$B$859,2,FALSE)&gt;VLOOKUP(A657,ICMS!$B$7:$C$858,2,FALSE),0.01,IF(VLOOKUP(A657,'Área Sudene Idene'!$A$1:$B$856,2,FALSE)="sudene/idene",0.05,IF(VLOOKUP(Resumo!A657,'IDH-M'!$A$1:$C$855,3,FALSE)&lt;=0.776,0.05,0.1)))</f>
        <v>#N/A</v>
      </c>
      <c r="C657" s="11" t="e">
        <f>IF(VLOOKUP(A657,FPM!$B$6:$B$859,2,FALSE)/0.8&gt;VLOOKUP(A657,ICMS!$B$7:$C$858,2,FALSE),0.01,IF(VLOOKUP(A657,'Área Sudene Idene'!$A$1:$B$856,2,FALSE)="sudene/idene",0.05,IF(VLOOKUP(Resumo!A657,'IDH-M'!$A$1:$C$855,3,FALSE)&lt;=0.776,0.05,0.1)))</f>
        <v>#N/A</v>
      </c>
      <c r="D657" s="11" t="e">
        <f t="shared" si="10"/>
        <v>#N/A</v>
      </c>
    </row>
    <row r="658" spans="1:4" x14ac:dyDescent="0.25">
      <c r="A658" s="2" t="s">
        <v>683</v>
      </c>
      <c r="B658" s="1" t="e">
        <f>IF(VLOOKUP(A658,FPM!$B$6:$B$859,2,FALSE)&gt;VLOOKUP(A658,ICMS!$B$7:$C$858,2,FALSE),0.01,IF(VLOOKUP(A658,'Área Sudene Idene'!$A$1:$B$856,2,FALSE)="sudene/idene",0.05,IF(VLOOKUP(Resumo!A658,'IDH-M'!$A$1:$C$855,3,FALSE)&lt;=0.776,0.05,0.1)))</f>
        <v>#N/A</v>
      </c>
      <c r="C658" s="11" t="e">
        <f>IF(VLOOKUP(A658,FPM!$B$6:$B$859,2,FALSE)/0.8&gt;VLOOKUP(A658,ICMS!$B$7:$C$858,2,FALSE),0.01,IF(VLOOKUP(A658,'Área Sudene Idene'!$A$1:$B$856,2,FALSE)="sudene/idene",0.05,IF(VLOOKUP(Resumo!A658,'IDH-M'!$A$1:$C$855,3,FALSE)&lt;=0.776,0.05,0.1)))</f>
        <v>#N/A</v>
      </c>
      <c r="D658" s="11" t="e">
        <f t="shared" si="10"/>
        <v>#N/A</v>
      </c>
    </row>
    <row r="659" spans="1:4" x14ac:dyDescent="0.25">
      <c r="A659" s="2" t="s">
        <v>684</v>
      </c>
      <c r="B659" s="1" t="e">
        <f>IF(VLOOKUP(A659,FPM!$B$6:$B$859,2,FALSE)&gt;VLOOKUP(A659,ICMS!$B$7:$C$858,2,FALSE),0.01,IF(VLOOKUP(A659,'Área Sudene Idene'!$A$1:$B$856,2,FALSE)="sudene/idene",0.05,IF(VLOOKUP(Resumo!A659,'IDH-M'!$A$1:$C$855,3,FALSE)&lt;=0.776,0.05,0.1)))</f>
        <v>#N/A</v>
      </c>
      <c r="C659" s="11" t="e">
        <f>IF(VLOOKUP(A659,FPM!$B$6:$B$859,2,FALSE)/0.8&gt;VLOOKUP(A659,ICMS!$B$7:$C$858,2,FALSE),0.01,IF(VLOOKUP(A659,'Área Sudene Idene'!$A$1:$B$856,2,FALSE)="sudene/idene",0.05,IF(VLOOKUP(Resumo!A659,'IDH-M'!$A$1:$C$855,3,FALSE)&lt;=0.776,0.05,0.1)))</f>
        <v>#N/A</v>
      </c>
      <c r="D659" s="11" t="e">
        <f t="shared" si="10"/>
        <v>#N/A</v>
      </c>
    </row>
    <row r="660" spans="1:4" x14ac:dyDescent="0.25">
      <c r="A660" s="2" t="s">
        <v>685</v>
      </c>
      <c r="B660" s="1" t="e">
        <f>IF(VLOOKUP(A660,FPM!$B$6:$B$859,2,FALSE)&gt;VLOOKUP(A660,ICMS!$B$7:$C$858,2,FALSE),0.01,IF(VLOOKUP(A660,'Área Sudene Idene'!$A$1:$B$856,2,FALSE)="sudene/idene",0.05,IF(VLOOKUP(Resumo!A660,'IDH-M'!$A$1:$C$855,3,FALSE)&lt;=0.776,0.05,0.1)))</f>
        <v>#N/A</v>
      </c>
      <c r="C660" s="11" t="e">
        <f>IF(VLOOKUP(A660,FPM!$B$6:$B$859,2,FALSE)/0.8&gt;VLOOKUP(A660,ICMS!$B$7:$C$858,2,FALSE),0.01,IF(VLOOKUP(A660,'Área Sudene Idene'!$A$1:$B$856,2,FALSE)="sudene/idene",0.05,IF(VLOOKUP(Resumo!A660,'IDH-M'!$A$1:$C$855,3,FALSE)&lt;=0.776,0.05,0.1)))</f>
        <v>#N/A</v>
      </c>
      <c r="D660" s="11" t="e">
        <f t="shared" si="10"/>
        <v>#N/A</v>
      </c>
    </row>
    <row r="661" spans="1:4" x14ac:dyDescent="0.25">
      <c r="A661" s="2" t="s">
        <v>686</v>
      </c>
      <c r="B661" s="1" t="e">
        <f>IF(VLOOKUP(A661,FPM!$B$6:$B$859,2,FALSE)&gt;VLOOKUP(A661,ICMS!$B$7:$C$858,2,FALSE),0.01,IF(VLOOKUP(A661,'Área Sudene Idene'!$A$1:$B$856,2,FALSE)="sudene/idene",0.05,IF(VLOOKUP(Resumo!A661,'IDH-M'!$A$1:$C$855,3,FALSE)&lt;=0.776,0.05,0.1)))</f>
        <v>#N/A</v>
      </c>
      <c r="C661" s="11" t="e">
        <f>IF(VLOOKUP(A661,FPM!$B$6:$B$859,2,FALSE)/0.8&gt;VLOOKUP(A661,ICMS!$B$7:$C$858,2,FALSE),0.01,IF(VLOOKUP(A661,'Área Sudene Idene'!$A$1:$B$856,2,FALSE)="sudene/idene",0.05,IF(VLOOKUP(Resumo!A661,'IDH-M'!$A$1:$C$855,3,FALSE)&lt;=0.776,0.05,0.1)))</f>
        <v>#N/A</v>
      </c>
      <c r="D661" s="11" t="e">
        <f t="shared" si="10"/>
        <v>#N/A</v>
      </c>
    </row>
    <row r="662" spans="1:4" x14ac:dyDescent="0.25">
      <c r="A662" s="2" t="s">
        <v>687</v>
      </c>
      <c r="B662" s="1" t="e">
        <f>IF(VLOOKUP(A662,FPM!$B$6:$B$859,2,FALSE)&gt;VLOOKUP(A662,ICMS!$B$7:$C$858,2,FALSE),0.01,IF(VLOOKUP(A662,'Área Sudene Idene'!$A$1:$B$856,2,FALSE)="sudene/idene",0.05,IF(VLOOKUP(Resumo!A662,'IDH-M'!$A$1:$C$855,3,FALSE)&lt;=0.776,0.05,0.1)))</f>
        <v>#N/A</v>
      </c>
      <c r="C662" s="11" t="e">
        <f>IF(VLOOKUP(A662,FPM!$B$6:$B$859,2,FALSE)/0.8&gt;VLOOKUP(A662,ICMS!$B$7:$C$858,2,FALSE),0.01,IF(VLOOKUP(A662,'Área Sudene Idene'!$A$1:$B$856,2,FALSE)="sudene/idene",0.05,IF(VLOOKUP(Resumo!A662,'IDH-M'!$A$1:$C$855,3,FALSE)&lt;=0.776,0.05,0.1)))</f>
        <v>#N/A</v>
      </c>
      <c r="D662" s="11" t="e">
        <f t="shared" si="10"/>
        <v>#N/A</v>
      </c>
    </row>
    <row r="663" spans="1:4" x14ac:dyDescent="0.25">
      <c r="A663" s="2" t="s">
        <v>688</v>
      </c>
      <c r="B663" s="1" t="e">
        <f>IF(VLOOKUP(A663,FPM!$B$6:$B$859,2,FALSE)&gt;VLOOKUP(A663,ICMS!$B$7:$C$858,2,FALSE),0.01,IF(VLOOKUP(A663,'Área Sudene Idene'!$A$1:$B$856,2,FALSE)="sudene/idene",0.05,IF(VLOOKUP(Resumo!A663,'IDH-M'!$A$1:$C$855,3,FALSE)&lt;=0.776,0.05,0.1)))</f>
        <v>#N/A</v>
      </c>
      <c r="C663" s="11" t="e">
        <f>IF(VLOOKUP(A663,FPM!$B$6:$B$859,2,FALSE)/0.8&gt;VLOOKUP(A663,ICMS!$B$7:$C$858,2,FALSE),0.01,IF(VLOOKUP(A663,'Área Sudene Idene'!$A$1:$B$856,2,FALSE)="sudene/idene",0.05,IF(VLOOKUP(Resumo!A663,'IDH-M'!$A$1:$C$855,3,FALSE)&lt;=0.776,0.05,0.1)))</f>
        <v>#N/A</v>
      </c>
      <c r="D663" s="11" t="e">
        <f t="shared" si="10"/>
        <v>#N/A</v>
      </c>
    </row>
    <row r="664" spans="1:4" x14ac:dyDescent="0.25">
      <c r="A664" s="2" t="s">
        <v>689</v>
      </c>
      <c r="B664" s="1" t="e">
        <f>IF(VLOOKUP(A664,FPM!$B$6:$B$859,2,FALSE)&gt;VLOOKUP(A664,ICMS!$B$7:$C$858,2,FALSE),0.01,IF(VLOOKUP(A664,'Área Sudene Idene'!$A$1:$B$856,2,FALSE)="sudene/idene",0.05,IF(VLOOKUP(Resumo!A664,'IDH-M'!$A$1:$C$855,3,FALSE)&lt;=0.776,0.05,0.1)))</f>
        <v>#N/A</v>
      </c>
      <c r="C664" s="11" t="e">
        <f>IF(VLOOKUP(A664,FPM!$B$6:$B$859,2,FALSE)/0.8&gt;VLOOKUP(A664,ICMS!$B$7:$C$858,2,FALSE),0.01,IF(VLOOKUP(A664,'Área Sudene Idene'!$A$1:$B$856,2,FALSE)="sudene/idene",0.05,IF(VLOOKUP(Resumo!A664,'IDH-M'!$A$1:$C$855,3,FALSE)&lt;=0.776,0.05,0.1)))</f>
        <v>#N/A</v>
      </c>
      <c r="D664" s="11" t="e">
        <f t="shared" si="10"/>
        <v>#N/A</v>
      </c>
    </row>
    <row r="665" spans="1:4" x14ac:dyDescent="0.25">
      <c r="A665" s="2" t="s">
        <v>690</v>
      </c>
      <c r="B665" s="1" t="e">
        <f>IF(VLOOKUP(A665,FPM!$B$6:$B$859,2,FALSE)&gt;VLOOKUP(A665,ICMS!$B$7:$C$858,2,FALSE),0.01,IF(VLOOKUP(A665,'Área Sudene Idene'!$A$1:$B$856,2,FALSE)="sudene/idene",0.05,IF(VLOOKUP(Resumo!A665,'IDH-M'!$A$1:$C$855,3,FALSE)&lt;=0.776,0.05,0.1)))</f>
        <v>#N/A</v>
      </c>
      <c r="C665" s="11" t="e">
        <f>IF(VLOOKUP(A665,FPM!$B$6:$B$859,2,FALSE)/0.8&gt;VLOOKUP(A665,ICMS!$B$7:$C$858,2,FALSE),0.01,IF(VLOOKUP(A665,'Área Sudene Idene'!$A$1:$B$856,2,FALSE)="sudene/idene",0.05,IF(VLOOKUP(Resumo!A665,'IDH-M'!$A$1:$C$855,3,FALSE)&lt;=0.776,0.05,0.1)))</f>
        <v>#N/A</v>
      </c>
      <c r="D665" s="11" t="e">
        <f t="shared" si="10"/>
        <v>#N/A</v>
      </c>
    </row>
    <row r="666" spans="1:4" x14ac:dyDescent="0.25">
      <c r="A666" s="2" t="s">
        <v>691</v>
      </c>
      <c r="B666" s="1" t="e">
        <f>IF(VLOOKUP(A666,FPM!$B$6:$B$859,2,FALSE)&gt;VLOOKUP(A666,ICMS!$B$7:$C$858,2,FALSE),0.01,IF(VLOOKUP(A666,'Área Sudene Idene'!$A$1:$B$856,2,FALSE)="sudene/idene",0.05,IF(VLOOKUP(Resumo!A666,'IDH-M'!$A$1:$C$855,3,FALSE)&lt;=0.776,0.05,0.1)))</f>
        <v>#N/A</v>
      </c>
      <c r="C666" s="11" t="e">
        <f>IF(VLOOKUP(A666,FPM!$B$6:$B$859,2,FALSE)/0.8&gt;VLOOKUP(A666,ICMS!$B$7:$C$858,2,FALSE),0.01,IF(VLOOKUP(A666,'Área Sudene Idene'!$A$1:$B$856,2,FALSE)="sudene/idene",0.05,IF(VLOOKUP(Resumo!A666,'IDH-M'!$A$1:$C$855,3,FALSE)&lt;=0.776,0.05,0.1)))</f>
        <v>#N/A</v>
      </c>
      <c r="D666" s="11" t="e">
        <f t="shared" si="10"/>
        <v>#N/A</v>
      </c>
    </row>
    <row r="667" spans="1:4" x14ac:dyDescent="0.25">
      <c r="A667" s="2" t="s">
        <v>692</v>
      </c>
      <c r="B667" s="1" t="e">
        <f>IF(VLOOKUP(A667,FPM!$B$6:$B$859,2,FALSE)&gt;VLOOKUP(A667,ICMS!$B$7:$C$858,2,FALSE),0.01,IF(VLOOKUP(A667,'Área Sudene Idene'!$A$1:$B$856,2,FALSE)="sudene/idene",0.05,IF(VLOOKUP(Resumo!A667,'IDH-M'!$A$1:$C$855,3,FALSE)&lt;=0.776,0.05,0.1)))</f>
        <v>#N/A</v>
      </c>
      <c r="C667" s="11" t="e">
        <f>IF(VLOOKUP(A667,FPM!$B$6:$B$859,2,FALSE)/0.8&gt;VLOOKUP(A667,ICMS!$B$7:$C$858,2,FALSE),0.01,IF(VLOOKUP(A667,'Área Sudene Idene'!$A$1:$B$856,2,FALSE)="sudene/idene",0.05,IF(VLOOKUP(Resumo!A667,'IDH-M'!$A$1:$C$855,3,FALSE)&lt;=0.776,0.05,0.1)))</f>
        <v>#N/A</v>
      </c>
      <c r="D667" s="11" t="e">
        <f t="shared" si="10"/>
        <v>#N/A</v>
      </c>
    </row>
    <row r="668" spans="1:4" x14ac:dyDescent="0.25">
      <c r="A668" s="2" t="s">
        <v>693</v>
      </c>
      <c r="B668" s="1" t="e">
        <f>IF(VLOOKUP(A668,FPM!$B$6:$B$859,2,FALSE)&gt;VLOOKUP(A668,ICMS!$B$7:$C$858,2,FALSE),0.01,IF(VLOOKUP(A668,'Área Sudene Idene'!$A$1:$B$856,2,FALSE)="sudene/idene",0.05,IF(VLOOKUP(Resumo!A668,'IDH-M'!$A$1:$C$855,3,FALSE)&lt;=0.776,0.05,0.1)))</f>
        <v>#N/A</v>
      </c>
      <c r="C668" s="11" t="e">
        <f>IF(VLOOKUP(A668,FPM!$B$6:$B$859,2,FALSE)/0.8&gt;VLOOKUP(A668,ICMS!$B$7:$C$858,2,FALSE),0.01,IF(VLOOKUP(A668,'Área Sudene Idene'!$A$1:$B$856,2,FALSE)="sudene/idene",0.05,IF(VLOOKUP(Resumo!A668,'IDH-M'!$A$1:$C$855,3,FALSE)&lt;=0.776,0.05,0.1)))</f>
        <v>#N/A</v>
      </c>
      <c r="D668" s="11" t="e">
        <f t="shared" si="10"/>
        <v>#N/A</v>
      </c>
    </row>
    <row r="669" spans="1:4" x14ac:dyDescent="0.25">
      <c r="A669" s="2" t="s">
        <v>694</v>
      </c>
      <c r="B669" s="1" t="e">
        <f>IF(VLOOKUP(A669,FPM!$B$6:$B$859,2,FALSE)&gt;VLOOKUP(A669,ICMS!$B$7:$C$858,2,FALSE),0.01,IF(VLOOKUP(A669,'Área Sudene Idene'!$A$1:$B$856,2,FALSE)="sudene/idene",0.05,IF(VLOOKUP(Resumo!A669,'IDH-M'!$A$1:$C$855,3,FALSE)&lt;=0.776,0.05,0.1)))</f>
        <v>#N/A</v>
      </c>
      <c r="C669" s="11" t="e">
        <f>IF(VLOOKUP(A669,FPM!$B$6:$B$859,2,FALSE)/0.8&gt;VLOOKUP(A669,ICMS!$B$7:$C$858,2,FALSE),0.01,IF(VLOOKUP(A669,'Área Sudene Idene'!$A$1:$B$856,2,FALSE)="sudene/idene",0.05,IF(VLOOKUP(Resumo!A669,'IDH-M'!$A$1:$C$855,3,FALSE)&lt;=0.776,0.05,0.1)))</f>
        <v>#N/A</v>
      </c>
      <c r="D669" s="11" t="e">
        <f t="shared" si="10"/>
        <v>#N/A</v>
      </c>
    </row>
    <row r="670" spans="1:4" x14ac:dyDescent="0.25">
      <c r="A670" s="2" t="s">
        <v>695</v>
      </c>
      <c r="B670" s="1" t="e">
        <f>IF(VLOOKUP(A670,FPM!$B$6:$B$859,2,FALSE)&gt;VLOOKUP(A670,ICMS!$B$7:$C$858,2,FALSE),0.01,IF(VLOOKUP(A670,'Área Sudene Idene'!$A$1:$B$856,2,FALSE)="sudene/idene",0.05,IF(VLOOKUP(Resumo!A670,'IDH-M'!$A$1:$C$855,3,FALSE)&lt;=0.776,0.05,0.1)))</f>
        <v>#N/A</v>
      </c>
      <c r="C670" s="11" t="e">
        <f>IF(VLOOKUP(A670,FPM!$B$6:$B$859,2,FALSE)/0.8&gt;VLOOKUP(A670,ICMS!$B$7:$C$858,2,FALSE),0.01,IF(VLOOKUP(A670,'Área Sudene Idene'!$A$1:$B$856,2,FALSE)="sudene/idene",0.05,IF(VLOOKUP(Resumo!A670,'IDH-M'!$A$1:$C$855,3,FALSE)&lt;=0.776,0.05,0.1)))</f>
        <v>#N/A</v>
      </c>
      <c r="D670" s="11" t="e">
        <f t="shared" si="10"/>
        <v>#N/A</v>
      </c>
    </row>
    <row r="671" spans="1:4" x14ac:dyDescent="0.25">
      <c r="A671" s="2" t="s">
        <v>696</v>
      </c>
      <c r="B671" s="1" t="e">
        <f>IF(VLOOKUP(A671,FPM!$B$6:$B$859,2,FALSE)&gt;VLOOKUP(A671,ICMS!$B$7:$C$858,2,FALSE),0.01,IF(VLOOKUP(A671,'Área Sudene Idene'!$A$1:$B$856,2,FALSE)="sudene/idene",0.05,IF(VLOOKUP(Resumo!A671,'IDH-M'!$A$1:$C$855,3,FALSE)&lt;=0.776,0.05,0.1)))</f>
        <v>#N/A</v>
      </c>
      <c r="C671" s="11" t="e">
        <f>IF(VLOOKUP(A671,FPM!$B$6:$B$859,2,FALSE)/0.8&gt;VLOOKUP(A671,ICMS!$B$7:$C$858,2,FALSE),0.01,IF(VLOOKUP(A671,'Área Sudene Idene'!$A$1:$B$856,2,FALSE)="sudene/idene",0.05,IF(VLOOKUP(Resumo!A671,'IDH-M'!$A$1:$C$855,3,FALSE)&lt;=0.776,0.05,0.1)))</f>
        <v>#N/A</v>
      </c>
      <c r="D671" s="11" t="e">
        <f t="shared" si="10"/>
        <v>#N/A</v>
      </c>
    </row>
    <row r="672" spans="1:4" x14ac:dyDescent="0.25">
      <c r="A672" s="2" t="s">
        <v>697</v>
      </c>
      <c r="B672" s="1" t="e">
        <f>IF(VLOOKUP(A672,FPM!$B$6:$B$859,2,FALSE)&gt;VLOOKUP(A672,ICMS!$B$7:$C$858,2,FALSE),0.01,IF(VLOOKUP(A672,'Área Sudene Idene'!$A$1:$B$856,2,FALSE)="sudene/idene",0.05,IF(VLOOKUP(Resumo!A672,'IDH-M'!$A$1:$C$855,3,FALSE)&lt;=0.776,0.05,0.1)))</f>
        <v>#N/A</v>
      </c>
      <c r="C672" s="11" t="e">
        <f>IF(VLOOKUP(A672,FPM!$B$6:$B$859,2,FALSE)/0.8&gt;VLOOKUP(A672,ICMS!$B$7:$C$858,2,FALSE),0.01,IF(VLOOKUP(A672,'Área Sudene Idene'!$A$1:$B$856,2,FALSE)="sudene/idene",0.05,IF(VLOOKUP(Resumo!A672,'IDH-M'!$A$1:$C$855,3,FALSE)&lt;=0.776,0.05,0.1)))</f>
        <v>#N/A</v>
      </c>
      <c r="D672" s="11" t="e">
        <f t="shared" si="10"/>
        <v>#N/A</v>
      </c>
    </row>
    <row r="673" spans="1:4" x14ac:dyDescent="0.25">
      <c r="A673" s="2" t="s">
        <v>698</v>
      </c>
      <c r="B673" s="1" t="e">
        <f>IF(VLOOKUP(A673,FPM!$B$6:$B$859,2,FALSE)&gt;VLOOKUP(A673,ICMS!$B$7:$C$858,2,FALSE),0.01,IF(VLOOKUP(A673,'Área Sudene Idene'!$A$1:$B$856,2,FALSE)="sudene/idene",0.05,IF(VLOOKUP(Resumo!A673,'IDH-M'!$A$1:$C$855,3,FALSE)&lt;=0.776,0.05,0.1)))</f>
        <v>#N/A</v>
      </c>
      <c r="C673" s="11" t="e">
        <f>IF(VLOOKUP(A673,FPM!$B$6:$B$859,2,FALSE)/0.8&gt;VLOOKUP(A673,ICMS!$B$7:$C$858,2,FALSE),0.01,IF(VLOOKUP(A673,'Área Sudene Idene'!$A$1:$B$856,2,FALSE)="sudene/idene",0.05,IF(VLOOKUP(Resumo!A673,'IDH-M'!$A$1:$C$855,3,FALSE)&lt;=0.776,0.05,0.1)))</f>
        <v>#N/A</v>
      </c>
      <c r="D673" s="11" t="e">
        <f t="shared" si="10"/>
        <v>#N/A</v>
      </c>
    </row>
    <row r="674" spans="1:4" x14ac:dyDescent="0.25">
      <c r="A674" s="2" t="s">
        <v>699</v>
      </c>
      <c r="B674" s="1" t="e">
        <f>IF(VLOOKUP(A674,FPM!$B$6:$B$859,2,FALSE)&gt;VLOOKUP(A674,ICMS!$B$7:$C$858,2,FALSE),0.01,IF(VLOOKUP(A674,'Área Sudene Idene'!$A$1:$B$856,2,FALSE)="sudene/idene",0.05,IF(VLOOKUP(Resumo!A674,'IDH-M'!$A$1:$C$855,3,FALSE)&lt;=0.776,0.05,0.1)))</f>
        <v>#N/A</v>
      </c>
      <c r="C674" s="11" t="e">
        <f>IF(VLOOKUP(A674,FPM!$B$6:$B$859,2,FALSE)/0.8&gt;VLOOKUP(A674,ICMS!$B$7:$C$858,2,FALSE),0.01,IF(VLOOKUP(A674,'Área Sudene Idene'!$A$1:$B$856,2,FALSE)="sudene/idene",0.05,IF(VLOOKUP(Resumo!A674,'IDH-M'!$A$1:$C$855,3,FALSE)&lt;=0.776,0.05,0.1)))</f>
        <v>#N/A</v>
      </c>
      <c r="D674" s="11" t="e">
        <f t="shared" si="10"/>
        <v>#N/A</v>
      </c>
    </row>
    <row r="675" spans="1:4" x14ac:dyDescent="0.25">
      <c r="A675" s="2" t="s">
        <v>700</v>
      </c>
      <c r="B675" s="1" t="e">
        <f>IF(VLOOKUP(A675,FPM!$B$6:$B$859,2,FALSE)&gt;VLOOKUP(A675,ICMS!$B$7:$C$858,2,FALSE),0.01,IF(VLOOKUP(A675,'Área Sudene Idene'!$A$1:$B$856,2,FALSE)="sudene/idene",0.05,IF(VLOOKUP(Resumo!A675,'IDH-M'!$A$1:$C$855,3,FALSE)&lt;=0.776,0.05,0.1)))</f>
        <v>#N/A</v>
      </c>
      <c r="C675" s="11" t="e">
        <f>IF(VLOOKUP(A675,FPM!$B$6:$B$859,2,FALSE)/0.8&gt;VLOOKUP(A675,ICMS!$B$7:$C$858,2,FALSE),0.01,IF(VLOOKUP(A675,'Área Sudene Idene'!$A$1:$B$856,2,FALSE)="sudene/idene",0.05,IF(VLOOKUP(Resumo!A675,'IDH-M'!$A$1:$C$855,3,FALSE)&lt;=0.776,0.05,0.1)))</f>
        <v>#N/A</v>
      </c>
      <c r="D675" s="11" t="e">
        <f t="shared" si="10"/>
        <v>#N/A</v>
      </c>
    </row>
    <row r="676" spans="1:4" x14ac:dyDescent="0.25">
      <c r="A676" s="2" t="s">
        <v>701</v>
      </c>
      <c r="B676" s="1" t="e">
        <f>IF(VLOOKUP(A676,FPM!$B$6:$B$859,2,FALSE)&gt;VLOOKUP(A676,ICMS!$B$7:$C$858,2,FALSE),0.01,IF(VLOOKUP(A676,'Área Sudene Idene'!$A$1:$B$856,2,FALSE)="sudene/idene",0.05,IF(VLOOKUP(Resumo!A676,'IDH-M'!$A$1:$C$855,3,FALSE)&lt;=0.776,0.05,0.1)))</f>
        <v>#N/A</v>
      </c>
      <c r="C676" s="11" t="e">
        <f>IF(VLOOKUP(A676,FPM!$B$6:$B$859,2,FALSE)/0.8&gt;VLOOKUP(A676,ICMS!$B$7:$C$858,2,FALSE),0.01,IF(VLOOKUP(A676,'Área Sudene Idene'!$A$1:$B$856,2,FALSE)="sudene/idene",0.05,IF(VLOOKUP(Resumo!A676,'IDH-M'!$A$1:$C$855,3,FALSE)&lt;=0.776,0.05,0.1)))</f>
        <v>#N/A</v>
      </c>
      <c r="D676" s="11" t="e">
        <f t="shared" si="10"/>
        <v>#N/A</v>
      </c>
    </row>
    <row r="677" spans="1:4" x14ac:dyDescent="0.25">
      <c r="A677" s="2" t="s">
        <v>702</v>
      </c>
      <c r="B677" s="1" t="e">
        <f>IF(VLOOKUP(A677,FPM!$B$6:$B$859,2,FALSE)&gt;VLOOKUP(A677,ICMS!$B$7:$C$858,2,FALSE),0.01,IF(VLOOKUP(A677,'Área Sudene Idene'!$A$1:$B$856,2,FALSE)="sudene/idene",0.05,IF(VLOOKUP(Resumo!A677,'IDH-M'!$A$1:$C$855,3,FALSE)&lt;=0.776,0.05,0.1)))</f>
        <v>#N/A</v>
      </c>
      <c r="C677" s="11" t="e">
        <f>IF(VLOOKUP(A677,FPM!$B$6:$B$859,2,FALSE)/0.8&gt;VLOOKUP(A677,ICMS!$B$7:$C$858,2,FALSE),0.01,IF(VLOOKUP(A677,'Área Sudene Idene'!$A$1:$B$856,2,FALSE)="sudene/idene",0.05,IF(VLOOKUP(Resumo!A677,'IDH-M'!$A$1:$C$855,3,FALSE)&lt;=0.776,0.05,0.1)))</f>
        <v>#N/A</v>
      </c>
      <c r="D677" s="11" t="e">
        <f t="shared" si="10"/>
        <v>#N/A</v>
      </c>
    </row>
    <row r="678" spans="1:4" x14ac:dyDescent="0.25">
      <c r="A678" s="2" t="s">
        <v>703</v>
      </c>
      <c r="B678" s="1" t="e">
        <f>IF(VLOOKUP(A678,FPM!$B$6:$B$859,2,FALSE)&gt;VLOOKUP(A678,ICMS!$B$7:$C$858,2,FALSE),0.01,IF(VLOOKUP(A678,'Área Sudene Idene'!$A$1:$B$856,2,FALSE)="sudene/idene",0.05,IF(VLOOKUP(Resumo!A678,'IDH-M'!$A$1:$C$855,3,FALSE)&lt;=0.776,0.05,0.1)))</f>
        <v>#N/A</v>
      </c>
      <c r="C678" s="11" t="e">
        <f>IF(VLOOKUP(A678,FPM!$B$6:$B$859,2,FALSE)/0.8&gt;VLOOKUP(A678,ICMS!$B$7:$C$858,2,FALSE),0.01,IF(VLOOKUP(A678,'Área Sudene Idene'!$A$1:$B$856,2,FALSE)="sudene/idene",0.05,IF(VLOOKUP(Resumo!A678,'IDH-M'!$A$1:$C$855,3,FALSE)&lt;=0.776,0.05,0.1)))</f>
        <v>#N/A</v>
      </c>
      <c r="D678" s="11" t="e">
        <f t="shared" si="10"/>
        <v>#N/A</v>
      </c>
    </row>
    <row r="679" spans="1:4" x14ac:dyDescent="0.25">
      <c r="A679" s="2" t="s">
        <v>704</v>
      </c>
      <c r="B679" s="1" t="e">
        <f>IF(VLOOKUP(A679,FPM!$B$6:$B$859,2,FALSE)&gt;VLOOKUP(A679,ICMS!$B$7:$C$858,2,FALSE),0.01,IF(VLOOKUP(A679,'Área Sudene Idene'!$A$1:$B$856,2,FALSE)="sudene/idene",0.05,IF(VLOOKUP(Resumo!A679,'IDH-M'!$A$1:$C$855,3,FALSE)&lt;=0.776,0.05,0.1)))</f>
        <v>#N/A</v>
      </c>
      <c r="C679" s="11" t="e">
        <f>IF(VLOOKUP(A679,FPM!$B$6:$B$859,2,FALSE)/0.8&gt;VLOOKUP(A679,ICMS!$B$7:$C$858,2,FALSE),0.01,IF(VLOOKUP(A679,'Área Sudene Idene'!$A$1:$B$856,2,FALSE)="sudene/idene",0.05,IF(VLOOKUP(Resumo!A679,'IDH-M'!$A$1:$C$855,3,FALSE)&lt;=0.776,0.05,0.1)))</f>
        <v>#N/A</v>
      </c>
      <c r="D679" s="11" t="e">
        <f t="shared" si="10"/>
        <v>#N/A</v>
      </c>
    </row>
    <row r="680" spans="1:4" x14ac:dyDescent="0.25">
      <c r="A680" s="2" t="s">
        <v>705</v>
      </c>
      <c r="B680" s="1" t="e">
        <f>IF(VLOOKUP(A680,FPM!$B$6:$B$859,2,FALSE)&gt;VLOOKUP(A680,ICMS!$B$7:$C$858,2,FALSE),0.01,IF(VLOOKUP(A680,'Área Sudene Idene'!$A$1:$B$856,2,FALSE)="sudene/idene",0.05,IF(VLOOKUP(Resumo!A680,'IDH-M'!$A$1:$C$855,3,FALSE)&lt;=0.776,0.05,0.1)))</f>
        <v>#N/A</v>
      </c>
      <c r="C680" s="11" t="e">
        <f>IF(VLOOKUP(A680,FPM!$B$6:$B$859,2,FALSE)/0.8&gt;VLOOKUP(A680,ICMS!$B$7:$C$858,2,FALSE),0.01,IF(VLOOKUP(A680,'Área Sudene Idene'!$A$1:$B$856,2,FALSE)="sudene/idene",0.05,IF(VLOOKUP(Resumo!A680,'IDH-M'!$A$1:$C$855,3,FALSE)&lt;=0.776,0.05,0.1)))</f>
        <v>#N/A</v>
      </c>
      <c r="D680" s="11" t="e">
        <f t="shared" si="10"/>
        <v>#N/A</v>
      </c>
    </row>
    <row r="681" spans="1:4" x14ac:dyDescent="0.25">
      <c r="A681" s="2" t="s">
        <v>706</v>
      </c>
      <c r="B681" s="1" t="e">
        <f>IF(VLOOKUP(A681,FPM!$B$6:$B$859,2,FALSE)&gt;VLOOKUP(A681,ICMS!$B$7:$C$858,2,FALSE),0.01,IF(VLOOKUP(A681,'Área Sudene Idene'!$A$1:$B$856,2,FALSE)="sudene/idene",0.05,IF(VLOOKUP(Resumo!A681,'IDH-M'!$A$1:$C$855,3,FALSE)&lt;=0.776,0.05,0.1)))</f>
        <v>#N/A</v>
      </c>
      <c r="C681" s="11" t="e">
        <f>IF(VLOOKUP(A681,FPM!$B$6:$B$859,2,FALSE)/0.8&gt;VLOOKUP(A681,ICMS!$B$7:$C$858,2,FALSE),0.01,IF(VLOOKUP(A681,'Área Sudene Idene'!$A$1:$B$856,2,FALSE)="sudene/idene",0.05,IF(VLOOKUP(Resumo!A681,'IDH-M'!$A$1:$C$855,3,FALSE)&lt;=0.776,0.05,0.1)))</f>
        <v>#N/A</v>
      </c>
      <c r="D681" s="11" t="e">
        <f t="shared" si="10"/>
        <v>#N/A</v>
      </c>
    </row>
    <row r="682" spans="1:4" x14ac:dyDescent="0.25">
      <c r="A682" s="2" t="s">
        <v>707</v>
      </c>
      <c r="B682" s="1" t="e">
        <f>IF(VLOOKUP(A682,FPM!$B$6:$B$859,2,FALSE)&gt;VLOOKUP(A682,ICMS!$B$7:$C$858,2,FALSE),0.01,IF(VLOOKUP(A682,'Área Sudene Idene'!$A$1:$B$856,2,FALSE)="sudene/idene",0.05,IF(VLOOKUP(Resumo!A682,'IDH-M'!$A$1:$C$855,3,FALSE)&lt;=0.776,0.05,0.1)))</f>
        <v>#N/A</v>
      </c>
      <c r="C682" s="11" t="e">
        <f>IF(VLOOKUP(A682,FPM!$B$6:$B$859,2,FALSE)/0.8&gt;VLOOKUP(A682,ICMS!$B$7:$C$858,2,FALSE),0.01,IF(VLOOKUP(A682,'Área Sudene Idene'!$A$1:$B$856,2,FALSE)="sudene/idene",0.05,IF(VLOOKUP(Resumo!A682,'IDH-M'!$A$1:$C$855,3,FALSE)&lt;=0.776,0.05,0.1)))</f>
        <v>#N/A</v>
      </c>
      <c r="D682" s="11" t="e">
        <f t="shared" si="10"/>
        <v>#N/A</v>
      </c>
    </row>
    <row r="683" spans="1:4" x14ac:dyDescent="0.25">
      <c r="A683" s="2" t="s">
        <v>708</v>
      </c>
      <c r="B683" s="1" t="e">
        <f>IF(VLOOKUP(A683,FPM!$B$6:$B$859,2,FALSE)&gt;VLOOKUP(A683,ICMS!$B$7:$C$858,2,FALSE),0.01,IF(VLOOKUP(A683,'Área Sudene Idene'!$A$1:$B$856,2,FALSE)="sudene/idene",0.05,IF(VLOOKUP(Resumo!A683,'IDH-M'!$A$1:$C$855,3,FALSE)&lt;=0.776,0.05,0.1)))</f>
        <v>#N/A</v>
      </c>
      <c r="C683" s="11" t="e">
        <f>IF(VLOOKUP(A683,FPM!$B$6:$B$859,2,FALSE)/0.8&gt;VLOOKUP(A683,ICMS!$B$7:$C$858,2,FALSE),0.01,IF(VLOOKUP(A683,'Área Sudene Idene'!$A$1:$B$856,2,FALSE)="sudene/idene",0.05,IF(VLOOKUP(Resumo!A683,'IDH-M'!$A$1:$C$855,3,FALSE)&lt;=0.776,0.05,0.1)))</f>
        <v>#N/A</v>
      </c>
      <c r="D683" s="11" t="e">
        <f t="shared" si="10"/>
        <v>#N/A</v>
      </c>
    </row>
    <row r="684" spans="1:4" x14ac:dyDescent="0.25">
      <c r="A684" s="2" t="s">
        <v>709</v>
      </c>
      <c r="B684" s="1" t="e">
        <f>IF(VLOOKUP(A684,FPM!$B$6:$B$859,2,FALSE)&gt;VLOOKUP(A684,ICMS!$B$7:$C$858,2,FALSE),0.01,IF(VLOOKUP(A684,'Área Sudene Idene'!$A$1:$B$856,2,FALSE)="sudene/idene",0.05,IF(VLOOKUP(Resumo!A684,'IDH-M'!$A$1:$C$855,3,FALSE)&lt;=0.776,0.05,0.1)))</f>
        <v>#N/A</v>
      </c>
      <c r="C684" s="11" t="e">
        <f>IF(VLOOKUP(A684,FPM!$B$6:$B$859,2,FALSE)/0.8&gt;VLOOKUP(A684,ICMS!$B$7:$C$858,2,FALSE),0.01,IF(VLOOKUP(A684,'Área Sudene Idene'!$A$1:$B$856,2,FALSE)="sudene/idene",0.05,IF(VLOOKUP(Resumo!A684,'IDH-M'!$A$1:$C$855,3,FALSE)&lt;=0.776,0.05,0.1)))</f>
        <v>#N/A</v>
      </c>
      <c r="D684" s="11" t="e">
        <f t="shared" si="10"/>
        <v>#N/A</v>
      </c>
    </row>
    <row r="685" spans="1:4" x14ac:dyDescent="0.25">
      <c r="A685" s="2" t="s">
        <v>710</v>
      </c>
      <c r="B685" s="1" t="e">
        <f>IF(VLOOKUP(A685,FPM!$B$6:$B$859,2,FALSE)&gt;VLOOKUP(A685,ICMS!$B$7:$C$858,2,FALSE),0.01,IF(VLOOKUP(A685,'Área Sudene Idene'!$A$1:$B$856,2,FALSE)="sudene/idene",0.05,IF(VLOOKUP(Resumo!A685,'IDH-M'!$A$1:$C$855,3,FALSE)&lt;=0.776,0.05,0.1)))</f>
        <v>#N/A</v>
      </c>
      <c r="C685" s="11" t="e">
        <f>IF(VLOOKUP(A685,FPM!$B$6:$B$859,2,FALSE)/0.8&gt;VLOOKUP(A685,ICMS!$B$7:$C$858,2,FALSE),0.01,IF(VLOOKUP(A685,'Área Sudene Idene'!$A$1:$B$856,2,FALSE)="sudene/idene",0.05,IF(VLOOKUP(Resumo!A685,'IDH-M'!$A$1:$C$855,3,FALSE)&lt;=0.776,0.05,0.1)))</f>
        <v>#N/A</v>
      </c>
      <c r="D685" s="11" t="e">
        <f t="shared" si="10"/>
        <v>#N/A</v>
      </c>
    </row>
    <row r="686" spans="1:4" x14ac:dyDescent="0.25">
      <c r="A686" s="2" t="s">
        <v>711</v>
      </c>
      <c r="B686" s="1" t="e">
        <f>IF(VLOOKUP(A686,FPM!$B$6:$B$859,2,FALSE)&gt;VLOOKUP(A686,ICMS!$B$7:$C$858,2,FALSE),0.01,IF(VLOOKUP(A686,'Área Sudene Idene'!$A$1:$B$856,2,FALSE)="sudene/idene",0.05,IF(VLOOKUP(Resumo!A686,'IDH-M'!$A$1:$C$855,3,FALSE)&lt;=0.776,0.05,0.1)))</f>
        <v>#N/A</v>
      </c>
      <c r="C686" s="11" t="e">
        <f>IF(VLOOKUP(A686,FPM!$B$6:$B$859,2,FALSE)/0.8&gt;VLOOKUP(A686,ICMS!$B$7:$C$858,2,FALSE),0.01,IF(VLOOKUP(A686,'Área Sudene Idene'!$A$1:$B$856,2,FALSE)="sudene/idene",0.05,IF(VLOOKUP(Resumo!A686,'IDH-M'!$A$1:$C$855,3,FALSE)&lt;=0.776,0.05,0.1)))</f>
        <v>#N/A</v>
      </c>
      <c r="D686" s="11" t="e">
        <f t="shared" si="10"/>
        <v>#N/A</v>
      </c>
    </row>
    <row r="687" spans="1:4" x14ac:dyDescent="0.25">
      <c r="A687" s="2" t="s">
        <v>712</v>
      </c>
      <c r="B687" s="1" t="e">
        <f>IF(VLOOKUP(A687,FPM!$B$6:$B$859,2,FALSE)&gt;VLOOKUP(A687,ICMS!$B$7:$C$858,2,FALSE),0.01,IF(VLOOKUP(A687,'Área Sudene Idene'!$A$1:$B$856,2,FALSE)="sudene/idene",0.05,IF(VLOOKUP(Resumo!A687,'IDH-M'!$A$1:$C$855,3,FALSE)&lt;=0.776,0.05,0.1)))</f>
        <v>#N/A</v>
      </c>
      <c r="C687" s="11" t="e">
        <f>IF(VLOOKUP(A687,FPM!$B$6:$B$859,2,FALSE)/0.8&gt;VLOOKUP(A687,ICMS!$B$7:$C$858,2,FALSE),0.01,IF(VLOOKUP(A687,'Área Sudene Idene'!$A$1:$B$856,2,FALSE)="sudene/idene",0.05,IF(VLOOKUP(Resumo!A687,'IDH-M'!$A$1:$C$855,3,FALSE)&lt;=0.776,0.05,0.1)))</f>
        <v>#N/A</v>
      </c>
      <c r="D687" s="11" t="e">
        <f t="shared" si="10"/>
        <v>#N/A</v>
      </c>
    </row>
    <row r="688" spans="1:4" x14ac:dyDescent="0.25">
      <c r="A688" s="2" t="s">
        <v>713</v>
      </c>
      <c r="B688" s="1" t="e">
        <f>IF(VLOOKUP(A688,FPM!$B$6:$B$859,2,FALSE)&gt;VLOOKUP(A688,ICMS!$B$7:$C$858,2,FALSE),0.01,IF(VLOOKUP(A688,'Área Sudene Idene'!$A$1:$B$856,2,FALSE)="sudene/idene",0.05,IF(VLOOKUP(Resumo!A688,'IDH-M'!$A$1:$C$855,3,FALSE)&lt;=0.776,0.05,0.1)))</f>
        <v>#N/A</v>
      </c>
      <c r="C688" s="11" t="e">
        <f>IF(VLOOKUP(A688,FPM!$B$6:$B$859,2,FALSE)/0.8&gt;VLOOKUP(A688,ICMS!$B$7:$C$858,2,FALSE),0.01,IF(VLOOKUP(A688,'Área Sudene Idene'!$A$1:$B$856,2,FALSE)="sudene/idene",0.05,IF(VLOOKUP(Resumo!A688,'IDH-M'!$A$1:$C$855,3,FALSE)&lt;=0.776,0.05,0.1)))</f>
        <v>#N/A</v>
      </c>
      <c r="D688" s="11" t="e">
        <f t="shared" si="10"/>
        <v>#N/A</v>
      </c>
    </row>
    <row r="689" spans="1:4" x14ac:dyDescent="0.25">
      <c r="A689" s="2" t="s">
        <v>714</v>
      </c>
      <c r="B689" s="1" t="e">
        <f>IF(VLOOKUP(A689,FPM!$B$6:$B$859,2,FALSE)&gt;VLOOKUP(A689,ICMS!$B$7:$C$858,2,FALSE),0.01,IF(VLOOKUP(A689,'Área Sudene Idene'!$A$1:$B$856,2,FALSE)="sudene/idene",0.05,IF(VLOOKUP(Resumo!A689,'IDH-M'!$A$1:$C$855,3,FALSE)&lt;=0.776,0.05,0.1)))</f>
        <v>#N/A</v>
      </c>
      <c r="C689" s="11" t="e">
        <f>IF(VLOOKUP(A689,FPM!$B$6:$B$859,2,FALSE)/0.8&gt;VLOOKUP(A689,ICMS!$B$7:$C$858,2,FALSE),0.01,IF(VLOOKUP(A689,'Área Sudene Idene'!$A$1:$B$856,2,FALSE)="sudene/idene",0.05,IF(VLOOKUP(Resumo!A689,'IDH-M'!$A$1:$C$855,3,FALSE)&lt;=0.776,0.05,0.1)))</f>
        <v>#N/A</v>
      </c>
      <c r="D689" s="11" t="e">
        <f t="shared" si="10"/>
        <v>#N/A</v>
      </c>
    </row>
    <row r="690" spans="1:4" x14ac:dyDescent="0.25">
      <c r="A690" s="2" t="s">
        <v>715</v>
      </c>
      <c r="B690" s="1" t="e">
        <f>IF(VLOOKUP(A690,FPM!$B$6:$B$859,2,FALSE)&gt;VLOOKUP(A690,ICMS!$B$7:$C$858,2,FALSE),0.01,IF(VLOOKUP(A690,'Área Sudene Idene'!$A$1:$B$856,2,FALSE)="sudene/idene",0.05,IF(VLOOKUP(Resumo!A690,'IDH-M'!$A$1:$C$855,3,FALSE)&lt;=0.776,0.05,0.1)))</f>
        <v>#N/A</v>
      </c>
      <c r="C690" s="11" t="e">
        <f>IF(VLOOKUP(A690,FPM!$B$6:$B$859,2,FALSE)/0.8&gt;VLOOKUP(A690,ICMS!$B$7:$C$858,2,FALSE),0.01,IF(VLOOKUP(A690,'Área Sudene Idene'!$A$1:$B$856,2,FALSE)="sudene/idene",0.05,IF(VLOOKUP(Resumo!A690,'IDH-M'!$A$1:$C$855,3,FALSE)&lt;=0.776,0.05,0.1)))</f>
        <v>#N/A</v>
      </c>
      <c r="D690" s="11" t="e">
        <f t="shared" si="10"/>
        <v>#N/A</v>
      </c>
    </row>
    <row r="691" spans="1:4" x14ac:dyDescent="0.25">
      <c r="A691" s="2" t="s">
        <v>716</v>
      </c>
      <c r="B691" s="1" t="e">
        <f>IF(VLOOKUP(A691,FPM!$B$6:$B$859,2,FALSE)&gt;VLOOKUP(A691,ICMS!$B$7:$C$858,2,FALSE),0.01,IF(VLOOKUP(A691,'Área Sudene Idene'!$A$1:$B$856,2,FALSE)="sudene/idene",0.05,IF(VLOOKUP(Resumo!A691,'IDH-M'!$A$1:$C$855,3,FALSE)&lt;=0.776,0.05,0.1)))</f>
        <v>#N/A</v>
      </c>
      <c r="C691" s="11" t="e">
        <f>IF(VLOOKUP(A691,FPM!$B$6:$B$859,2,FALSE)/0.8&gt;VLOOKUP(A691,ICMS!$B$7:$C$858,2,FALSE),0.01,IF(VLOOKUP(A691,'Área Sudene Idene'!$A$1:$B$856,2,FALSE)="sudene/idene",0.05,IF(VLOOKUP(Resumo!A691,'IDH-M'!$A$1:$C$855,3,FALSE)&lt;=0.776,0.05,0.1)))</f>
        <v>#N/A</v>
      </c>
      <c r="D691" s="11" t="e">
        <f t="shared" si="10"/>
        <v>#N/A</v>
      </c>
    </row>
    <row r="692" spans="1:4" x14ac:dyDescent="0.25">
      <c r="A692" s="2" t="s">
        <v>717</v>
      </c>
      <c r="B692" s="1" t="e">
        <f>IF(VLOOKUP(A692,FPM!$B$6:$B$859,2,FALSE)&gt;VLOOKUP(A692,ICMS!$B$7:$C$858,2,FALSE),0.01,IF(VLOOKUP(A692,'Área Sudene Idene'!$A$1:$B$856,2,FALSE)="sudene/idene",0.05,IF(VLOOKUP(Resumo!A692,'IDH-M'!$A$1:$C$855,3,FALSE)&lt;=0.776,0.05,0.1)))</f>
        <v>#N/A</v>
      </c>
      <c r="C692" s="11" t="e">
        <f>IF(VLOOKUP(A692,FPM!$B$6:$B$859,2,FALSE)/0.8&gt;VLOOKUP(A692,ICMS!$B$7:$C$858,2,FALSE),0.01,IF(VLOOKUP(A692,'Área Sudene Idene'!$A$1:$B$856,2,FALSE)="sudene/idene",0.05,IF(VLOOKUP(Resumo!A692,'IDH-M'!$A$1:$C$855,3,FALSE)&lt;=0.776,0.05,0.1)))</f>
        <v>#N/A</v>
      </c>
      <c r="D692" s="11" t="e">
        <f t="shared" si="10"/>
        <v>#N/A</v>
      </c>
    </row>
    <row r="693" spans="1:4" x14ac:dyDescent="0.25">
      <c r="A693" s="2" t="s">
        <v>718</v>
      </c>
      <c r="B693" s="1" t="e">
        <f>IF(VLOOKUP(A693,FPM!$B$6:$B$859,2,FALSE)&gt;VLOOKUP(A693,ICMS!$B$7:$C$858,2,FALSE),0.01,IF(VLOOKUP(A693,'Área Sudene Idene'!$A$1:$B$856,2,FALSE)="sudene/idene",0.05,IF(VLOOKUP(Resumo!A693,'IDH-M'!$A$1:$C$855,3,FALSE)&lt;=0.776,0.05,0.1)))</f>
        <v>#N/A</v>
      </c>
      <c r="C693" s="11" t="e">
        <f>IF(VLOOKUP(A693,FPM!$B$6:$B$859,2,FALSE)/0.8&gt;VLOOKUP(A693,ICMS!$B$7:$C$858,2,FALSE),0.01,IF(VLOOKUP(A693,'Área Sudene Idene'!$A$1:$B$856,2,FALSE)="sudene/idene",0.05,IF(VLOOKUP(Resumo!A693,'IDH-M'!$A$1:$C$855,3,FALSE)&lt;=0.776,0.05,0.1)))</f>
        <v>#N/A</v>
      </c>
      <c r="D693" s="11" t="e">
        <f t="shared" si="10"/>
        <v>#N/A</v>
      </c>
    </row>
    <row r="694" spans="1:4" x14ac:dyDescent="0.25">
      <c r="A694" s="2" t="s">
        <v>719</v>
      </c>
      <c r="B694" s="1" t="e">
        <f>IF(VLOOKUP(A694,FPM!$B$6:$B$859,2,FALSE)&gt;VLOOKUP(A694,ICMS!$B$7:$C$858,2,FALSE),0.01,IF(VLOOKUP(A694,'Área Sudene Idene'!$A$1:$B$856,2,FALSE)="sudene/idene",0.05,IF(VLOOKUP(Resumo!A694,'IDH-M'!$A$1:$C$855,3,FALSE)&lt;=0.776,0.05,0.1)))</f>
        <v>#N/A</v>
      </c>
      <c r="C694" s="11" t="e">
        <f>IF(VLOOKUP(A694,FPM!$B$6:$B$859,2,FALSE)/0.8&gt;VLOOKUP(A694,ICMS!$B$7:$C$858,2,FALSE),0.01,IF(VLOOKUP(A694,'Área Sudene Idene'!$A$1:$B$856,2,FALSE)="sudene/idene",0.05,IF(VLOOKUP(Resumo!A694,'IDH-M'!$A$1:$C$855,3,FALSE)&lt;=0.776,0.05,0.1)))</f>
        <v>#N/A</v>
      </c>
      <c r="D694" s="11" t="e">
        <f t="shared" si="10"/>
        <v>#N/A</v>
      </c>
    </row>
    <row r="695" spans="1:4" x14ac:dyDescent="0.25">
      <c r="A695" s="2" t="s">
        <v>720</v>
      </c>
      <c r="B695" s="1" t="e">
        <f>IF(VLOOKUP(A695,FPM!$B$6:$B$859,2,FALSE)&gt;VLOOKUP(A695,ICMS!$B$7:$C$858,2,FALSE),0.01,IF(VLOOKUP(A695,'Área Sudene Idene'!$A$1:$B$856,2,FALSE)="sudene/idene",0.05,IF(VLOOKUP(Resumo!A695,'IDH-M'!$A$1:$C$855,3,FALSE)&lt;=0.776,0.05,0.1)))</f>
        <v>#N/A</v>
      </c>
      <c r="C695" s="11" t="e">
        <f>IF(VLOOKUP(A695,FPM!$B$6:$B$859,2,FALSE)/0.8&gt;VLOOKUP(A695,ICMS!$B$7:$C$858,2,FALSE),0.01,IF(VLOOKUP(A695,'Área Sudene Idene'!$A$1:$B$856,2,FALSE)="sudene/idene",0.05,IF(VLOOKUP(Resumo!A695,'IDH-M'!$A$1:$C$855,3,FALSE)&lt;=0.776,0.05,0.1)))</f>
        <v>#N/A</v>
      </c>
      <c r="D695" s="11" t="e">
        <f t="shared" si="10"/>
        <v>#N/A</v>
      </c>
    </row>
    <row r="696" spans="1:4" x14ac:dyDescent="0.25">
      <c r="A696" s="2" t="s">
        <v>721</v>
      </c>
      <c r="B696" s="1" t="e">
        <f>IF(VLOOKUP(A696,FPM!$B$6:$B$859,2,FALSE)&gt;VLOOKUP(A696,ICMS!$B$7:$C$858,2,FALSE),0.01,IF(VLOOKUP(A696,'Área Sudene Idene'!$A$1:$B$856,2,FALSE)="sudene/idene",0.05,IF(VLOOKUP(Resumo!A696,'IDH-M'!$A$1:$C$855,3,FALSE)&lt;=0.776,0.05,0.1)))</f>
        <v>#N/A</v>
      </c>
      <c r="C696" s="11" t="e">
        <f>IF(VLOOKUP(A696,FPM!$B$6:$B$859,2,FALSE)/0.8&gt;VLOOKUP(A696,ICMS!$B$7:$C$858,2,FALSE),0.01,IF(VLOOKUP(A696,'Área Sudene Idene'!$A$1:$B$856,2,FALSE)="sudene/idene",0.05,IF(VLOOKUP(Resumo!A696,'IDH-M'!$A$1:$C$855,3,FALSE)&lt;=0.776,0.05,0.1)))</f>
        <v>#N/A</v>
      </c>
      <c r="D696" s="11" t="e">
        <f t="shared" si="10"/>
        <v>#N/A</v>
      </c>
    </row>
    <row r="697" spans="1:4" x14ac:dyDescent="0.25">
      <c r="A697" s="2" t="s">
        <v>722</v>
      </c>
      <c r="B697" s="1" t="e">
        <f>IF(VLOOKUP(A697,FPM!$B$6:$B$859,2,FALSE)&gt;VLOOKUP(A697,ICMS!$B$7:$C$858,2,FALSE),0.01,IF(VLOOKUP(A697,'Área Sudene Idene'!$A$1:$B$856,2,FALSE)="sudene/idene",0.05,IF(VLOOKUP(Resumo!A697,'IDH-M'!$A$1:$C$855,3,FALSE)&lt;=0.776,0.05,0.1)))</f>
        <v>#N/A</v>
      </c>
      <c r="C697" s="11" t="e">
        <f>IF(VLOOKUP(A697,FPM!$B$6:$B$859,2,FALSE)/0.8&gt;VLOOKUP(A697,ICMS!$B$7:$C$858,2,FALSE),0.01,IF(VLOOKUP(A697,'Área Sudene Idene'!$A$1:$B$856,2,FALSE)="sudene/idene",0.05,IF(VLOOKUP(Resumo!A697,'IDH-M'!$A$1:$C$855,3,FALSE)&lt;=0.776,0.05,0.1)))</f>
        <v>#N/A</v>
      </c>
      <c r="D697" s="11" t="e">
        <f t="shared" si="10"/>
        <v>#N/A</v>
      </c>
    </row>
    <row r="698" spans="1:4" x14ac:dyDescent="0.25">
      <c r="A698" s="2" t="s">
        <v>723</v>
      </c>
      <c r="B698" s="1" t="e">
        <f>IF(VLOOKUP(A698,FPM!$B$6:$B$859,2,FALSE)&gt;VLOOKUP(A698,ICMS!$B$7:$C$858,2,FALSE),0.01,IF(VLOOKUP(A698,'Área Sudene Idene'!$A$1:$B$856,2,FALSE)="sudene/idene",0.05,IF(VLOOKUP(Resumo!A698,'IDH-M'!$A$1:$C$855,3,FALSE)&lt;=0.776,0.05,0.1)))</f>
        <v>#N/A</v>
      </c>
      <c r="C698" s="11" t="e">
        <f>IF(VLOOKUP(A698,FPM!$B$6:$B$859,2,FALSE)/0.8&gt;VLOOKUP(A698,ICMS!$B$7:$C$858,2,FALSE),0.01,IF(VLOOKUP(A698,'Área Sudene Idene'!$A$1:$B$856,2,FALSE)="sudene/idene",0.05,IF(VLOOKUP(Resumo!A698,'IDH-M'!$A$1:$C$855,3,FALSE)&lt;=0.776,0.05,0.1)))</f>
        <v>#N/A</v>
      </c>
      <c r="D698" s="11" t="e">
        <f t="shared" si="10"/>
        <v>#N/A</v>
      </c>
    </row>
    <row r="699" spans="1:4" x14ac:dyDescent="0.25">
      <c r="A699" s="2" t="s">
        <v>724</v>
      </c>
      <c r="B699" s="1" t="e">
        <f>IF(VLOOKUP(A699,FPM!$B$6:$B$859,2,FALSE)&gt;VLOOKUP(A699,ICMS!$B$7:$C$858,2,FALSE),0.01,IF(VLOOKUP(A699,'Área Sudene Idene'!$A$1:$B$856,2,FALSE)="sudene/idene",0.05,IF(VLOOKUP(Resumo!A699,'IDH-M'!$A$1:$C$855,3,FALSE)&lt;=0.776,0.05,0.1)))</f>
        <v>#N/A</v>
      </c>
      <c r="C699" s="11" t="e">
        <f>IF(VLOOKUP(A699,FPM!$B$6:$B$859,2,FALSE)/0.8&gt;VLOOKUP(A699,ICMS!$B$7:$C$858,2,FALSE),0.01,IF(VLOOKUP(A699,'Área Sudene Idene'!$A$1:$B$856,2,FALSE)="sudene/idene",0.05,IF(VLOOKUP(Resumo!A699,'IDH-M'!$A$1:$C$855,3,FALSE)&lt;=0.776,0.05,0.1)))</f>
        <v>#N/A</v>
      </c>
      <c r="D699" s="11" t="e">
        <f t="shared" si="10"/>
        <v>#N/A</v>
      </c>
    </row>
    <row r="700" spans="1:4" x14ac:dyDescent="0.25">
      <c r="A700" s="2" t="s">
        <v>725</v>
      </c>
      <c r="B700" s="1" t="e">
        <f>IF(VLOOKUP(A700,FPM!$B$6:$B$859,2,FALSE)&gt;VLOOKUP(A700,ICMS!$B$7:$C$858,2,FALSE),0.01,IF(VLOOKUP(A700,'Área Sudene Idene'!$A$1:$B$856,2,FALSE)="sudene/idene",0.05,IF(VLOOKUP(Resumo!A700,'IDH-M'!$A$1:$C$855,3,FALSE)&lt;=0.776,0.05,0.1)))</f>
        <v>#N/A</v>
      </c>
      <c r="C700" s="11" t="e">
        <f>IF(VLOOKUP(A700,FPM!$B$6:$B$859,2,FALSE)/0.8&gt;VLOOKUP(A700,ICMS!$B$7:$C$858,2,FALSE),0.01,IF(VLOOKUP(A700,'Área Sudene Idene'!$A$1:$B$856,2,FALSE)="sudene/idene",0.05,IF(VLOOKUP(Resumo!A700,'IDH-M'!$A$1:$C$855,3,FALSE)&lt;=0.776,0.05,0.1)))</f>
        <v>#N/A</v>
      </c>
      <c r="D700" s="11" t="e">
        <f t="shared" si="10"/>
        <v>#N/A</v>
      </c>
    </row>
    <row r="701" spans="1:4" x14ac:dyDescent="0.25">
      <c r="A701" s="2" t="s">
        <v>726</v>
      </c>
      <c r="B701" s="1" t="e">
        <f>IF(VLOOKUP(A701,FPM!$B$6:$B$859,2,FALSE)&gt;VLOOKUP(A701,ICMS!$B$7:$C$858,2,FALSE),0.01,IF(VLOOKUP(A701,'Área Sudene Idene'!$A$1:$B$856,2,FALSE)="sudene/idene",0.05,IF(VLOOKUP(Resumo!A701,'IDH-M'!$A$1:$C$855,3,FALSE)&lt;=0.776,0.05,0.1)))</f>
        <v>#N/A</v>
      </c>
      <c r="C701" s="11" t="e">
        <f>IF(VLOOKUP(A701,FPM!$B$6:$B$859,2,FALSE)/0.8&gt;VLOOKUP(A701,ICMS!$B$7:$C$858,2,FALSE),0.01,IF(VLOOKUP(A701,'Área Sudene Idene'!$A$1:$B$856,2,FALSE)="sudene/idene",0.05,IF(VLOOKUP(Resumo!A701,'IDH-M'!$A$1:$C$855,3,FALSE)&lt;=0.776,0.05,0.1)))</f>
        <v>#N/A</v>
      </c>
      <c r="D701" s="11" t="e">
        <f t="shared" si="10"/>
        <v>#N/A</v>
      </c>
    </row>
    <row r="702" spans="1:4" x14ac:dyDescent="0.25">
      <c r="A702" s="2" t="s">
        <v>727</v>
      </c>
      <c r="B702" s="1" t="e">
        <f>IF(VLOOKUP(A702,FPM!$B$6:$B$859,2,FALSE)&gt;VLOOKUP(A702,ICMS!$B$7:$C$858,2,FALSE),0.01,IF(VLOOKUP(A702,'Área Sudene Idene'!$A$1:$B$856,2,FALSE)="sudene/idene",0.05,IF(VLOOKUP(Resumo!A702,'IDH-M'!$A$1:$C$855,3,FALSE)&lt;=0.776,0.05,0.1)))</f>
        <v>#N/A</v>
      </c>
      <c r="C702" s="11" t="e">
        <f>IF(VLOOKUP(A702,FPM!$B$6:$B$859,2,FALSE)/0.8&gt;VLOOKUP(A702,ICMS!$B$7:$C$858,2,FALSE),0.01,IF(VLOOKUP(A702,'Área Sudene Idene'!$A$1:$B$856,2,FALSE)="sudene/idene",0.05,IF(VLOOKUP(Resumo!A702,'IDH-M'!$A$1:$C$855,3,FALSE)&lt;=0.776,0.05,0.1)))</f>
        <v>#N/A</v>
      </c>
      <c r="D702" s="11" t="e">
        <f t="shared" si="10"/>
        <v>#N/A</v>
      </c>
    </row>
    <row r="703" spans="1:4" x14ac:dyDescent="0.25">
      <c r="A703" s="2" t="s">
        <v>728</v>
      </c>
      <c r="B703" s="1" t="e">
        <f>IF(VLOOKUP(A703,FPM!$B$6:$B$859,2,FALSE)&gt;VLOOKUP(A703,ICMS!$B$7:$C$858,2,FALSE),0.01,IF(VLOOKUP(A703,'Área Sudene Idene'!$A$1:$B$856,2,FALSE)="sudene/idene",0.05,IF(VLOOKUP(Resumo!A703,'IDH-M'!$A$1:$C$855,3,FALSE)&lt;=0.776,0.05,0.1)))</f>
        <v>#N/A</v>
      </c>
      <c r="C703" s="11" t="e">
        <f>IF(VLOOKUP(A703,FPM!$B$6:$B$859,2,FALSE)/0.8&gt;VLOOKUP(A703,ICMS!$B$7:$C$858,2,FALSE),0.01,IF(VLOOKUP(A703,'Área Sudene Idene'!$A$1:$B$856,2,FALSE)="sudene/idene",0.05,IF(VLOOKUP(Resumo!A703,'IDH-M'!$A$1:$C$855,3,FALSE)&lt;=0.776,0.05,0.1)))</f>
        <v>#N/A</v>
      </c>
      <c r="D703" s="11" t="e">
        <f t="shared" si="10"/>
        <v>#N/A</v>
      </c>
    </row>
    <row r="704" spans="1:4" x14ac:dyDescent="0.25">
      <c r="A704" s="2" t="s">
        <v>729</v>
      </c>
      <c r="B704" s="1" t="e">
        <f>IF(VLOOKUP(A704,FPM!$B$6:$B$859,2,FALSE)&gt;VLOOKUP(A704,ICMS!$B$7:$C$858,2,FALSE),0.01,IF(VLOOKUP(A704,'Área Sudene Idene'!$A$1:$B$856,2,FALSE)="sudene/idene",0.05,IF(VLOOKUP(Resumo!A704,'IDH-M'!$A$1:$C$855,3,FALSE)&lt;=0.776,0.05,0.1)))</f>
        <v>#N/A</v>
      </c>
      <c r="C704" s="11" t="e">
        <f>IF(VLOOKUP(A704,FPM!$B$6:$B$859,2,FALSE)/0.8&gt;VLOOKUP(A704,ICMS!$B$7:$C$858,2,FALSE),0.01,IF(VLOOKUP(A704,'Área Sudene Idene'!$A$1:$B$856,2,FALSE)="sudene/idene",0.05,IF(VLOOKUP(Resumo!A704,'IDH-M'!$A$1:$C$855,3,FALSE)&lt;=0.776,0.05,0.1)))</f>
        <v>#N/A</v>
      </c>
      <c r="D704" s="11" t="e">
        <f t="shared" si="10"/>
        <v>#N/A</v>
      </c>
    </row>
    <row r="705" spans="1:4" x14ac:dyDescent="0.25">
      <c r="A705" s="2" t="s">
        <v>730</v>
      </c>
      <c r="B705" s="1" t="e">
        <f>IF(VLOOKUP(A705,FPM!$B$6:$B$859,2,FALSE)&gt;VLOOKUP(A705,ICMS!$B$7:$C$858,2,FALSE),0.01,IF(VLOOKUP(A705,'Área Sudene Idene'!$A$1:$B$856,2,FALSE)="sudene/idene",0.05,IF(VLOOKUP(Resumo!A705,'IDH-M'!$A$1:$C$855,3,FALSE)&lt;=0.776,0.05,0.1)))</f>
        <v>#N/A</v>
      </c>
      <c r="C705" s="11" t="e">
        <f>IF(VLOOKUP(A705,FPM!$B$6:$B$859,2,FALSE)/0.8&gt;VLOOKUP(A705,ICMS!$B$7:$C$858,2,FALSE),0.01,IF(VLOOKUP(A705,'Área Sudene Idene'!$A$1:$B$856,2,FALSE)="sudene/idene",0.05,IF(VLOOKUP(Resumo!A705,'IDH-M'!$A$1:$C$855,3,FALSE)&lt;=0.776,0.05,0.1)))</f>
        <v>#N/A</v>
      </c>
      <c r="D705" s="11" t="e">
        <f t="shared" si="10"/>
        <v>#N/A</v>
      </c>
    </row>
    <row r="706" spans="1:4" x14ac:dyDescent="0.25">
      <c r="A706" s="2" t="s">
        <v>731</v>
      </c>
      <c r="B706" s="1" t="e">
        <f>IF(VLOOKUP(A706,FPM!$B$6:$B$859,2,FALSE)&gt;VLOOKUP(A706,ICMS!$B$7:$C$858,2,FALSE),0.01,IF(VLOOKUP(A706,'Área Sudene Idene'!$A$1:$B$856,2,FALSE)="sudene/idene",0.05,IF(VLOOKUP(Resumo!A706,'IDH-M'!$A$1:$C$855,3,FALSE)&lt;=0.776,0.05,0.1)))</f>
        <v>#N/A</v>
      </c>
      <c r="C706" s="11" t="e">
        <f>IF(VLOOKUP(A706,FPM!$B$6:$B$859,2,FALSE)/0.8&gt;VLOOKUP(A706,ICMS!$B$7:$C$858,2,FALSE),0.01,IF(VLOOKUP(A706,'Área Sudene Idene'!$A$1:$B$856,2,FALSE)="sudene/idene",0.05,IF(VLOOKUP(Resumo!A706,'IDH-M'!$A$1:$C$855,3,FALSE)&lt;=0.776,0.05,0.1)))</f>
        <v>#N/A</v>
      </c>
      <c r="D706" s="11" t="e">
        <f t="shared" si="10"/>
        <v>#N/A</v>
      </c>
    </row>
    <row r="707" spans="1:4" x14ac:dyDescent="0.25">
      <c r="A707" s="2" t="s">
        <v>732</v>
      </c>
      <c r="B707" s="1" t="e">
        <f>IF(VLOOKUP(A707,FPM!$B$6:$B$859,2,FALSE)&gt;VLOOKUP(A707,ICMS!$B$7:$C$858,2,FALSE),0.01,IF(VLOOKUP(A707,'Área Sudene Idene'!$A$1:$B$856,2,FALSE)="sudene/idene",0.05,IF(VLOOKUP(Resumo!A707,'IDH-M'!$A$1:$C$855,3,FALSE)&lt;=0.776,0.05,0.1)))</f>
        <v>#N/A</v>
      </c>
      <c r="C707" s="11" t="e">
        <f>IF(VLOOKUP(A707,FPM!$B$6:$B$859,2,FALSE)/0.8&gt;VLOOKUP(A707,ICMS!$B$7:$C$858,2,FALSE),0.01,IF(VLOOKUP(A707,'Área Sudene Idene'!$A$1:$B$856,2,FALSE)="sudene/idene",0.05,IF(VLOOKUP(Resumo!A707,'IDH-M'!$A$1:$C$855,3,FALSE)&lt;=0.776,0.05,0.1)))</f>
        <v>#N/A</v>
      </c>
      <c r="D707" s="11" t="e">
        <f t="shared" ref="D707:D770" si="11">B707-C707</f>
        <v>#N/A</v>
      </c>
    </row>
    <row r="708" spans="1:4" x14ac:dyDescent="0.25">
      <c r="A708" s="2" t="s">
        <v>733</v>
      </c>
      <c r="B708" s="1" t="e">
        <f>IF(VLOOKUP(A708,FPM!$B$6:$B$859,2,FALSE)&gt;VLOOKUP(A708,ICMS!$B$7:$C$858,2,FALSE),0.01,IF(VLOOKUP(A708,'Área Sudene Idene'!$A$1:$B$856,2,FALSE)="sudene/idene",0.05,IF(VLOOKUP(Resumo!A708,'IDH-M'!$A$1:$C$855,3,FALSE)&lt;=0.776,0.05,0.1)))</f>
        <v>#N/A</v>
      </c>
      <c r="C708" s="11" t="e">
        <f>IF(VLOOKUP(A708,FPM!$B$6:$B$859,2,FALSE)/0.8&gt;VLOOKUP(A708,ICMS!$B$7:$C$858,2,FALSE),0.01,IF(VLOOKUP(A708,'Área Sudene Idene'!$A$1:$B$856,2,FALSE)="sudene/idene",0.05,IF(VLOOKUP(Resumo!A708,'IDH-M'!$A$1:$C$855,3,FALSE)&lt;=0.776,0.05,0.1)))</f>
        <v>#N/A</v>
      </c>
      <c r="D708" s="11" t="e">
        <f t="shared" si="11"/>
        <v>#N/A</v>
      </c>
    </row>
    <row r="709" spans="1:4" x14ac:dyDescent="0.25">
      <c r="A709" s="2" t="s">
        <v>734</v>
      </c>
      <c r="B709" s="1" t="e">
        <f>IF(VLOOKUP(A709,FPM!$B$6:$B$859,2,FALSE)&gt;VLOOKUP(A709,ICMS!$B$7:$C$858,2,FALSE),0.01,IF(VLOOKUP(A709,'Área Sudene Idene'!$A$1:$B$856,2,FALSE)="sudene/idene",0.05,IF(VLOOKUP(Resumo!A709,'IDH-M'!$A$1:$C$855,3,FALSE)&lt;=0.776,0.05,0.1)))</f>
        <v>#N/A</v>
      </c>
      <c r="C709" s="11" t="e">
        <f>IF(VLOOKUP(A709,FPM!$B$6:$B$859,2,FALSE)/0.8&gt;VLOOKUP(A709,ICMS!$B$7:$C$858,2,FALSE),0.01,IF(VLOOKUP(A709,'Área Sudene Idene'!$A$1:$B$856,2,FALSE)="sudene/idene",0.05,IF(VLOOKUP(Resumo!A709,'IDH-M'!$A$1:$C$855,3,FALSE)&lt;=0.776,0.05,0.1)))</f>
        <v>#N/A</v>
      </c>
      <c r="D709" s="11" t="e">
        <f t="shared" si="11"/>
        <v>#N/A</v>
      </c>
    </row>
    <row r="710" spans="1:4" x14ac:dyDescent="0.25">
      <c r="A710" s="2" t="s">
        <v>735</v>
      </c>
      <c r="B710" s="1" t="e">
        <f>IF(VLOOKUP(A710,FPM!$B$6:$B$859,2,FALSE)&gt;VLOOKUP(A710,ICMS!$B$7:$C$858,2,FALSE),0.01,IF(VLOOKUP(A710,'Área Sudene Idene'!$A$1:$B$856,2,FALSE)="sudene/idene",0.05,IF(VLOOKUP(Resumo!A710,'IDH-M'!$A$1:$C$855,3,FALSE)&lt;=0.776,0.05,0.1)))</f>
        <v>#N/A</v>
      </c>
      <c r="C710" s="11" t="e">
        <f>IF(VLOOKUP(A710,FPM!$B$6:$B$859,2,FALSE)/0.8&gt;VLOOKUP(A710,ICMS!$B$7:$C$858,2,FALSE),0.01,IF(VLOOKUP(A710,'Área Sudene Idene'!$A$1:$B$856,2,FALSE)="sudene/idene",0.05,IF(VLOOKUP(Resumo!A710,'IDH-M'!$A$1:$C$855,3,FALSE)&lt;=0.776,0.05,0.1)))</f>
        <v>#N/A</v>
      </c>
      <c r="D710" s="11" t="e">
        <f t="shared" si="11"/>
        <v>#N/A</v>
      </c>
    </row>
    <row r="711" spans="1:4" x14ac:dyDescent="0.25">
      <c r="A711" s="2" t="s">
        <v>736</v>
      </c>
      <c r="B711" s="1" t="e">
        <f>IF(VLOOKUP(A711,FPM!$B$6:$B$859,2,FALSE)&gt;VLOOKUP(A711,ICMS!$B$7:$C$858,2,FALSE),0.01,IF(VLOOKUP(A711,'Área Sudene Idene'!$A$1:$B$856,2,FALSE)="sudene/idene",0.05,IF(VLOOKUP(Resumo!A711,'IDH-M'!$A$1:$C$855,3,FALSE)&lt;=0.776,0.05,0.1)))</f>
        <v>#N/A</v>
      </c>
      <c r="C711" s="11" t="e">
        <f>IF(VLOOKUP(A711,FPM!$B$6:$B$859,2,FALSE)/0.8&gt;VLOOKUP(A711,ICMS!$B$7:$C$858,2,FALSE),0.01,IF(VLOOKUP(A711,'Área Sudene Idene'!$A$1:$B$856,2,FALSE)="sudene/idene",0.05,IF(VLOOKUP(Resumo!A711,'IDH-M'!$A$1:$C$855,3,FALSE)&lt;=0.776,0.05,0.1)))</f>
        <v>#N/A</v>
      </c>
      <c r="D711" s="11" t="e">
        <f t="shared" si="11"/>
        <v>#N/A</v>
      </c>
    </row>
    <row r="712" spans="1:4" x14ac:dyDescent="0.25">
      <c r="A712" s="2" t="s">
        <v>737</v>
      </c>
      <c r="B712" s="1" t="e">
        <f>IF(VLOOKUP(A712,FPM!$B$6:$B$859,2,FALSE)&gt;VLOOKUP(A712,ICMS!$B$7:$C$858,2,FALSE),0.01,IF(VLOOKUP(A712,'Área Sudene Idene'!$A$1:$B$856,2,FALSE)="sudene/idene",0.05,IF(VLOOKUP(Resumo!A712,'IDH-M'!$A$1:$C$855,3,FALSE)&lt;=0.776,0.05,0.1)))</f>
        <v>#N/A</v>
      </c>
      <c r="C712" s="11" t="e">
        <f>IF(VLOOKUP(A712,FPM!$B$6:$B$859,2,FALSE)/0.8&gt;VLOOKUP(A712,ICMS!$B$7:$C$858,2,FALSE),0.01,IF(VLOOKUP(A712,'Área Sudene Idene'!$A$1:$B$856,2,FALSE)="sudene/idene",0.05,IF(VLOOKUP(Resumo!A712,'IDH-M'!$A$1:$C$855,3,FALSE)&lt;=0.776,0.05,0.1)))</f>
        <v>#N/A</v>
      </c>
      <c r="D712" s="11" t="e">
        <f t="shared" si="11"/>
        <v>#N/A</v>
      </c>
    </row>
    <row r="713" spans="1:4" x14ac:dyDescent="0.25">
      <c r="A713" s="2" t="s">
        <v>738</v>
      </c>
      <c r="B713" s="1" t="e">
        <f>IF(VLOOKUP(A713,FPM!$B$6:$B$859,2,FALSE)&gt;VLOOKUP(A713,ICMS!$B$7:$C$858,2,FALSE),0.01,IF(VLOOKUP(A713,'Área Sudene Idene'!$A$1:$B$856,2,FALSE)="sudene/idene",0.05,IF(VLOOKUP(Resumo!A713,'IDH-M'!$A$1:$C$855,3,FALSE)&lt;=0.776,0.05,0.1)))</f>
        <v>#N/A</v>
      </c>
      <c r="C713" s="11" t="e">
        <f>IF(VLOOKUP(A713,FPM!$B$6:$B$859,2,FALSE)/0.8&gt;VLOOKUP(A713,ICMS!$B$7:$C$858,2,FALSE),0.01,IF(VLOOKUP(A713,'Área Sudene Idene'!$A$1:$B$856,2,FALSE)="sudene/idene",0.05,IF(VLOOKUP(Resumo!A713,'IDH-M'!$A$1:$C$855,3,FALSE)&lt;=0.776,0.05,0.1)))</f>
        <v>#N/A</v>
      </c>
      <c r="D713" s="11" t="e">
        <f t="shared" si="11"/>
        <v>#N/A</v>
      </c>
    </row>
    <row r="714" spans="1:4" x14ac:dyDescent="0.25">
      <c r="A714" s="2" t="s">
        <v>739</v>
      </c>
      <c r="B714" s="1" t="e">
        <f>IF(VLOOKUP(A714,FPM!$B$6:$B$859,2,FALSE)&gt;VLOOKUP(A714,ICMS!$B$7:$C$858,2,FALSE),0.01,IF(VLOOKUP(A714,'Área Sudene Idene'!$A$1:$B$856,2,FALSE)="sudene/idene",0.05,IF(VLOOKUP(Resumo!A714,'IDH-M'!$A$1:$C$855,3,FALSE)&lt;=0.776,0.05,0.1)))</f>
        <v>#N/A</v>
      </c>
      <c r="C714" s="11" t="e">
        <f>IF(VLOOKUP(A714,FPM!$B$6:$B$859,2,FALSE)/0.8&gt;VLOOKUP(A714,ICMS!$B$7:$C$858,2,FALSE),0.01,IF(VLOOKUP(A714,'Área Sudene Idene'!$A$1:$B$856,2,FALSE)="sudene/idene",0.05,IF(VLOOKUP(Resumo!A714,'IDH-M'!$A$1:$C$855,3,FALSE)&lt;=0.776,0.05,0.1)))</f>
        <v>#N/A</v>
      </c>
      <c r="D714" s="11" t="e">
        <f t="shared" si="11"/>
        <v>#N/A</v>
      </c>
    </row>
    <row r="715" spans="1:4" x14ac:dyDescent="0.25">
      <c r="A715" s="2" t="s">
        <v>740</v>
      </c>
      <c r="B715" s="1" t="e">
        <f>IF(VLOOKUP(A715,FPM!$B$6:$B$859,2,FALSE)&gt;VLOOKUP(A715,ICMS!$B$7:$C$858,2,FALSE),0.01,IF(VLOOKUP(A715,'Área Sudene Idene'!$A$1:$B$856,2,FALSE)="sudene/idene",0.05,IF(VLOOKUP(Resumo!A715,'IDH-M'!$A$1:$C$855,3,FALSE)&lt;=0.776,0.05,0.1)))</f>
        <v>#N/A</v>
      </c>
      <c r="C715" s="11" t="e">
        <f>IF(VLOOKUP(A715,FPM!$B$6:$B$859,2,FALSE)/0.8&gt;VLOOKUP(A715,ICMS!$B$7:$C$858,2,FALSE),0.01,IF(VLOOKUP(A715,'Área Sudene Idene'!$A$1:$B$856,2,FALSE)="sudene/idene",0.05,IF(VLOOKUP(Resumo!A715,'IDH-M'!$A$1:$C$855,3,FALSE)&lt;=0.776,0.05,0.1)))</f>
        <v>#N/A</v>
      </c>
      <c r="D715" s="11" t="e">
        <f t="shared" si="11"/>
        <v>#N/A</v>
      </c>
    </row>
    <row r="716" spans="1:4" x14ac:dyDescent="0.25">
      <c r="A716" s="2" t="s">
        <v>741</v>
      </c>
      <c r="B716" s="1" t="e">
        <f>IF(VLOOKUP(A716,FPM!$B$6:$B$859,2,FALSE)&gt;VLOOKUP(A716,ICMS!$B$7:$C$858,2,FALSE),0.01,IF(VLOOKUP(A716,'Área Sudene Idene'!$A$1:$B$856,2,FALSE)="sudene/idene",0.05,IF(VLOOKUP(Resumo!A716,'IDH-M'!$A$1:$C$855,3,FALSE)&lt;=0.776,0.05,0.1)))</f>
        <v>#N/A</v>
      </c>
      <c r="C716" s="11" t="e">
        <f>IF(VLOOKUP(A716,FPM!$B$6:$B$859,2,FALSE)/0.8&gt;VLOOKUP(A716,ICMS!$B$7:$C$858,2,FALSE),0.01,IF(VLOOKUP(A716,'Área Sudene Idene'!$A$1:$B$856,2,FALSE)="sudene/idene",0.05,IF(VLOOKUP(Resumo!A716,'IDH-M'!$A$1:$C$855,3,FALSE)&lt;=0.776,0.05,0.1)))</f>
        <v>#N/A</v>
      </c>
      <c r="D716" s="11" t="e">
        <f t="shared" si="11"/>
        <v>#N/A</v>
      </c>
    </row>
    <row r="717" spans="1:4" x14ac:dyDescent="0.25">
      <c r="A717" s="2" t="s">
        <v>742</v>
      </c>
      <c r="B717" s="1" t="e">
        <f>IF(VLOOKUP(A717,FPM!$B$6:$B$859,2,FALSE)&gt;VLOOKUP(A717,ICMS!$B$7:$C$858,2,FALSE),0.01,IF(VLOOKUP(A717,'Área Sudene Idene'!$A$1:$B$856,2,FALSE)="sudene/idene",0.05,IF(VLOOKUP(Resumo!A717,'IDH-M'!$A$1:$C$855,3,FALSE)&lt;=0.776,0.05,0.1)))</f>
        <v>#N/A</v>
      </c>
      <c r="C717" s="11" t="e">
        <f>IF(VLOOKUP(A717,FPM!$B$6:$B$859,2,FALSE)/0.8&gt;VLOOKUP(A717,ICMS!$B$7:$C$858,2,FALSE),0.01,IF(VLOOKUP(A717,'Área Sudene Idene'!$A$1:$B$856,2,FALSE)="sudene/idene",0.05,IF(VLOOKUP(Resumo!A717,'IDH-M'!$A$1:$C$855,3,FALSE)&lt;=0.776,0.05,0.1)))</f>
        <v>#N/A</v>
      </c>
      <c r="D717" s="11" t="e">
        <f t="shared" si="11"/>
        <v>#N/A</v>
      </c>
    </row>
    <row r="718" spans="1:4" x14ac:dyDescent="0.25">
      <c r="A718" s="2" t="s">
        <v>743</v>
      </c>
      <c r="B718" s="1" t="e">
        <f>IF(VLOOKUP(A718,FPM!$B$6:$B$859,2,FALSE)&gt;VLOOKUP(A718,ICMS!$B$7:$C$858,2,FALSE),0.01,IF(VLOOKUP(A718,'Área Sudene Idene'!$A$1:$B$856,2,FALSE)="sudene/idene",0.05,IF(VLOOKUP(Resumo!A718,'IDH-M'!$A$1:$C$855,3,FALSE)&lt;=0.776,0.05,0.1)))</f>
        <v>#N/A</v>
      </c>
      <c r="C718" s="11" t="e">
        <f>IF(VLOOKUP(A718,FPM!$B$6:$B$859,2,FALSE)/0.8&gt;VLOOKUP(A718,ICMS!$B$7:$C$858,2,FALSE),0.01,IF(VLOOKUP(A718,'Área Sudene Idene'!$A$1:$B$856,2,FALSE)="sudene/idene",0.05,IF(VLOOKUP(Resumo!A718,'IDH-M'!$A$1:$C$855,3,FALSE)&lt;=0.776,0.05,0.1)))</f>
        <v>#N/A</v>
      </c>
      <c r="D718" s="11" t="e">
        <f t="shared" si="11"/>
        <v>#N/A</v>
      </c>
    </row>
    <row r="719" spans="1:4" x14ac:dyDescent="0.25">
      <c r="A719" s="2" t="s">
        <v>744</v>
      </c>
      <c r="B719" s="1" t="e">
        <f>IF(VLOOKUP(A719,FPM!$B$6:$B$859,2,FALSE)&gt;VLOOKUP(A719,ICMS!$B$7:$C$858,2,FALSE),0.01,IF(VLOOKUP(A719,'Área Sudene Idene'!$A$1:$B$856,2,FALSE)="sudene/idene",0.05,IF(VLOOKUP(Resumo!A719,'IDH-M'!$A$1:$C$855,3,FALSE)&lt;=0.776,0.05,0.1)))</f>
        <v>#N/A</v>
      </c>
      <c r="C719" s="11" t="e">
        <f>IF(VLOOKUP(A719,FPM!$B$6:$B$859,2,FALSE)/0.8&gt;VLOOKUP(A719,ICMS!$B$7:$C$858,2,FALSE),0.01,IF(VLOOKUP(A719,'Área Sudene Idene'!$A$1:$B$856,2,FALSE)="sudene/idene",0.05,IF(VLOOKUP(Resumo!A719,'IDH-M'!$A$1:$C$855,3,FALSE)&lt;=0.776,0.05,0.1)))</f>
        <v>#N/A</v>
      </c>
      <c r="D719" s="11" t="e">
        <f t="shared" si="11"/>
        <v>#N/A</v>
      </c>
    </row>
    <row r="720" spans="1:4" x14ac:dyDescent="0.25">
      <c r="A720" s="2" t="s">
        <v>745</v>
      </c>
      <c r="B720" s="1" t="e">
        <f>IF(VLOOKUP(A720,FPM!$B$6:$B$859,2,FALSE)&gt;VLOOKUP(A720,ICMS!$B$7:$C$858,2,FALSE),0.01,IF(VLOOKUP(A720,'Área Sudene Idene'!$A$1:$B$856,2,FALSE)="sudene/idene",0.05,IF(VLOOKUP(Resumo!A720,'IDH-M'!$A$1:$C$855,3,FALSE)&lt;=0.776,0.05,0.1)))</f>
        <v>#N/A</v>
      </c>
      <c r="C720" s="11" t="e">
        <f>IF(VLOOKUP(A720,FPM!$B$6:$B$859,2,FALSE)/0.8&gt;VLOOKUP(A720,ICMS!$B$7:$C$858,2,FALSE),0.01,IF(VLOOKUP(A720,'Área Sudene Idene'!$A$1:$B$856,2,FALSE)="sudene/idene",0.05,IF(VLOOKUP(Resumo!A720,'IDH-M'!$A$1:$C$855,3,FALSE)&lt;=0.776,0.05,0.1)))</f>
        <v>#N/A</v>
      </c>
      <c r="D720" s="11" t="e">
        <f t="shared" si="11"/>
        <v>#N/A</v>
      </c>
    </row>
    <row r="721" spans="1:4" x14ac:dyDescent="0.25">
      <c r="A721" s="2" t="s">
        <v>746</v>
      </c>
      <c r="B721" s="1" t="e">
        <f>IF(VLOOKUP(A721,FPM!$B$6:$B$859,2,FALSE)&gt;VLOOKUP(A721,ICMS!$B$7:$C$858,2,FALSE),0.01,IF(VLOOKUP(A721,'Área Sudene Idene'!$A$1:$B$856,2,FALSE)="sudene/idene",0.05,IF(VLOOKUP(Resumo!A721,'IDH-M'!$A$1:$C$855,3,FALSE)&lt;=0.776,0.05,0.1)))</f>
        <v>#N/A</v>
      </c>
      <c r="C721" s="11" t="e">
        <f>IF(VLOOKUP(A721,FPM!$B$6:$B$859,2,FALSE)/0.8&gt;VLOOKUP(A721,ICMS!$B$7:$C$858,2,FALSE),0.01,IF(VLOOKUP(A721,'Área Sudene Idene'!$A$1:$B$856,2,FALSE)="sudene/idene",0.05,IF(VLOOKUP(Resumo!A721,'IDH-M'!$A$1:$C$855,3,FALSE)&lt;=0.776,0.05,0.1)))</f>
        <v>#N/A</v>
      </c>
      <c r="D721" s="11" t="e">
        <f t="shared" si="11"/>
        <v>#N/A</v>
      </c>
    </row>
    <row r="722" spans="1:4" x14ac:dyDescent="0.25">
      <c r="A722" s="2" t="s">
        <v>747</v>
      </c>
      <c r="B722" s="1" t="e">
        <f>IF(VLOOKUP(A722,FPM!$B$6:$B$859,2,FALSE)&gt;VLOOKUP(A722,ICMS!$B$7:$C$858,2,FALSE),0.01,IF(VLOOKUP(A722,'Área Sudene Idene'!$A$1:$B$856,2,FALSE)="sudene/idene",0.05,IF(VLOOKUP(Resumo!A722,'IDH-M'!$A$1:$C$855,3,FALSE)&lt;=0.776,0.05,0.1)))</f>
        <v>#N/A</v>
      </c>
      <c r="C722" s="11" t="e">
        <f>IF(VLOOKUP(A722,FPM!$B$6:$B$859,2,FALSE)/0.8&gt;VLOOKUP(A722,ICMS!$B$7:$C$858,2,FALSE),0.01,IF(VLOOKUP(A722,'Área Sudene Idene'!$A$1:$B$856,2,FALSE)="sudene/idene",0.05,IF(VLOOKUP(Resumo!A722,'IDH-M'!$A$1:$C$855,3,FALSE)&lt;=0.776,0.05,0.1)))</f>
        <v>#N/A</v>
      </c>
      <c r="D722" s="11" t="e">
        <f t="shared" si="11"/>
        <v>#N/A</v>
      </c>
    </row>
    <row r="723" spans="1:4" x14ac:dyDescent="0.25">
      <c r="A723" s="2" t="s">
        <v>748</v>
      </c>
      <c r="B723" s="1" t="e">
        <f>IF(VLOOKUP(A723,FPM!$B$6:$B$859,2,FALSE)&gt;VLOOKUP(A723,ICMS!$B$7:$C$858,2,FALSE),0.01,IF(VLOOKUP(A723,'Área Sudene Idene'!$A$1:$B$856,2,FALSE)="sudene/idene",0.05,IF(VLOOKUP(Resumo!A723,'IDH-M'!$A$1:$C$855,3,FALSE)&lt;=0.776,0.05,0.1)))</f>
        <v>#N/A</v>
      </c>
      <c r="C723" s="11" t="e">
        <f>IF(VLOOKUP(A723,FPM!$B$6:$B$859,2,FALSE)/0.8&gt;VLOOKUP(A723,ICMS!$B$7:$C$858,2,FALSE),0.01,IF(VLOOKUP(A723,'Área Sudene Idene'!$A$1:$B$856,2,FALSE)="sudene/idene",0.05,IF(VLOOKUP(Resumo!A723,'IDH-M'!$A$1:$C$855,3,FALSE)&lt;=0.776,0.05,0.1)))</f>
        <v>#N/A</v>
      </c>
      <c r="D723" s="11" t="e">
        <f t="shared" si="11"/>
        <v>#N/A</v>
      </c>
    </row>
    <row r="724" spans="1:4" x14ac:dyDescent="0.25">
      <c r="A724" s="2" t="s">
        <v>749</v>
      </c>
      <c r="B724" s="1" t="e">
        <f>IF(VLOOKUP(A724,FPM!$B$6:$B$859,2,FALSE)&gt;VLOOKUP(A724,ICMS!$B$7:$C$858,2,FALSE),0.01,IF(VLOOKUP(A724,'Área Sudene Idene'!$A$1:$B$856,2,FALSE)="sudene/idene",0.05,IF(VLOOKUP(Resumo!A724,'IDH-M'!$A$1:$C$855,3,FALSE)&lt;=0.776,0.05,0.1)))</f>
        <v>#N/A</v>
      </c>
      <c r="C724" s="11" t="e">
        <f>IF(VLOOKUP(A724,FPM!$B$6:$B$859,2,FALSE)/0.8&gt;VLOOKUP(A724,ICMS!$B$7:$C$858,2,FALSE),0.01,IF(VLOOKUP(A724,'Área Sudene Idene'!$A$1:$B$856,2,FALSE)="sudene/idene",0.05,IF(VLOOKUP(Resumo!A724,'IDH-M'!$A$1:$C$855,3,FALSE)&lt;=0.776,0.05,0.1)))</f>
        <v>#N/A</v>
      </c>
      <c r="D724" s="11" t="e">
        <f t="shared" si="11"/>
        <v>#N/A</v>
      </c>
    </row>
    <row r="725" spans="1:4" x14ac:dyDescent="0.25">
      <c r="A725" s="2" t="s">
        <v>750</v>
      </c>
      <c r="B725" s="1" t="e">
        <f>IF(VLOOKUP(A725,FPM!$B$6:$B$859,2,FALSE)&gt;VLOOKUP(A725,ICMS!$B$7:$C$858,2,FALSE),0.01,IF(VLOOKUP(A725,'Área Sudene Idene'!$A$1:$B$856,2,FALSE)="sudene/idene",0.05,IF(VLOOKUP(Resumo!A725,'IDH-M'!$A$1:$C$855,3,FALSE)&lt;=0.776,0.05,0.1)))</f>
        <v>#N/A</v>
      </c>
      <c r="C725" s="11" t="e">
        <f>IF(VLOOKUP(A725,FPM!$B$6:$B$859,2,FALSE)/0.8&gt;VLOOKUP(A725,ICMS!$B$7:$C$858,2,FALSE),0.01,IF(VLOOKUP(A725,'Área Sudene Idene'!$A$1:$B$856,2,FALSE)="sudene/idene",0.05,IF(VLOOKUP(Resumo!A725,'IDH-M'!$A$1:$C$855,3,FALSE)&lt;=0.776,0.05,0.1)))</f>
        <v>#N/A</v>
      </c>
      <c r="D725" s="11" t="e">
        <f t="shared" si="11"/>
        <v>#N/A</v>
      </c>
    </row>
    <row r="726" spans="1:4" x14ac:dyDescent="0.25">
      <c r="A726" s="2" t="s">
        <v>751</v>
      </c>
      <c r="B726" s="1" t="e">
        <f>IF(VLOOKUP(A726,FPM!$B$6:$B$859,2,FALSE)&gt;VLOOKUP(A726,ICMS!$B$7:$C$858,2,FALSE),0.01,IF(VLOOKUP(A726,'Área Sudene Idene'!$A$1:$B$856,2,FALSE)="sudene/idene",0.05,IF(VLOOKUP(Resumo!A726,'IDH-M'!$A$1:$C$855,3,FALSE)&lt;=0.776,0.05,0.1)))</f>
        <v>#N/A</v>
      </c>
      <c r="C726" s="11" t="e">
        <f>IF(VLOOKUP(A726,FPM!$B$6:$B$859,2,FALSE)/0.8&gt;VLOOKUP(A726,ICMS!$B$7:$C$858,2,FALSE),0.01,IF(VLOOKUP(A726,'Área Sudene Idene'!$A$1:$B$856,2,FALSE)="sudene/idene",0.05,IF(VLOOKUP(Resumo!A726,'IDH-M'!$A$1:$C$855,3,FALSE)&lt;=0.776,0.05,0.1)))</f>
        <v>#N/A</v>
      </c>
      <c r="D726" s="11" t="e">
        <f t="shared" si="11"/>
        <v>#N/A</v>
      </c>
    </row>
    <row r="727" spans="1:4" x14ac:dyDescent="0.25">
      <c r="A727" s="2" t="s">
        <v>752</v>
      </c>
      <c r="B727" s="1" t="e">
        <f>IF(VLOOKUP(A727,FPM!$B$6:$B$859,2,FALSE)&gt;VLOOKUP(A727,ICMS!$B$7:$C$858,2,FALSE),0.01,IF(VLOOKUP(A727,'Área Sudene Idene'!$A$1:$B$856,2,FALSE)="sudene/idene",0.05,IF(VLOOKUP(Resumo!A727,'IDH-M'!$A$1:$C$855,3,FALSE)&lt;=0.776,0.05,0.1)))</f>
        <v>#N/A</v>
      </c>
      <c r="C727" s="11" t="e">
        <f>IF(VLOOKUP(A727,FPM!$B$6:$B$859,2,FALSE)/0.8&gt;VLOOKUP(A727,ICMS!$B$7:$C$858,2,FALSE),0.01,IF(VLOOKUP(A727,'Área Sudene Idene'!$A$1:$B$856,2,FALSE)="sudene/idene",0.05,IF(VLOOKUP(Resumo!A727,'IDH-M'!$A$1:$C$855,3,FALSE)&lt;=0.776,0.05,0.1)))</f>
        <v>#N/A</v>
      </c>
      <c r="D727" s="11" t="e">
        <f t="shared" si="11"/>
        <v>#N/A</v>
      </c>
    </row>
    <row r="728" spans="1:4" x14ac:dyDescent="0.25">
      <c r="A728" s="2" t="s">
        <v>753</v>
      </c>
      <c r="B728" s="1" t="e">
        <f>IF(VLOOKUP(A728,FPM!$B$6:$B$859,2,FALSE)&gt;VLOOKUP(A728,ICMS!$B$7:$C$858,2,FALSE),0.01,IF(VLOOKUP(A728,'Área Sudene Idene'!$A$1:$B$856,2,FALSE)="sudene/idene",0.05,IF(VLOOKUP(Resumo!A728,'IDH-M'!$A$1:$C$855,3,FALSE)&lt;=0.776,0.05,0.1)))</f>
        <v>#N/A</v>
      </c>
      <c r="C728" s="11" t="e">
        <f>IF(VLOOKUP(A728,FPM!$B$6:$B$859,2,FALSE)/0.8&gt;VLOOKUP(A728,ICMS!$B$7:$C$858,2,FALSE),0.01,IF(VLOOKUP(A728,'Área Sudene Idene'!$A$1:$B$856,2,FALSE)="sudene/idene",0.05,IF(VLOOKUP(Resumo!A728,'IDH-M'!$A$1:$C$855,3,FALSE)&lt;=0.776,0.05,0.1)))</f>
        <v>#N/A</v>
      </c>
      <c r="D728" s="11" t="e">
        <f t="shared" si="11"/>
        <v>#N/A</v>
      </c>
    </row>
    <row r="729" spans="1:4" x14ac:dyDescent="0.25">
      <c r="A729" s="2" t="s">
        <v>754</v>
      </c>
      <c r="B729" s="1" t="e">
        <f>IF(VLOOKUP(A729,FPM!$B$6:$B$859,2,FALSE)&gt;VLOOKUP(A729,ICMS!$B$7:$C$858,2,FALSE),0.01,IF(VLOOKUP(A729,'Área Sudene Idene'!$A$1:$B$856,2,FALSE)="sudene/idene",0.05,IF(VLOOKUP(Resumo!A729,'IDH-M'!$A$1:$C$855,3,FALSE)&lt;=0.776,0.05,0.1)))</f>
        <v>#N/A</v>
      </c>
      <c r="C729" s="11" t="e">
        <f>IF(VLOOKUP(A729,FPM!$B$6:$B$859,2,FALSE)/0.8&gt;VLOOKUP(A729,ICMS!$B$7:$C$858,2,FALSE),0.01,IF(VLOOKUP(A729,'Área Sudene Idene'!$A$1:$B$856,2,FALSE)="sudene/idene",0.05,IF(VLOOKUP(Resumo!A729,'IDH-M'!$A$1:$C$855,3,FALSE)&lt;=0.776,0.05,0.1)))</f>
        <v>#N/A</v>
      </c>
      <c r="D729" s="11" t="e">
        <f t="shared" si="11"/>
        <v>#N/A</v>
      </c>
    </row>
    <row r="730" spans="1:4" x14ac:dyDescent="0.25">
      <c r="A730" s="2" t="s">
        <v>755</v>
      </c>
      <c r="B730" s="1" t="e">
        <f>IF(VLOOKUP(A730,FPM!$B$6:$B$859,2,FALSE)&gt;VLOOKUP(A730,ICMS!$B$7:$C$858,2,FALSE),0.01,IF(VLOOKUP(A730,'Área Sudene Idene'!$A$1:$B$856,2,FALSE)="sudene/idene",0.05,IF(VLOOKUP(Resumo!A730,'IDH-M'!$A$1:$C$855,3,FALSE)&lt;=0.776,0.05,0.1)))</f>
        <v>#N/A</v>
      </c>
      <c r="C730" s="11" t="e">
        <f>IF(VLOOKUP(A730,FPM!$B$6:$B$859,2,FALSE)/0.8&gt;VLOOKUP(A730,ICMS!$B$7:$C$858,2,FALSE),0.01,IF(VLOOKUP(A730,'Área Sudene Idene'!$A$1:$B$856,2,FALSE)="sudene/idene",0.05,IF(VLOOKUP(Resumo!A730,'IDH-M'!$A$1:$C$855,3,FALSE)&lt;=0.776,0.05,0.1)))</f>
        <v>#N/A</v>
      </c>
      <c r="D730" s="11" t="e">
        <f t="shared" si="11"/>
        <v>#N/A</v>
      </c>
    </row>
    <row r="731" spans="1:4" x14ac:dyDescent="0.25">
      <c r="A731" s="2" t="s">
        <v>756</v>
      </c>
      <c r="B731" s="1" t="e">
        <f>IF(VLOOKUP(A731,FPM!$B$6:$B$859,2,FALSE)&gt;VLOOKUP(A731,ICMS!$B$7:$C$858,2,FALSE),0.01,IF(VLOOKUP(A731,'Área Sudene Idene'!$A$1:$B$856,2,FALSE)="sudene/idene",0.05,IF(VLOOKUP(Resumo!A731,'IDH-M'!$A$1:$C$855,3,FALSE)&lt;=0.776,0.05,0.1)))</f>
        <v>#N/A</v>
      </c>
      <c r="C731" s="11" t="e">
        <f>IF(VLOOKUP(A731,FPM!$B$6:$B$859,2,FALSE)/0.8&gt;VLOOKUP(A731,ICMS!$B$7:$C$858,2,FALSE),0.01,IF(VLOOKUP(A731,'Área Sudene Idene'!$A$1:$B$856,2,FALSE)="sudene/idene",0.05,IF(VLOOKUP(Resumo!A731,'IDH-M'!$A$1:$C$855,3,FALSE)&lt;=0.776,0.05,0.1)))</f>
        <v>#N/A</v>
      </c>
      <c r="D731" s="11" t="e">
        <f t="shared" si="11"/>
        <v>#N/A</v>
      </c>
    </row>
    <row r="732" spans="1:4" x14ac:dyDescent="0.25">
      <c r="A732" s="2" t="s">
        <v>757</v>
      </c>
      <c r="B732" s="1" t="e">
        <f>IF(VLOOKUP(A732,FPM!$B$6:$B$859,2,FALSE)&gt;VLOOKUP(A732,ICMS!$B$7:$C$858,2,FALSE),0.01,IF(VLOOKUP(A732,'Área Sudene Idene'!$A$1:$B$856,2,FALSE)="sudene/idene",0.05,IF(VLOOKUP(Resumo!A732,'IDH-M'!$A$1:$C$855,3,FALSE)&lt;=0.776,0.05,0.1)))</f>
        <v>#N/A</v>
      </c>
      <c r="C732" s="11" t="e">
        <f>IF(VLOOKUP(A732,FPM!$B$6:$B$859,2,FALSE)/0.8&gt;VLOOKUP(A732,ICMS!$B$7:$C$858,2,FALSE),0.01,IF(VLOOKUP(A732,'Área Sudene Idene'!$A$1:$B$856,2,FALSE)="sudene/idene",0.05,IF(VLOOKUP(Resumo!A732,'IDH-M'!$A$1:$C$855,3,FALSE)&lt;=0.776,0.05,0.1)))</f>
        <v>#N/A</v>
      </c>
      <c r="D732" s="11" t="e">
        <f t="shared" si="11"/>
        <v>#N/A</v>
      </c>
    </row>
    <row r="733" spans="1:4" x14ac:dyDescent="0.25">
      <c r="A733" s="2" t="s">
        <v>758</v>
      </c>
      <c r="B733" s="1" t="e">
        <f>IF(VLOOKUP(A733,FPM!$B$6:$B$859,2,FALSE)&gt;VLOOKUP(A733,ICMS!$B$7:$C$858,2,FALSE),0.01,IF(VLOOKUP(A733,'Área Sudene Idene'!$A$1:$B$856,2,FALSE)="sudene/idene",0.05,IF(VLOOKUP(Resumo!A733,'IDH-M'!$A$1:$C$855,3,FALSE)&lt;=0.776,0.05,0.1)))</f>
        <v>#N/A</v>
      </c>
      <c r="C733" s="11" t="e">
        <f>IF(VLOOKUP(A733,FPM!$B$6:$B$859,2,FALSE)/0.8&gt;VLOOKUP(A733,ICMS!$B$7:$C$858,2,FALSE),0.01,IF(VLOOKUP(A733,'Área Sudene Idene'!$A$1:$B$856,2,FALSE)="sudene/idene",0.05,IF(VLOOKUP(Resumo!A733,'IDH-M'!$A$1:$C$855,3,FALSE)&lt;=0.776,0.05,0.1)))</f>
        <v>#N/A</v>
      </c>
      <c r="D733" s="11" t="e">
        <f t="shared" si="11"/>
        <v>#N/A</v>
      </c>
    </row>
    <row r="734" spans="1:4" x14ac:dyDescent="0.25">
      <c r="A734" s="2" t="s">
        <v>759</v>
      </c>
      <c r="B734" s="1" t="e">
        <f>IF(VLOOKUP(A734,FPM!$B$6:$B$859,2,FALSE)&gt;VLOOKUP(A734,ICMS!$B$7:$C$858,2,FALSE),0.01,IF(VLOOKUP(A734,'Área Sudene Idene'!$A$1:$B$856,2,FALSE)="sudene/idene",0.05,IF(VLOOKUP(Resumo!A734,'IDH-M'!$A$1:$C$855,3,FALSE)&lt;=0.776,0.05,0.1)))</f>
        <v>#N/A</v>
      </c>
      <c r="C734" s="11" t="e">
        <f>IF(VLOOKUP(A734,FPM!$B$6:$B$859,2,FALSE)/0.8&gt;VLOOKUP(A734,ICMS!$B$7:$C$858,2,FALSE),0.01,IF(VLOOKUP(A734,'Área Sudene Idene'!$A$1:$B$856,2,FALSE)="sudene/idene",0.05,IF(VLOOKUP(Resumo!A734,'IDH-M'!$A$1:$C$855,3,FALSE)&lt;=0.776,0.05,0.1)))</f>
        <v>#N/A</v>
      </c>
      <c r="D734" s="11" t="e">
        <f t="shared" si="11"/>
        <v>#N/A</v>
      </c>
    </row>
    <row r="735" spans="1:4" x14ac:dyDescent="0.25">
      <c r="A735" s="2" t="s">
        <v>760</v>
      </c>
      <c r="B735" s="1" t="e">
        <f>IF(VLOOKUP(A735,FPM!$B$6:$B$859,2,FALSE)&gt;VLOOKUP(A735,ICMS!$B$7:$C$858,2,FALSE),0.01,IF(VLOOKUP(A735,'Área Sudene Idene'!$A$1:$B$856,2,FALSE)="sudene/idene",0.05,IF(VLOOKUP(Resumo!A735,'IDH-M'!$A$1:$C$855,3,FALSE)&lt;=0.776,0.05,0.1)))</f>
        <v>#N/A</v>
      </c>
      <c r="C735" s="11" t="e">
        <f>IF(VLOOKUP(A735,FPM!$B$6:$B$859,2,FALSE)/0.8&gt;VLOOKUP(A735,ICMS!$B$7:$C$858,2,FALSE),0.01,IF(VLOOKUP(A735,'Área Sudene Idene'!$A$1:$B$856,2,FALSE)="sudene/idene",0.05,IF(VLOOKUP(Resumo!A735,'IDH-M'!$A$1:$C$855,3,FALSE)&lt;=0.776,0.05,0.1)))</f>
        <v>#N/A</v>
      </c>
      <c r="D735" s="11" t="e">
        <f t="shared" si="11"/>
        <v>#N/A</v>
      </c>
    </row>
    <row r="736" spans="1:4" x14ac:dyDescent="0.25">
      <c r="A736" s="2" t="s">
        <v>761</v>
      </c>
      <c r="B736" s="1" t="e">
        <f>IF(VLOOKUP(A736,FPM!$B$6:$B$859,2,FALSE)&gt;VLOOKUP(A736,ICMS!$B$7:$C$858,2,FALSE),0.01,IF(VLOOKUP(A736,'Área Sudene Idene'!$A$1:$B$856,2,FALSE)="sudene/idene",0.05,IF(VLOOKUP(Resumo!A736,'IDH-M'!$A$1:$C$855,3,FALSE)&lt;=0.776,0.05,0.1)))</f>
        <v>#N/A</v>
      </c>
      <c r="C736" s="11" t="e">
        <f>IF(VLOOKUP(A736,FPM!$B$6:$B$859,2,FALSE)/0.8&gt;VLOOKUP(A736,ICMS!$B$7:$C$858,2,FALSE),0.01,IF(VLOOKUP(A736,'Área Sudene Idene'!$A$1:$B$856,2,FALSE)="sudene/idene",0.05,IF(VLOOKUP(Resumo!A736,'IDH-M'!$A$1:$C$855,3,FALSE)&lt;=0.776,0.05,0.1)))</f>
        <v>#N/A</v>
      </c>
      <c r="D736" s="11" t="e">
        <f t="shared" si="11"/>
        <v>#N/A</v>
      </c>
    </row>
    <row r="737" spans="1:4" x14ac:dyDescent="0.25">
      <c r="A737" s="2" t="s">
        <v>762</v>
      </c>
      <c r="B737" s="1" t="e">
        <f>IF(VLOOKUP(A737,FPM!$B$6:$B$859,2,FALSE)&gt;VLOOKUP(A737,ICMS!$B$7:$C$858,2,FALSE),0.01,IF(VLOOKUP(A737,'Área Sudene Idene'!$A$1:$B$856,2,FALSE)="sudene/idene",0.05,IF(VLOOKUP(Resumo!A737,'IDH-M'!$A$1:$C$855,3,FALSE)&lt;=0.776,0.05,0.1)))</f>
        <v>#N/A</v>
      </c>
      <c r="C737" s="11" t="e">
        <f>IF(VLOOKUP(A737,FPM!$B$6:$B$859,2,FALSE)/0.8&gt;VLOOKUP(A737,ICMS!$B$7:$C$858,2,FALSE),0.01,IF(VLOOKUP(A737,'Área Sudene Idene'!$A$1:$B$856,2,FALSE)="sudene/idene",0.05,IF(VLOOKUP(Resumo!A737,'IDH-M'!$A$1:$C$855,3,FALSE)&lt;=0.776,0.05,0.1)))</f>
        <v>#N/A</v>
      </c>
      <c r="D737" s="11" t="e">
        <f t="shared" si="11"/>
        <v>#N/A</v>
      </c>
    </row>
    <row r="738" spans="1:4" x14ac:dyDescent="0.25">
      <c r="A738" s="2" t="s">
        <v>763</v>
      </c>
      <c r="B738" s="1" t="e">
        <f>IF(VLOOKUP(A738,FPM!$B$6:$B$859,2,FALSE)&gt;VLOOKUP(A738,ICMS!$B$7:$C$858,2,FALSE),0.01,IF(VLOOKUP(A738,'Área Sudene Idene'!$A$1:$B$856,2,FALSE)="sudene/idene",0.05,IF(VLOOKUP(Resumo!A738,'IDH-M'!$A$1:$C$855,3,FALSE)&lt;=0.776,0.05,0.1)))</f>
        <v>#N/A</v>
      </c>
      <c r="C738" s="11" t="e">
        <f>IF(VLOOKUP(A738,FPM!$B$6:$B$859,2,FALSE)/0.8&gt;VLOOKUP(A738,ICMS!$B$7:$C$858,2,FALSE),0.01,IF(VLOOKUP(A738,'Área Sudene Idene'!$A$1:$B$856,2,FALSE)="sudene/idene",0.05,IF(VLOOKUP(Resumo!A738,'IDH-M'!$A$1:$C$855,3,FALSE)&lt;=0.776,0.05,0.1)))</f>
        <v>#N/A</v>
      </c>
      <c r="D738" s="11" t="e">
        <f t="shared" si="11"/>
        <v>#N/A</v>
      </c>
    </row>
    <row r="739" spans="1:4" x14ac:dyDescent="0.25">
      <c r="A739" s="2" t="s">
        <v>764</v>
      </c>
      <c r="B739" s="1" t="e">
        <f>IF(VLOOKUP(A739,FPM!$B$6:$B$859,2,FALSE)&gt;VLOOKUP(A739,ICMS!$B$7:$C$858,2,FALSE),0.01,IF(VLOOKUP(A739,'Área Sudene Idene'!$A$1:$B$856,2,FALSE)="sudene/idene",0.05,IF(VLOOKUP(Resumo!A739,'IDH-M'!$A$1:$C$855,3,FALSE)&lt;=0.776,0.05,0.1)))</f>
        <v>#N/A</v>
      </c>
      <c r="C739" s="11" t="e">
        <f>IF(VLOOKUP(A739,FPM!$B$6:$B$859,2,FALSE)/0.8&gt;VLOOKUP(A739,ICMS!$B$7:$C$858,2,FALSE),0.01,IF(VLOOKUP(A739,'Área Sudene Idene'!$A$1:$B$856,2,FALSE)="sudene/idene",0.05,IF(VLOOKUP(Resumo!A739,'IDH-M'!$A$1:$C$855,3,FALSE)&lt;=0.776,0.05,0.1)))</f>
        <v>#N/A</v>
      </c>
      <c r="D739" s="11" t="e">
        <f t="shared" si="11"/>
        <v>#N/A</v>
      </c>
    </row>
    <row r="740" spans="1:4" x14ac:dyDescent="0.25">
      <c r="A740" s="2" t="s">
        <v>765</v>
      </c>
      <c r="B740" s="1" t="e">
        <f>IF(VLOOKUP(A740,FPM!$B$6:$B$859,2,FALSE)&gt;VLOOKUP(A740,ICMS!$B$7:$C$858,2,FALSE),0.01,IF(VLOOKUP(A740,'Área Sudene Idene'!$A$1:$B$856,2,FALSE)="sudene/idene",0.05,IF(VLOOKUP(Resumo!A740,'IDH-M'!$A$1:$C$855,3,FALSE)&lt;=0.776,0.05,0.1)))</f>
        <v>#N/A</v>
      </c>
      <c r="C740" s="11" t="e">
        <f>IF(VLOOKUP(A740,FPM!$B$6:$B$859,2,FALSE)/0.8&gt;VLOOKUP(A740,ICMS!$B$7:$C$858,2,FALSE),0.01,IF(VLOOKUP(A740,'Área Sudene Idene'!$A$1:$B$856,2,FALSE)="sudene/idene",0.05,IF(VLOOKUP(Resumo!A740,'IDH-M'!$A$1:$C$855,3,FALSE)&lt;=0.776,0.05,0.1)))</f>
        <v>#N/A</v>
      </c>
      <c r="D740" s="11" t="e">
        <f t="shared" si="11"/>
        <v>#N/A</v>
      </c>
    </row>
    <row r="741" spans="1:4" x14ac:dyDescent="0.25">
      <c r="A741" s="2" t="s">
        <v>766</v>
      </c>
      <c r="B741" s="1" t="e">
        <f>IF(VLOOKUP(A741,FPM!$B$6:$B$859,2,FALSE)&gt;VLOOKUP(A741,ICMS!$B$7:$C$858,2,FALSE),0.01,IF(VLOOKUP(A741,'Área Sudene Idene'!$A$1:$B$856,2,FALSE)="sudene/idene",0.05,IF(VLOOKUP(Resumo!A741,'IDH-M'!$A$1:$C$855,3,FALSE)&lt;=0.776,0.05,0.1)))</f>
        <v>#N/A</v>
      </c>
      <c r="C741" s="11" t="e">
        <f>IF(VLOOKUP(A741,FPM!$B$6:$B$859,2,FALSE)/0.8&gt;VLOOKUP(A741,ICMS!$B$7:$C$858,2,FALSE),0.01,IF(VLOOKUP(A741,'Área Sudene Idene'!$A$1:$B$856,2,FALSE)="sudene/idene",0.05,IF(VLOOKUP(Resumo!A741,'IDH-M'!$A$1:$C$855,3,FALSE)&lt;=0.776,0.05,0.1)))</f>
        <v>#N/A</v>
      </c>
      <c r="D741" s="11" t="e">
        <f t="shared" si="11"/>
        <v>#N/A</v>
      </c>
    </row>
    <row r="742" spans="1:4" x14ac:dyDescent="0.25">
      <c r="A742" s="2" t="s">
        <v>767</v>
      </c>
      <c r="B742" s="1" t="e">
        <f>IF(VLOOKUP(A742,FPM!$B$6:$B$859,2,FALSE)&gt;VLOOKUP(A742,ICMS!$B$7:$C$858,2,FALSE),0.01,IF(VLOOKUP(A742,'Área Sudene Idene'!$A$1:$B$856,2,FALSE)="sudene/idene",0.05,IF(VLOOKUP(Resumo!A742,'IDH-M'!$A$1:$C$855,3,FALSE)&lt;=0.776,0.05,0.1)))</f>
        <v>#N/A</v>
      </c>
      <c r="C742" s="11" t="e">
        <f>IF(VLOOKUP(A742,FPM!$B$6:$B$859,2,FALSE)/0.8&gt;VLOOKUP(A742,ICMS!$B$7:$C$858,2,FALSE),0.01,IF(VLOOKUP(A742,'Área Sudene Idene'!$A$1:$B$856,2,FALSE)="sudene/idene",0.05,IF(VLOOKUP(Resumo!A742,'IDH-M'!$A$1:$C$855,3,FALSE)&lt;=0.776,0.05,0.1)))</f>
        <v>#N/A</v>
      </c>
      <c r="D742" s="11" t="e">
        <f t="shared" si="11"/>
        <v>#N/A</v>
      </c>
    </row>
    <row r="743" spans="1:4" x14ac:dyDescent="0.25">
      <c r="A743" s="2" t="s">
        <v>768</v>
      </c>
      <c r="B743" s="1" t="e">
        <f>IF(VLOOKUP(A743,FPM!$B$6:$B$859,2,FALSE)&gt;VLOOKUP(A743,ICMS!$B$7:$C$858,2,FALSE),0.01,IF(VLOOKUP(A743,'Área Sudene Idene'!$A$1:$B$856,2,FALSE)="sudene/idene",0.05,IF(VLOOKUP(Resumo!A743,'IDH-M'!$A$1:$C$855,3,FALSE)&lt;=0.776,0.05,0.1)))</f>
        <v>#N/A</v>
      </c>
      <c r="C743" s="11" t="e">
        <f>IF(VLOOKUP(A743,FPM!$B$6:$B$859,2,FALSE)/0.8&gt;VLOOKUP(A743,ICMS!$B$7:$C$858,2,FALSE),0.01,IF(VLOOKUP(A743,'Área Sudene Idene'!$A$1:$B$856,2,FALSE)="sudene/idene",0.05,IF(VLOOKUP(Resumo!A743,'IDH-M'!$A$1:$C$855,3,FALSE)&lt;=0.776,0.05,0.1)))</f>
        <v>#N/A</v>
      </c>
      <c r="D743" s="11" t="e">
        <f t="shared" si="11"/>
        <v>#N/A</v>
      </c>
    </row>
    <row r="744" spans="1:4" x14ac:dyDescent="0.25">
      <c r="A744" s="2" t="s">
        <v>769</v>
      </c>
      <c r="B744" s="1" t="e">
        <f>IF(VLOOKUP(A744,FPM!$B$6:$B$859,2,FALSE)&gt;VLOOKUP(A744,ICMS!$B$7:$C$858,2,FALSE),0.01,IF(VLOOKUP(A744,'Área Sudene Idene'!$A$1:$B$856,2,FALSE)="sudene/idene",0.05,IF(VLOOKUP(Resumo!A744,'IDH-M'!$A$1:$C$855,3,FALSE)&lt;=0.776,0.05,0.1)))</f>
        <v>#N/A</v>
      </c>
      <c r="C744" s="11" t="e">
        <f>IF(VLOOKUP(A744,FPM!$B$6:$B$859,2,FALSE)/0.8&gt;VLOOKUP(A744,ICMS!$B$7:$C$858,2,FALSE),0.01,IF(VLOOKUP(A744,'Área Sudene Idene'!$A$1:$B$856,2,FALSE)="sudene/idene",0.05,IF(VLOOKUP(Resumo!A744,'IDH-M'!$A$1:$C$855,3,FALSE)&lt;=0.776,0.05,0.1)))</f>
        <v>#N/A</v>
      </c>
      <c r="D744" s="11" t="e">
        <f t="shared" si="11"/>
        <v>#N/A</v>
      </c>
    </row>
    <row r="745" spans="1:4" x14ac:dyDescent="0.25">
      <c r="A745" s="2" t="s">
        <v>770</v>
      </c>
      <c r="B745" s="1" t="e">
        <f>IF(VLOOKUP(A745,FPM!$B$6:$B$859,2,FALSE)&gt;VLOOKUP(A745,ICMS!$B$7:$C$858,2,FALSE),0.01,IF(VLOOKUP(A745,'Área Sudene Idene'!$A$1:$B$856,2,FALSE)="sudene/idene",0.05,IF(VLOOKUP(Resumo!A745,'IDH-M'!$A$1:$C$855,3,FALSE)&lt;=0.776,0.05,0.1)))</f>
        <v>#N/A</v>
      </c>
      <c r="C745" s="11" t="e">
        <f>IF(VLOOKUP(A745,FPM!$B$6:$B$859,2,FALSE)/0.8&gt;VLOOKUP(A745,ICMS!$B$7:$C$858,2,FALSE),0.01,IF(VLOOKUP(A745,'Área Sudene Idene'!$A$1:$B$856,2,FALSE)="sudene/idene",0.05,IF(VLOOKUP(Resumo!A745,'IDH-M'!$A$1:$C$855,3,FALSE)&lt;=0.776,0.05,0.1)))</f>
        <v>#N/A</v>
      </c>
      <c r="D745" s="11" t="e">
        <f t="shared" si="11"/>
        <v>#N/A</v>
      </c>
    </row>
    <row r="746" spans="1:4" x14ac:dyDescent="0.25">
      <c r="A746" s="2" t="s">
        <v>771</v>
      </c>
      <c r="B746" s="1" t="e">
        <f>IF(VLOOKUP(A746,FPM!$B$6:$B$859,2,FALSE)&gt;VLOOKUP(A746,ICMS!$B$7:$C$858,2,FALSE),0.01,IF(VLOOKUP(A746,'Área Sudene Idene'!$A$1:$B$856,2,FALSE)="sudene/idene",0.05,IF(VLOOKUP(Resumo!A746,'IDH-M'!$A$1:$C$855,3,FALSE)&lt;=0.776,0.05,0.1)))</f>
        <v>#N/A</v>
      </c>
      <c r="C746" s="11" t="e">
        <f>IF(VLOOKUP(A746,FPM!$B$6:$B$859,2,FALSE)/0.8&gt;VLOOKUP(A746,ICMS!$B$7:$C$858,2,FALSE),0.01,IF(VLOOKUP(A746,'Área Sudene Idene'!$A$1:$B$856,2,FALSE)="sudene/idene",0.05,IF(VLOOKUP(Resumo!A746,'IDH-M'!$A$1:$C$855,3,FALSE)&lt;=0.776,0.05,0.1)))</f>
        <v>#N/A</v>
      </c>
      <c r="D746" s="11" t="e">
        <f t="shared" si="11"/>
        <v>#N/A</v>
      </c>
    </row>
    <row r="747" spans="1:4" x14ac:dyDescent="0.25">
      <c r="A747" s="2" t="s">
        <v>772</v>
      </c>
      <c r="B747" s="1" t="e">
        <f>IF(VLOOKUP(A747,FPM!$B$6:$B$859,2,FALSE)&gt;VLOOKUP(A747,ICMS!$B$7:$C$858,2,FALSE),0.01,IF(VLOOKUP(A747,'Área Sudene Idene'!$A$1:$B$856,2,FALSE)="sudene/idene",0.05,IF(VLOOKUP(Resumo!A747,'IDH-M'!$A$1:$C$855,3,FALSE)&lt;=0.776,0.05,0.1)))</f>
        <v>#N/A</v>
      </c>
      <c r="C747" s="11" t="e">
        <f>IF(VLOOKUP(A747,FPM!$B$6:$B$859,2,FALSE)/0.8&gt;VLOOKUP(A747,ICMS!$B$7:$C$858,2,FALSE),0.01,IF(VLOOKUP(A747,'Área Sudene Idene'!$A$1:$B$856,2,FALSE)="sudene/idene",0.05,IF(VLOOKUP(Resumo!A747,'IDH-M'!$A$1:$C$855,3,FALSE)&lt;=0.776,0.05,0.1)))</f>
        <v>#N/A</v>
      </c>
      <c r="D747" s="11" t="e">
        <f t="shared" si="11"/>
        <v>#N/A</v>
      </c>
    </row>
    <row r="748" spans="1:4" x14ac:dyDescent="0.25">
      <c r="A748" s="2" t="s">
        <v>773</v>
      </c>
      <c r="B748" s="1" t="e">
        <f>IF(VLOOKUP(A748,FPM!$B$6:$B$859,2,FALSE)&gt;VLOOKUP(A748,ICMS!$B$7:$C$858,2,FALSE),0.01,IF(VLOOKUP(A748,'Área Sudene Idene'!$A$1:$B$856,2,FALSE)="sudene/idene",0.05,IF(VLOOKUP(Resumo!A748,'IDH-M'!$A$1:$C$855,3,FALSE)&lt;=0.776,0.05,0.1)))</f>
        <v>#N/A</v>
      </c>
      <c r="C748" s="11" t="e">
        <f>IF(VLOOKUP(A748,FPM!$B$6:$B$859,2,FALSE)/0.8&gt;VLOOKUP(A748,ICMS!$B$7:$C$858,2,FALSE),0.01,IF(VLOOKUP(A748,'Área Sudene Idene'!$A$1:$B$856,2,FALSE)="sudene/idene",0.05,IF(VLOOKUP(Resumo!A748,'IDH-M'!$A$1:$C$855,3,FALSE)&lt;=0.776,0.05,0.1)))</f>
        <v>#N/A</v>
      </c>
      <c r="D748" s="11" t="e">
        <f t="shared" si="11"/>
        <v>#N/A</v>
      </c>
    </row>
    <row r="749" spans="1:4" x14ac:dyDescent="0.25">
      <c r="A749" s="2" t="s">
        <v>774</v>
      </c>
      <c r="B749" s="1" t="e">
        <f>IF(VLOOKUP(A749,FPM!$B$6:$B$859,2,FALSE)&gt;VLOOKUP(A749,ICMS!$B$7:$C$858,2,FALSE),0.01,IF(VLOOKUP(A749,'Área Sudene Idene'!$A$1:$B$856,2,FALSE)="sudene/idene",0.05,IF(VLOOKUP(Resumo!A749,'IDH-M'!$A$1:$C$855,3,FALSE)&lt;=0.776,0.05,0.1)))</f>
        <v>#N/A</v>
      </c>
      <c r="C749" s="11" t="e">
        <f>IF(VLOOKUP(A749,FPM!$B$6:$B$859,2,FALSE)/0.8&gt;VLOOKUP(A749,ICMS!$B$7:$C$858,2,FALSE),0.01,IF(VLOOKUP(A749,'Área Sudene Idene'!$A$1:$B$856,2,FALSE)="sudene/idene",0.05,IF(VLOOKUP(Resumo!A749,'IDH-M'!$A$1:$C$855,3,FALSE)&lt;=0.776,0.05,0.1)))</f>
        <v>#N/A</v>
      </c>
      <c r="D749" s="11" t="e">
        <f t="shared" si="11"/>
        <v>#N/A</v>
      </c>
    </row>
    <row r="750" spans="1:4" x14ac:dyDescent="0.25">
      <c r="A750" s="2" t="s">
        <v>775</v>
      </c>
      <c r="B750" s="1" t="e">
        <f>IF(VLOOKUP(A750,FPM!$B$6:$B$859,2,FALSE)&gt;VLOOKUP(A750,ICMS!$B$7:$C$858,2,FALSE),0.01,IF(VLOOKUP(A750,'Área Sudene Idene'!$A$1:$B$856,2,FALSE)="sudene/idene",0.05,IF(VLOOKUP(Resumo!A750,'IDH-M'!$A$1:$C$855,3,FALSE)&lt;=0.776,0.05,0.1)))</f>
        <v>#N/A</v>
      </c>
      <c r="C750" s="11" t="e">
        <f>IF(VLOOKUP(A750,FPM!$B$6:$B$859,2,FALSE)/0.8&gt;VLOOKUP(A750,ICMS!$B$7:$C$858,2,FALSE),0.01,IF(VLOOKUP(A750,'Área Sudene Idene'!$A$1:$B$856,2,FALSE)="sudene/idene",0.05,IF(VLOOKUP(Resumo!A750,'IDH-M'!$A$1:$C$855,3,FALSE)&lt;=0.776,0.05,0.1)))</f>
        <v>#N/A</v>
      </c>
      <c r="D750" s="11" t="e">
        <f t="shared" si="11"/>
        <v>#N/A</v>
      </c>
    </row>
    <row r="751" spans="1:4" x14ac:dyDescent="0.25">
      <c r="A751" s="2" t="s">
        <v>776</v>
      </c>
      <c r="B751" s="1" t="e">
        <f>IF(VLOOKUP(A751,FPM!$B$6:$B$859,2,FALSE)&gt;VLOOKUP(A751,ICMS!$B$7:$C$858,2,FALSE),0.01,IF(VLOOKUP(A751,'Área Sudene Idene'!$A$1:$B$856,2,FALSE)="sudene/idene",0.05,IF(VLOOKUP(Resumo!A751,'IDH-M'!$A$1:$C$855,3,FALSE)&lt;=0.776,0.05,0.1)))</f>
        <v>#N/A</v>
      </c>
      <c r="C751" s="11" t="e">
        <f>IF(VLOOKUP(A751,FPM!$B$6:$B$859,2,FALSE)/0.8&gt;VLOOKUP(A751,ICMS!$B$7:$C$858,2,FALSE),0.01,IF(VLOOKUP(A751,'Área Sudene Idene'!$A$1:$B$856,2,FALSE)="sudene/idene",0.05,IF(VLOOKUP(Resumo!A751,'IDH-M'!$A$1:$C$855,3,FALSE)&lt;=0.776,0.05,0.1)))</f>
        <v>#N/A</v>
      </c>
      <c r="D751" s="11" t="e">
        <f t="shared" si="11"/>
        <v>#N/A</v>
      </c>
    </row>
    <row r="752" spans="1:4" x14ac:dyDescent="0.25">
      <c r="A752" s="2" t="s">
        <v>777</v>
      </c>
      <c r="B752" s="1" t="e">
        <f>IF(VLOOKUP(A752,FPM!$B$6:$B$859,2,FALSE)&gt;VLOOKUP(A752,ICMS!$B$7:$C$858,2,FALSE),0.01,IF(VLOOKUP(A752,'Área Sudene Idene'!$A$1:$B$856,2,FALSE)="sudene/idene",0.05,IF(VLOOKUP(Resumo!A752,'IDH-M'!$A$1:$C$855,3,FALSE)&lt;=0.776,0.05,0.1)))</f>
        <v>#N/A</v>
      </c>
      <c r="C752" s="11" t="e">
        <f>IF(VLOOKUP(A752,FPM!$B$6:$B$859,2,FALSE)/0.8&gt;VLOOKUP(A752,ICMS!$B$7:$C$858,2,FALSE),0.01,IF(VLOOKUP(A752,'Área Sudene Idene'!$A$1:$B$856,2,FALSE)="sudene/idene",0.05,IF(VLOOKUP(Resumo!A752,'IDH-M'!$A$1:$C$855,3,FALSE)&lt;=0.776,0.05,0.1)))</f>
        <v>#N/A</v>
      </c>
      <c r="D752" s="11" t="e">
        <f t="shared" si="11"/>
        <v>#N/A</v>
      </c>
    </row>
    <row r="753" spans="1:4" x14ac:dyDescent="0.25">
      <c r="A753" s="2" t="s">
        <v>778</v>
      </c>
      <c r="B753" s="1" t="e">
        <f>IF(VLOOKUP(A753,FPM!$B$6:$B$859,2,FALSE)&gt;VLOOKUP(A753,ICMS!$B$7:$C$858,2,FALSE),0.01,IF(VLOOKUP(A753,'Área Sudene Idene'!$A$1:$B$856,2,FALSE)="sudene/idene",0.05,IF(VLOOKUP(Resumo!A753,'IDH-M'!$A$1:$C$855,3,FALSE)&lt;=0.776,0.05,0.1)))</f>
        <v>#N/A</v>
      </c>
      <c r="C753" s="11" t="e">
        <f>IF(VLOOKUP(A753,FPM!$B$6:$B$859,2,FALSE)/0.8&gt;VLOOKUP(A753,ICMS!$B$7:$C$858,2,FALSE),0.01,IF(VLOOKUP(A753,'Área Sudene Idene'!$A$1:$B$856,2,FALSE)="sudene/idene",0.05,IF(VLOOKUP(Resumo!A753,'IDH-M'!$A$1:$C$855,3,FALSE)&lt;=0.776,0.05,0.1)))</f>
        <v>#N/A</v>
      </c>
      <c r="D753" s="11" t="e">
        <f t="shared" si="11"/>
        <v>#N/A</v>
      </c>
    </row>
    <row r="754" spans="1:4" x14ac:dyDescent="0.25">
      <c r="A754" s="2" t="s">
        <v>779</v>
      </c>
      <c r="B754" s="1" t="e">
        <f>IF(VLOOKUP(A754,FPM!$B$6:$B$859,2,FALSE)&gt;VLOOKUP(A754,ICMS!$B$7:$C$858,2,FALSE),0.01,IF(VLOOKUP(A754,'Área Sudene Idene'!$A$1:$B$856,2,FALSE)="sudene/idene",0.05,IF(VLOOKUP(Resumo!A754,'IDH-M'!$A$1:$C$855,3,FALSE)&lt;=0.776,0.05,0.1)))</f>
        <v>#N/A</v>
      </c>
      <c r="C754" s="11" t="e">
        <f>IF(VLOOKUP(A754,FPM!$B$6:$B$859,2,FALSE)/0.8&gt;VLOOKUP(A754,ICMS!$B$7:$C$858,2,FALSE),0.01,IF(VLOOKUP(A754,'Área Sudene Idene'!$A$1:$B$856,2,FALSE)="sudene/idene",0.05,IF(VLOOKUP(Resumo!A754,'IDH-M'!$A$1:$C$855,3,FALSE)&lt;=0.776,0.05,0.1)))</f>
        <v>#N/A</v>
      </c>
      <c r="D754" s="11" t="e">
        <f t="shared" si="11"/>
        <v>#N/A</v>
      </c>
    </row>
    <row r="755" spans="1:4" x14ac:dyDescent="0.25">
      <c r="A755" s="2" t="s">
        <v>780</v>
      </c>
      <c r="B755" s="1" t="e">
        <f>IF(VLOOKUP(A755,FPM!$B$6:$B$859,2,FALSE)&gt;VLOOKUP(A755,ICMS!$B$7:$C$858,2,FALSE),0.01,IF(VLOOKUP(A755,'Área Sudene Idene'!$A$1:$B$856,2,FALSE)="sudene/idene",0.05,IF(VLOOKUP(Resumo!A755,'IDH-M'!$A$1:$C$855,3,FALSE)&lt;=0.776,0.05,0.1)))</f>
        <v>#N/A</v>
      </c>
      <c r="C755" s="11" t="e">
        <f>IF(VLOOKUP(A755,FPM!$B$6:$B$859,2,FALSE)/0.8&gt;VLOOKUP(A755,ICMS!$B$7:$C$858,2,FALSE),0.01,IF(VLOOKUP(A755,'Área Sudene Idene'!$A$1:$B$856,2,FALSE)="sudene/idene",0.05,IF(VLOOKUP(Resumo!A755,'IDH-M'!$A$1:$C$855,3,FALSE)&lt;=0.776,0.05,0.1)))</f>
        <v>#N/A</v>
      </c>
      <c r="D755" s="11" t="e">
        <f t="shared" si="11"/>
        <v>#N/A</v>
      </c>
    </row>
    <row r="756" spans="1:4" x14ac:dyDescent="0.25">
      <c r="A756" s="2" t="s">
        <v>781</v>
      </c>
      <c r="B756" s="1" t="e">
        <f>IF(VLOOKUP(A756,FPM!$B$6:$B$859,2,FALSE)&gt;VLOOKUP(A756,ICMS!$B$7:$C$858,2,FALSE),0.01,IF(VLOOKUP(A756,'Área Sudene Idene'!$A$1:$B$856,2,FALSE)="sudene/idene",0.05,IF(VLOOKUP(Resumo!A756,'IDH-M'!$A$1:$C$855,3,FALSE)&lt;=0.776,0.05,0.1)))</f>
        <v>#N/A</v>
      </c>
      <c r="C756" s="11" t="e">
        <f>IF(VLOOKUP(A756,FPM!$B$6:$B$859,2,FALSE)/0.8&gt;VLOOKUP(A756,ICMS!$B$7:$C$858,2,FALSE),0.01,IF(VLOOKUP(A756,'Área Sudene Idene'!$A$1:$B$856,2,FALSE)="sudene/idene",0.05,IF(VLOOKUP(Resumo!A756,'IDH-M'!$A$1:$C$855,3,FALSE)&lt;=0.776,0.05,0.1)))</f>
        <v>#N/A</v>
      </c>
      <c r="D756" s="11" t="e">
        <f t="shared" si="11"/>
        <v>#N/A</v>
      </c>
    </row>
    <row r="757" spans="1:4" x14ac:dyDescent="0.25">
      <c r="A757" s="2" t="s">
        <v>782</v>
      </c>
      <c r="B757" s="1" t="e">
        <f>IF(VLOOKUP(A757,FPM!$B$6:$B$859,2,FALSE)&gt;VLOOKUP(A757,ICMS!$B$7:$C$858,2,FALSE),0.01,IF(VLOOKUP(A757,'Área Sudene Idene'!$A$1:$B$856,2,FALSE)="sudene/idene",0.05,IF(VLOOKUP(Resumo!A757,'IDH-M'!$A$1:$C$855,3,FALSE)&lt;=0.776,0.05,0.1)))</f>
        <v>#N/A</v>
      </c>
      <c r="C757" s="11" t="e">
        <f>IF(VLOOKUP(A757,FPM!$B$6:$B$859,2,FALSE)/0.8&gt;VLOOKUP(A757,ICMS!$B$7:$C$858,2,FALSE),0.01,IF(VLOOKUP(A757,'Área Sudene Idene'!$A$1:$B$856,2,FALSE)="sudene/idene",0.05,IF(VLOOKUP(Resumo!A757,'IDH-M'!$A$1:$C$855,3,FALSE)&lt;=0.776,0.05,0.1)))</f>
        <v>#N/A</v>
      </c>
      <c r="D757" s="11" t="e">
        <f t="shared" si="11"/>
        <v>#N/A</v>
      </c>
    </row>
    <row r="758" spans="1:4" x14ac:dyDescent="0.25">
      <c r="A758" s="2" t="s">
        <v>783</v>
      </c>
      <c r="B758" s="1" t="e">
        <f>IF(VLOOKUP(A758,FPM!$B$6:$B$859,2,FALSE)&gt;VLOOKUP(A758,ICMS!$B$7:$C$858,2,FALSE),0.01,IF(VLOOKUP(A758,'Área Sudene Idene'!$A$1:$B$856,2,FALSE)="sudene/idene",0.05,IF(VLOOKUP(Resumo!A758,'IDH-M'!$A$1:$C$855,3,FALSE)&lt;=0.776,0.05,0.1)))</f>
        <v>#N/A</v>
      </c>
      <c r="C758" s="11" t="e">
        <f>IF(VLOOKUP(A758,FPM!$B$6:$B$859,2,FALSE)/0.8&gt;VLOOKUP(A758,ICMS!$B$7:$C$858,2,FALSE),0.01,IF(VLOOKUP(A758,'Área Sudene Idene'!$A$1:$B$856,2,FALSE)="sudene/idene",0.05,IF(VLOOKUP(Resumo!A758,'IDH-M'!$A$1:$C$855,3,FALSE)&lt;=0.776,0.05,0.1)))</f>
        <v>#N/A</v>
      </c>
      <c r="D758" s="11" t="e">
        <f t="shared" si="11"/>
        <v>#N/A</v>
      </c>
    </row>
    <row r="759" spans="1:4" x14ac:dyDescent="0.25">
      <c r="A759" s="2" t="s">
        <v>784</v>
      </c>
      <c r="B759" s="1" t="e">
        <f>IF(VLOOKUP(A759,FPM!$B$6:$B$859,2,FALSE)&gt;VLOOKUP(A759,ICMS!$B$7:$C$858,2,FALSE),0.01,IF(VLOOKUP(A759,'Área Sudene Idene'!$A$1:$B$856,2,FALSE)="sudene/idene",0.05,IF(VLOOKUP(Resumo!A759,'IDH-M'!$A$1:$C$855,3,FALSE)&lt;=0.776,0.05,0.1)))</f>
        <v>#N/A</v>
      </c>
      <c r="C759" s="11" t="e">
        <f>IF(VLOOKUP(A759,FPM!$B$6:$B$859,2,FALSE)/0.8&gt;VLOOKUP(A759,ICMS!$B$7:$C$858,2,FALSE),0.01,IF(VLOOKUP(A759,'Área Sudene Idene'!$A$1:$B$856,2,FALSE)="sudene/idene",0.05,IF(VLOOKUP(Resumo!A759,'IDH-M'!$A$1:$C$855,3,FALSE)&lt;=0.776,0.05,0.1)))</f>
        <v>#N/A</v>
      </c>
      <c r="D759" s="11" t="e">
        <f t="shared" si="11"/>
        <v>#N/A</v>
      </c>
    </row>
    <row r="760" spans="1:4" x14ac:dyDescent="0.25">
      <c r="A760" s="2" t="s">
        <v>785</v>
      </c>
      <c r="B760" s="1" t="e">
        <f>IF(VLOOKUP(A760,FPM!$B$6:$B$859,2,FALSE)&gt;VLOOKUP(A760,ICMS!$B$7:$C$858,2,FALSE),0.01,IF(VLOOKUP(A760,'Área Sudene Idene'!$A$1:$B$856,2,FALSE)="sudene/idene",0.05,IF(VLOOKUP(Resumo!A760,'IDH-M'!$A$1:$C$855,3,FALSE)&lt;=0.776,0.05,0.1)))</f>
        <v>#N/A</v>
      </c>
      <c r="C760" s="11" t="e">
        <f>IF(VLOOKUP(A760,FPM!$B$6:$B$859,2,FALSE)/0.8&gt;VLOOKUP(A760,ICMS!$B$7:$C$858,2,FALSE),0.01,IF(VLOOKUP(A760,'Área Sudene Idene'!$A$1:$B$856,2,FALSE)="sudene/idene",0.05,IF(VLOOKUP(Resumo!A760,'IDH-M'!$A$1:$C$855,3,FALSE)&lt;=0.776,0.05,0.1)))</f>
        <v>#N/A</v>
      </c>
      <c r="D760" s="11" t="e">
        <f t="shared" si="11"/>
        <v>#N/A</v>
      </c>
    </row>
    <row r="761" spans="1:4" x14ac:dyDescent="0.25">
      <c r="A761" s="2" t="s">
        <v>786</v>
      </c>
      <c r="B761" s="1" t="e">
        <f>IF(VLOOKUP(A761,FPM!$B$6:$B$859,2,FALSE)&gt;VLOOKUP(A761,ICMS!$B$7:$C$858,2,FALSE),0.01,IF(VLOOKUP(A761,'Área Sudene Idene'!$A$1:$B$856,2,FALSE)="sudene/idene",0.05,IF(VLOOKUP(Resumo!A761,'IDH-M'!$A$1:$C$855,3,FALSE)&lt;=0.776,0.05,0.1)))</f>
        <v>#N/A</v>
      </c>
      <c r="C761" s="11" t="e">
        <f>IF(VLOOKUP(A761,FPM!$B$6:$B$859,2,FALSE)/0.8&gt;VLOOKUP(A761,ICMS!$B$7:$C$858,2,FALSE),0.01,IF(VLOOKUP(A761,'Área Sudene Idene'!$A$1:$B$856,2,FALSE)="sudene/idene",0.05,IF(VLOOKUP(Resumo!A761,'IDH-M'!$A$1:$C$855,3,FALSE)&lt;=0.776,0.05,0.1)))</f>
        <v>#N/A</v>
      </c>
      <c r="D761" s="11" t="e">
        <f t="shared" si="11"/>
        <v>#N/A</v>
      </c>
    </row>
    <row r="762" spans="1:4" x14ac:dyDescent="0.25">
      <c r="A762" s="2" t="s">
        <v>787</v>
      </c>
      <c r="B762" s="1" t="e">
        <f>IF(VLOOKUP(A762,FPM!$B$6:$B$859,2,FALSE)&gt;VLOOKUP(A762,ICMS!$B$7:$C$858,2,FALSE),0.01,IF(VLOOKUP(A762,'Área Sudene Idene'!$A$1:$B$856,2,FALSE)="sudene/idene",0.05,IF(VLOOKUP(Resumo!A762,'IDH-M'!$A$1:$C$855,3,FALSE)&lt;=0.776,0.05,0.1)))</f>
        <v>#N/A</v>
      </c>
      <c r="C762" s="11" t="e">
        <f>IF(VLOOKUP(A762,FPM!$B$6:$B$859,2,FALSE)/0.8&gt;VLOOKUP(A762,ICMS!$B$7:$C$858,2,FALSE),0.01,IF(VLOOKUP(A762,'Área Sudene Idene'!$A$1:$B$856,2,FALSE)="sudene/idene",0.05,IF(VLOOKUP(Resumo!A762,'IDH-M'!$A$1:$C$855,3,FALSE)&lt;=0.776,0.05,0.1)))</f>
        <v>#N/A</v>
      </c>
      <c r="D762" s="11" t="e">
        <f t="shared" si="11"/>
        <v>#N/A</v>
      </c>
    </row>
    <row r="763" spans="1:4" x14ac:dyDescent="0.25">
      <c r="A763" s="2" t="s">
        <v>788</v>
      </c>
      <c r="B763" s="1" t="e">
        <f>IF(VLOOKUP(A763,FPM!$B$6:$B$859,2,FALSE)&gt;VLOOKUP(A763,ICMS!$B$7:$C$858,2,FALSE),0.01,IF(VLOOKUP(A763,'Área Sudene Idene'!$A$1:$B$856,2,FALSE)="sudene/idene",0.05,IF(VLOOKUP(Resumo!A763,'IDH-M'!$A$1:$C$855,3,FALSE)&lt;=0.776,0.05,0.1)))</f>
        <v>#N/A</v>
      </c>
      <c r="C763" s="11" t="e">
        <f>IF(VLOOKUP(A763,FPM!$B$6:$B$859,2,FALSE)/0.8&gt;VLOOKUP(A763,ICMS!$B$7:$C$858,2,FALSE),0.01,IF(VLOOKUP(A763,'Área Sudene Idene'!$A$1:$B$856,2,FALSE)="sudene/idene",0.05,IF(VLOOKUP(Resumo!A763,'IDH-M'!$A$1:$C$855,3,FALSE)&lt;=0.776,0.05,0.1)))</f>
        <v>#N/A</v>
      </c>
      <c r="D763" s="11" t="e">
        <f t="shared" si="11"/>
        <v>#N/A</v>
      </c>
    </row>
    <row r="764" spans="1:4" x14ac:dyDescent="0.25">
      <c r="A764" s="2" t="s">
        <v>789</v>
      </c>
      <c r="B764" s="1" t="e">
        <f>IF(VLOOKUP(A764,FPM!$B$6:$B$859,2,FALSE)&gt;VLOOKUP(A764,ICMS!$B$7:$C$858,2,FALSE),0.01,IF(VLOOKUP(A764,'Área Sudene Idene'!$A$1:$B$856,2,FALSE)="sudene/idene",0.05,IF(VLOOKUP(Resumo!A764,'IDH-M'!$A$1:$C$855,3,FALSE)&lt;=0.776,0.05,0.1)))</f>
        <v>#N/A</v>
      </c>
      <c r="C764" s="11" t="e">
        <f>IF(VLOOKUP(A764,FPM!$B$6:$B$859,2,FALSE)/0.8&gt;VLOOKUP(A764,ICMS!$B$7:$C$858,2,FALSE),0.01,IF(VLOOKUP(A764,'Área Sudene Idene'!$A$1:$B$856,2,FALSE)="sudene/idene",0.05,IF(VLOOKUP(Resumo!A764,'IDH-M'!$A$1:$C$855,3,FALSE)&lt;=0.776,0.05,0.1)))</f>
        <v>#N/A</v>
      </c>
      <c r="D764" s="11" t="e">
        <f t="shared" si="11"/>
        <v>#N/A</v>
      </c>
    </row>
    <row r="765" spans="1:4" x14ac:dyDescent="0.25">
      <c r="A765" s="2" t="s">
        <v>790</v>
      </c>
      <c r="B765" s="1" t="e">
        <f>IF(VLOOKUP(A765,FPM!$B$6:$B$859,2,FALSE)&gt;VLOOKUP(A765,ICMS!$B$7:$C$858,2,FALSE),0.01,IF(VLOOKUP(A765,'Área Sudene Idene'!$A$1:$B$856,2,FALSE)="sudene/idene",0.05,IF(VLOOKUP(Resumo!A765,'IDH-M'!$A$1:$C$855,3,FALSE)&lt;=0.776,0.05,0.1)))</f>
        <v>#N/A</v>
      </c>
      <c r="C765" s="11" t="e">
        <f>IF(VLOOKUP(A765,FPM!$B$6:$B$859,2,FALSE)/0.8&gt;VLOOKUP(A765,ICMS!$B$7:$C$858,2,FALSE),0.01,IF(VLOOKUP(A765,'Área Sudene Idene'!$A$1:$B$856,2,FALSE)="sudene/idene",0.05,IF(VLOOKUP(Resumo!A765,'IDH-M'!$A$1:$C$855,3,FALSE)&lt;=0.776,0.05,0.1)))</f>
        <v>#N/A</v>
      </c>
      <c r="D765" s="11" t="e">
        <f t="shared" si="11"/>
        <v>#N/A</v>
      </c>
    </row>
    <row r="766" spans="1:4" x14ac:dyDescent="0.25">
      <c r="A766" s="2" t="s">
        <v>791</v>
      </c>
      <c r="B766" s="1" t="e">
        <f>IF(VLOOKUP(A766,FPM!$B$6:$B$859,2,FALSE)&gt;VLOOKUP(A766,ICMS!$B$7:$C$858,2,FALSE),0.01,IF(VLOOKUP(A766,'Área Sudene Idene'!$A$1:$B$856,2,FALSE)="sudene/idene",0.05,IF(VLOOKUP(Resumo!A766,'IDH-M'!$A$1:$C$855,3,FALSE)&lt;=0.776,0.05,0.1)))</f>
        <v>#N/A</v>
      </c>
      <c r="C766" s="11" t="e">
        <f>IF(VLOOKUP(A766,FPM!$B$6:$B$859,2,FALSE)/0.8&gt;VLOOKUP(A766,ICMS!$B$7:$C$858,2,FALSE),0.01,IF(VLOOKUP(A766,'Área Sudene Idene'!$A$1:$B$856,2,FALSE)="sudene/idene",0.05,IF(VLOOKUP(Resumo!A766,'IDH-M'!$A$1:$C$855,3,FALSE)&lt;=0.776,0.05,0.1)))</f>
        <v>#N/A</v>
      </c>
      <c r="D766" s="11" t="e">
        <f t="shared" si="11"/>
        <v>#N/A</v>
      </c>
    </row>
    <row r="767" spans="1:4" x14ac:dyDescent="0.25">
      <c r="A767" s="2" t="s">
        <v>792</v>
      </c>
      <c r="B767" s="1" t="e">
        <f>IF(VLOOKUP(A767,FPM!$B$6:$B$859,2,FALSE)&gt;VLOOKUP(A767,ICMS!$B$7:$C$858,2,FALSE),0.01,IF(VLOOKUP(A767,'Área Sudene Idene'!$A$1:$B$856,2,FALSE)="sudene/idene",0.05,IF(VLOOKUP(Resumo!A767,'IDH-M'!$A$1:$C$855,3,FALSE)&lt;=0.776,0.05,0.1)))</f>
        <v>#N/A</v>
      </c>
      <c r="C767" s="11" t="e">
        <f>IF(VLOOKUP(A767,FPM!$B$6:$B$859,2,FALSE)/0.8&gt;VLOOKUP(A767,ICMS!$B$7:$C$858,2,FALSE),0.01,IF(VLOOKUP(A767,'Área Sudene Idene'!$A$1:$B$856,2,FALSE)="sudene/idene",0.05,IF(VLOOKUP(Resumo!A767,'IDH-M'!$A$1:$C$855,3,FALSE)&lt;=0.776,0.05,0.1)))</f>
        <v>#N/A</v>
      </c>
      <c r="D767" s="11" t="e">
        <f t="shared" si="11"/>
        <v>#N/A</v>
      </c>
    </row>
    <row r="768" spans="1:4" x14ac:dyDescent="0.25">
      <c r="A768" s="2" t="s">
        <v>793</v>
      </c>
      <c r="B768" s="1" t="e">
        <f>IF(VLOOKUP(A768,FPM!$B$6:$B$859,2,FALSE)&gt;VLOOKUP(A768,ICMS!$B$7:$C$858,2,FALSE),0.01,IF(VLOOKUP(A768,'Área Sudene Idene'!$A$1:$B$856,2,FALSE)="sudene/idene",0.05,IF(VLOOKUP(Resumo!A768,'IDH-M'!$A$1:$C$855,3,FALSE)&lt;=0.776,0.05,0.1)))</f>
        <v>#N/A</v>
      </c>
      <c r="C768" s="11" t="e">
        <f>IF(VLOOKUP(A768,FPM!$B$6:$B$859,2,FALSE)/0.8&gt;VLOOKUP(A768,ICMS!$B$7:$C$858,2,FALSE),0.01,IF(VLOOKUP(A768,'Área Sudene Idene'!$A$1:$B$856,2,FALSE)="sudene/idene",0.05,IF(VLOOKUP(Resumo!A768,'IDH-M'!$A$1:$C$855,3,FALSE)&lt;=0.776,0.05,0.1)))</f>
        <v>#N/A</v>
      </c>
      <c r="D768" s="11" t="e">
        <f t="shared" si="11"/>
        <v>#N/A</v>
      </c>
    </row>
    <row r="769" spans="1:4" x14ac:dyDescent="0.25">
      <c r="A769" s="2" t="s">
        <v>794</v>
      </c>
      <c r="B769" s="1" t="e">
        <f>IF(VLOOKUP(A769,FPM!$B$6:$B$859,2,FALSE)&gt;VLOOKUP(A769,ICMS!$B$7:$C$858,2,FALSE),0.01,IF(VLOOKUP(A769,'Área Sudene Idene'!$A$1:$B$856,2,FALSE)="sudene/idene",0.05,IF(VLOOKUP(Resumo!A769,'IDH-M'!$A$1:$C$855,3,FALSE)&lt;=0.776,0.05,0.1)))</f>
        <v>#N/A</v>
      </c>
      <c r="C769" s="11" t="e">
        <f>IF(VLOOKUP(A769,FPM!$B$6:$B$859,2,FALSE)/0.8&gt;VLOOKUP(A769,ICMS!$B$7:$C$858,2,FALSE),0.01,IF(VLOOKUP(A769,'Área Sudene Idene'!$A$1:$B$856,2,FALSE)="sudene/idene",0.05,IF(VLOOKUP(Resumo!A769,'IDH-M'!$A$1:$C$855,3,FALSE)&lt;=0.776,0.05,0.1)))</f>
        <v>#N/A</v>
      </c>
      <c r="D769" s="11" t="e">
        <f t="shared" si="11"/>
        <v>#N/A</v>
      </c>
    </row>
    <row r="770" spans="1:4" x14ac:dyDescent="0.25">
      <c r="A770" s="2" t="s">
        <v>795</v>
      </c>
      <c r="B770" s="1" t="e">
        <f>IF(VLOOKUP(A770,FPM!$B$6:$B$859,2,FALSE)&gt;VLOOKUP(A770,ICMS!$B$7:$C$858,2,FALSE),0.01,IF(VLOOKUP(A770,'Área Sudene Idene'!$A$1:$B$856,2,FALSE)="sudene/idene",0.05,IF(VLOOKUP(Resumo!A770,'IDH-M'!$A$1:$C$855,3,FALSE)&lt;=0.776,0.05,0.1)))</f>
        <v>#N/A</v>
      </c>
      <c r="C770" s="11" t="e">
        <f>IF(VLOOKUP(A770,FPM!$B$6:$B$859,2,FALSE)/0.8&gt;VLOOKUP(A770,ICMS!$B$7:$C$858,2,FALSE),0.01,IF(VLOOKUP(A770,'Área Sudene Idene'!$A$1:$B$856,2,FALSE)="sudene/idene",0.05,IF(VLOOKUP(Resumo!A770,'IDH-M'!$A$1:$C$855,3,FALSE)&lt;=0.776,0.05,0.1)))</f>
        <v>#N/A</v>
      </c>
      <c r="D770" s="11" t="e">
        <f t="shared" si="11"/>
        <v>#N/A</v>
      </c>
    </row>
    <row r="771" spans="1:4" x14ac:dyDescent="0.25">
      <c r="A771" s="2" t="s">
        <v>796</v>
      </c>
      <c r="B771" s="1" t="e">
        <f>IF(VLOOKUP(A771,FPM!$B$6:$B$859,2,FALSE)&gt;VLOOKUP(A771,ICMS!$B$7:$C$858,2,FALSE),0.01,IF(VLOOKUP(A771,'Área Sudene Idene'!$A$1:$B$856,2,FALSE)="sudene/idene",0.05,IF(VLOOKUP(Resumo!A771,'IDH-M'!$A$1:$C$855,3,FALSE)&lt;=0.776,0.05,0.1)))</f>
        <v>#N/A</v>
      </c>
      <c r="C771" s="11" t="e">
        <f>IF(VLOOKUP(A771,FPM!$B$6:$B$859,2,FALSE)/0.8&gt;VLOOKUP(A771,ICMS!$B$7:$C$858,2,FALSE),0.01,IF(VLOOKUP(A771,'Área Sudene Idene'!$A$1:$B$856,2,FALSE)="sudene/idene",0.05,IF(VLOOKUP(Resumo!A771,'IDH-M'!$A$1:$C$855,3,FALSE)&lt;=0.776,0.05,0.1)))</f>
        <v>#N/A</v>
      </c>
      <c r="D771" s="11" t="e">
        <f t="shared" ref="D771:D834" si="12">B771-C771</f>
        <v>#N/A</v>
      </c>
    </row>
    <row r="772" spans="1:4" x14ac:dyDescent="0.25">
      <c r="A772" s="2" t="s">
        <v>797</v>
      </c>
      <c r="B772" s="1" t="e">
        <f>IF(VLOOKUP(A772,FPM!$B$6:$B$859,2,FALSE)&gt;VLOOKUP(A772,ICMS!$B$7:$C$858,2,FALSE),0.01,IF(VLOOKUP(A772,'Área Sudene Idene'!$A$1:$B$856,2,FALSE)="sudene/idene",0.05,IF(VLOOKUP(Resumo!A772,'IDH-M'!$A$1:$C$855,3,FALSE)&lt;=0.776,0.05,0.1)))</f>
        <v>#N/A</v>
      </c>
      <c r="C772" s="11" t="e">
        <f>IF(VLOOKUP(A772,FPM!$B$6:$B$859,2,FALSE)/0.8&gt;VLOOKUP(A772,ICMS!$B$7:$C$858,2,FALSE),0.01,IF(VLOOKUP(A772,'Área Sudene Idene'!$A$1:$B$856,2,FALSE)="sudene/idene",0.05,IF(VLOOKUP(Resumo!A772,'IDH-M'!$A$1:$C$855,3,FALSE)&lt;=0.776,0.05,0.1)))</f>
        <v>#N/A</v>
      </c>
      <c r="D772" s="11" t="e">
        <f t="shared" si="12"/>
        <v>#N/A</v>
      </c>
    </row>
    <row r="773" spans="1:4" x14ac:dyDescent="0.25">
      <c r="A773" s="2" t="s">
        <v>798</v>
      </c>
      <c r="B773" s="1" t="e">
        <f>IF(VLOOKUP(A773,FPM!$B$6:$B$859,2,FALSE)&gt;VLOOKUP(A773,ICMS!$B$7:$C$858,2,FALSE),0.01,IF(VLOOKUP(A773,'Área Sudene Idene'!$A$1:$B$856,2,FALSE)="sudene/idene",0.05,IF(VLOOKUP(Resumo!A773,'IDH-M'!$A$1:$C$855,3,FALSE)&lt;=0.776,0.05,0.1)))</f>
        <v>#N/A</v>
      </c>
      <c r="C773" s="11" t="e">
        <f>IF(VLOOKUP(A773,FPM!$B$6:$B$859,2,FALSE)/0.8&gt;VLOOKUP(A773,ICMS!$B$7:$C$858,2,FALSE),0.01,IF(VLOOKUP(A773,'Área Sudene Idene'!$A$1:$B$856,2,FALSE)="sudene/idene",0.05,IF(VLOOKUP(Resumo!A773,'IDH-M'!$A$1:$C$855,3,FALSE)&lt;=0.776,0.05,0.1)))</f>
        <v>#N/A</v>
      </c>
      <c r="D773" s="11" t="e">
        <f t="shared" si="12"/>
        <v>#N/A</v>
      </c>
    </row>
    <row r="774" spans="1:4" x14ac:dyDescent="0.25">
      <c r="A774" s="2" t="s">
        <v>799</v>
      </c>
      <c r="B774" s="1" t="e">
        <f>IF(VLOOKUP(A774,FPM!$B$6:$B$859,2,FALSE)&gt;VLOOKUP(A774,ICMS!$B$7:$C$858,2,FALSE),0.01,IF(VLOOKUP(A774,'Área Sudene Idene'!$A$1:$B$856,2,FALSE)="sudene/idene",0.05,IF(VLOOKUP(Resumo!A774,'IDH-M'!$A$1:$C$855,3,FALSE)&lt;=0.776,0.05,0.1)))</f>
        <v>#N/A</v>
      </c>
      <c r="C774" s="11" t="e">
        <f>IF(VLOOKUP(A774,FPM!$B$6:$B$859,2,FALSE)/0.8&gt;VLOOKUP(A774,ICMS!$B$7:$C$858,2,FALSE),0.01,IF(VLOOKUP(A774,'Área Sudene Idene'!$A$1:$B$856,2,FALSE)="sudene/idene",0.05,IF(VLOOKUP(Resumo!A774,'IDH-M'!$A$1:$C$855,3,FALSE)&lt;=0.776,0.05,0.1)))</f>
        <v>#N/A</v>
      </c>
      <c r="D774" s="11" t="e">
        <f t="shared" si="12"/>
        <v>#N/A</v>
      </c>
    </row>
    <row r="775" spans="1:4" x14ac:dyDescent="0.25">
      <c r="A775" s="2" t="s">
        <v>800</v>
      </c>
      <c r="B775" s="1" t="e">
        <f>IF(VLOOKUP(A775,FPM!$B$6:$B$859,2,FALSE)&gt;VLOOKUP(A775,ICMS!$B$7:$C$858,2,FALSE),0.01,IF(VLOOKUP(A775,'Área Sudene Idene'!$A$1:$B$856,2,FALSE)="sudene/idene",0.05,IF(VLOOKUP(Resumo!A775,'IDH-M'!$A$1:$C$855,3,FALSE)&lt;=0.776,0.05,0.1)))</f>
        <v>#N/A</v>
      </c>
      <c r="C775" s="11" t="e">
        <f>IF(VLOOKUP(A775,FPM!$B$6:$B$859,2,FALSE)/0.8&gt;VLOOKUP(A775,ICMS!$B$7:$C$858,2,FALSE),0.01,IF(VLOOKUP(A775,'Área Sudene Idene'!$A$1:$B$856,2,FALSE)="sudene/idene",0.05,IF(VLOOKUP(Resumo!A775,'IDH-M'!$A$1:$C$855,3,FALSE)&lt;=0.776,0.05,0.1)))</f>
        <v>#N/A</v>
      </c>
      <c r="D775" s="11" t="e">
        <f t="shared" si="12"/>
        <v>#N/A</v>
      </c>
    </row>
    <row r="776" spans="1:4" x14ac:dyDescent="0.25">
      <c r="A776" s="2" t="s">
        <v>801</v>
      </c>
      <c r="B776" s="1" t="e">
        <f>IF(VLOOKUP(A776,FPM!$B$6:$B$859,2,FALSE)&gt;VLOOKUP(A776,ICMS!$B$7:$C$858,2,FALSE),0.01,IF(VLOOKUP(A776,'Área Sudene Idene'!$A$1:$B$856,2,FALSE)="sudene/idene",0.05,IF(VLOOKUP(Resumo!A776,'IDH-M'!$A$1:$C$855,3,FALSE)&lt;=0.776,0.05,0.1)))</f>
        <v>#N/A</v>
      </c>
      <c r="C776" s="11" t="e">
        <f>IF(VLOOKUP(A776,FPM!$B$6:$B$859,2,FALSE)/0.8&gt;VLOOKUP(A776,ICMS!$B$7:$C$858,2,FALSE),0.01,IF(VLOOKUP(A776,'Área Sudene Idene'!$A$1:$B$856,2,FALSE)="sudene/idene",0.05,IF(VLOOKUP(Resumo!A776,'IDH-M'!$A$1:$C$855,3,FALSE)&lt;=0.776,0.05,0.1)))</f>
        <v>#N/A</v>
      </c>
      <c r="D776" s="11" t="e">
        <f t="shared" si="12"/>
        <v>#N/A</v>
      </c>
    </row>
    <row r="777" spans="1:4" x14ac:dyDescent="0.25">
      <c r="A777" s="2" t="s">
        <v>802</v>
      </c>
      <c r="B777" s="1" t="e">
        <f>IF(VLOOKUP(A777,FPM!$B$6:$B$859,2,FALSE)&gt;VLOOKUP(A777,ICMS!$B$7:$C$858,2,FALSE),0.01,IF(VLOOKUP(A777,'Área Sudene Idene'!$A$1:$B$856,2,FALSE)="sudene/idene",0.05,IF(VLOOKUP(Resumo!A777,'IDH-M'!$A$1:$C$855,3,FALSE)&lt;=0.776,0.05,0.1)))</f>
        <v>#N/A</v>
      </c>
      <c r="C777" s="11" t="e">
        <f>IF(VLOOKUP(A777,FPM!$B$6:$B$859,2,FALSE)/0.8&gt;VLOOKUP(A777,ICMS!$B$7:$C$858,2,FALSE),0.01,IF(VLOOKUP(A777,'Área Sudene Idene'!$A$1:$B$856,2,FALSE)="sudene/idene",0.05,IF(VLOOKUP(Resumo!A777,'IDH-M'!$A$1:$C$855,3,FALSE)&lt;=0.776,0.05,0.1)))</f>
        <v>#N/A</v>
      </c>
      <c r="D777" s="11" t="e">
        <f t="shared" si="12"/>
        <v>#N/A</v>
      </c>
    </row>
    <row r="778" spans="1:4" x14ac:dyDescent="0.25">
      <c r="A778" s="2" t="s">
        <v>803</v>
      </c>
      <c r="B778" s="1" t="e">
        <f>IF(VLOOKUP(A778,FPM!$B$6:$B$859,2,FALSE)&gt;VLOOKUP(A778,ICMS!$B$7:$C$858,2,FALSE),0.01,IF(VLOOKUP(A778,'Área Sudene Idene'!$A$1:$B$856,2,FALSE)="sudene/idene",0.05,IF(VLOOKUP(Resumo!A778,'IDH-M'!$A$1:$C$855,3,FALSE)&lt;=0.776,0.05,0.1)))</f>
        <v>#N/A</v>
      </c>
      <c r="C778" s="11" t="e">
        <f>IF(VLOOKUP(A778,FPM!$B$6:$B$859,2,FALSE)/0.8&gt;VLOOKUP(A778,ICMS!$B$7:$C$858,2,FALSE),0.01,IF(VLOOKUP(A778,'Área Sudene Idene'!$A$1:$B$856,2,FALSE)="sudene/idene",0.05,IF(VLOOKUP(Resumo!A778,'IDH-M'!$A$1:$C$855,3,FALSE)&lt;=0.776,0.05,0.1)))</f>
        <v>#N/A</v>
      </c>
      <c r="D778" s="11" t="e">
        <f t="shared" si="12"/>
        <v>#N/A</v>
      </c>
    </row>
    <row r="779" spans="1:4" x14ac:dyDescent="0.25">
      <c r="A779" s="2" t="s">
        <v>804</v>
      </c>
      <c r="B779" s="1" t="e">
        <f>IF(VLOOKUP(A779,FPM!$B$6:$B$859,2,FALSE)&gt;VLOOKUP(A779,ICMS!$B$7:$C$858,2,FALSE),0.01,IF(VLOOKUP(A779,'Área Sudene Idene'!$A$1:$B$856,2,FALSE)="sudene/idene",0.05,IF(VLOOKUP(Resumo!A779,'IDH-M'!$A$1:$C$855,3,FALSE)&lt;=0.776,0.05,0.1)))</f>
        <v>#N/A</v>
      </c>
      <c r="C779" s="11" t="e">
        <f>IF(VLOOKUP(A779,FPM!$B$6:$B$859,2,FALSE)/0.8&gt;VLOOKUP(A779,ICMS!$B$7:$C$858,2,FALSE),0.01,IF(VLOOKUP(A779,'Área Sudene Idene'!$A$1:$B$856,2,FALSE)="sudene/idene",0.05,IF(VLOOKUP(Resumo!A779,'IDH-M'!$A$1:$C$855,3,FALSE)&lt;=0.776,0.05,0.1)))</f>
        <v>#N/A</v>
      </c>
      <c r="D779" s="11" t="e">
        <f t="shared" si="12"/>
        <v>#N/A</v>
      </c>
    </row>
    <row r="780" spans="1:4" x14ac:dyDescent="0.25">
      <c r="A780" s="2" t="s">
        <v>805</v>
      </c>
      <c r="B780" s="1" t="e">
        <f>IF(VLOOKUP(A780,FPM!$B$6:$B$859,2,FALSE)&gt;VLOOKUP(A780,ICMS!$B$7:$C$858,2,FALSE),0.01,IF(VLOOKUP(A780,'Área Sudene Idene'!$A$1:$B$856,2,FALSE)="sudene/idene",0.05,IF(VLOOKUP(Resumo!A780,'IDH-M'!$A$1:$C$855,3,FALSE)&lt;=0.776,0.05,0.1)))</f>
        <v>#N/A</v>
      </c>
      <c r="C780" s="11" t="e">
        <f>IF(VLOOKUP(A780,FPM!$B$6:$B$859,2,FALSE)/0.8&gt;VLOOKUP(A780,ICMS!$B$7:$C$858,2,FALSE),0.01,IF(VLOOKUP(A780,'Área Sudene Idene'!$A$1:$B$856,2,FALSE)="sudene/idene",0.05,IF(VLOOKUP(Resumo!A780,'IDH-M'!$A$1:$C$855,3,FALSE)&lt;=0.776,0.05,0.1)))</f>
        <v>#N/A</v>
      </c>
      <c r="D780" s="11" t="e">
        <f t="shared" si="12"/>
        <v>#N/A</v>
      </c>
    </row>
    <row r="781" spans="1:4" x14ac:dyDescent="0.25">
      <c r="A781" s="2" t="s">
        <v>806</v>
      </c>
      <c r="B781" s="1" t="e">
        <f>IF(VLOOKUP(A781,FPM!$B$6:$B$859,2,FALSE)&gt;VLOOKUP(A781,ICMS!$B$7:$C$858,2,FALSE),0.01,IF(VLOOKUP(A781,'Área Sudene Idene'!$A$1:$B$856,2,FALSE)="sudene/idene",0.05,IF(VLOOKUP(Resumo!A781,'IDH-M'!$A$1:$C$855,3,FALSE)&lt;=0.776,0.05,0.1)))</f>
        <v>#N/A</v>
      </c>
      <c r="C781" s="11" t="e">
        <f>IF(VLOOKUP(A781,FPM!$B$6:$B$859,2,FALSE)/0.8&gt;VLOOKUP(A781,ICMS!$B$7:$C$858,2,FALSE),0.01,IF(VLOOKUP(A781,'Área Sudene Idene'!$A$1:$B$856,2,FALSE)="sudene/idene",0.05,IF(VLOOKUP(Resumo!A781,'IDH-M'!$A$1:$C$855,3,FALSE)&lt;=0.776,0.05,0.1)))</f>
        <v>#N/A</v>
      </c>
      <c r="D781" s="11" t="e">
        <f t="shared" si="12"/>
        <v>#N/A</v>
      </c>
    </row>
    <row r="782" spans="1:4" x14ac:dyDescent="0.25">
      <c r="A782" s="2" t="s">
        <v>807</v>
      </c>
      <c r="B782" s="1" t="e">
        <f>IF(VLOOKUP(A782,FPM!$B$6:$B$859,2,FALSE)&gt;VLOOKUP(A782,ICMS!$B$7:$C$858,2,FALSE),0.01,IF(VLOOKUP(A782,'Área Sudene Idene'!$A$1:$B$856,2,FALSE)="sudene/idene",0.05,IF(VLOOKUP(Resumo!A782,'IDH-M'!$A$1:$C$855,3,FALSE)&lt;=0.776,0.05,0.1)))</f>
        <v>#N/A</v>
      </c>
      <c r="C782" s="11" t="e">
        <f>IF(VLOOKUP(A782,FPM!$B$6:$B$859,2,FALSE)/0.8&gt;VLOOKUP(A782,ICMS!$B$7:$C$858,2,FALSE),0.01,IF(VLOOKUP(A782,'Área Sudene Idene'!$A$1:$B$856,2,FALSE)="sudene/idene",0.05,IF(VLOOKUP(Resumo!A782,'IDH-M'!$A$1:$C$855,3,FALSE)&lt;=0.776,0.05,0.1)))</f>
        <v>#N/A</v>
      </c>
      <c r="D782" s="11" t="e">
        <f t="shared" si="12"/>
        <v>#N/A</v>
      </c>
    </row>
    <row r="783" spans="1:4" x14ac:dyDescent="0.25">
      <c r="A783" s="2" t="s">
        <v>808</v>
      </c>
      <c r="B783" s="1" t="e">
        <f>IF(VLOOKUP(A783,FPM!$B$6:$B$859,2,FALSE)&gt;VLOOKUP(A783,ICMS!$B$7:$C$858,2,FALSE),0.01,IF(VLOOKUP(A783,'Área Sudene Idene'!$A$1:$B$856,2,FALSE)="sudene/idene",0.05,IF(VLOOKUP(Resumo!A783,'IDH-M'!$A$1:$C$855,3,FALSE)&lt;=0.776,0.05,0.1)))</f>
        <v>#N/A</v>
      </c>
      <c r="C783" s="11" t="e">
        <f>IF(VLOOKUP(A783,FPM!$B$6:$B$859,2,FALSE)/0.8&gt;VLOOKUP(A783,ICMS!$B$7:$C$858,2,FALSE),0.01,IF(VLOOKUP(A783,'Área Sudene Idene'!$A$1:$B$856,2,FALSE)="sudene/idene",0.05,IF(VLOOKUP(Resumo!A783,'IDH-M'!$A$1:$C$855,3,FALSE)&lt;=0.776,0.05,0.1)))</f>
        <v>#N/A</v>
      </c>
      <c r="D783" s="11" t="e">
        <f t="shared" si="12"/>
        <v>#N/A</v>
      </c>
    </row>
    <row r="784" spans="1:4" x14ac:dyDescent="0.25">
      <c r="A784" s="2" t="s">
        <v>809</v>
      </c>
      <c r="B784" s="1" t="e">
        <f>IF(VLOOKUP(A784,FPM!$B$6:$B$859,2,FALSE)&gt;VLOOKUP(A784,ICMS!$B$7:$C$858,2,FALSE),0.01,IF(VLOOKUP(A784,'Área Sudene Idene'!$A$1:$B$856,2,FALSE)="sudene/idene",0.05,IF(VLOOKUP(Resumo!A784,'IDH-M'!$A$1:$C$855,3,FALSE)&lt;=0.776,0.05,0.1)))</f>
        <v>#N/A</v>
      </c>
      <c r="C784" s="11" t="e">
        <f>IF(VLOOKUP(A784,FPM!$B$6:$B$859,2,FALSE)/0.8&gt;VLOOKUP(A784,ICMS!$B$7:$C$858,2,FALSE),0.01,IF(VLOOKUP(A784,'Área Sudene Idene'!$A$1:$B$856,2,FALSE)="sudene/idene",0.05,IF(VLOOKUP(Resumo!A784,'IDH-M'!$A$1:$C$855,3,FALSE)&lt;=0.776,0.05,0.1)))</f>
        <v>#N/A</v>
      </c>
      <c r="D784" s="11" t="e">
        <f t="shared" si="12"/>
        <v>#N/A</v>
      </c>
    </row>
    <row r="785" spans="1:4" x14ac:dyDescent="0.25">
      <c r="A785" s="2" t="s">
        <v>810</v>
      </c>
      <c r="B785" s="1" t="e">
        <f>IF(VLOOKUP(A785,FPM!$B$6:$B$859,2,FALSE)&gt;VLOOKUP(A785,ICMS!$B$7:$C$858,2,FALSE),0.01,IF(VLOOKUP(A785,'Área Sudene Idene'!$A$1:$B$856,2,FALSE)="sudene/idene",0.05,IF(VLOOKUP(Resumo!A785,'IDH-M'!$A$1:$C$855,3,FALSE)&lt;=0.776,0.05,0.1)))</f>
        <v>#N/A</v>
      </c>
      <c r="C785" s="11" t="e">
        <f>IF(VLOOKUP(A785,FPM!$B$6:$B$859,2,FALSE)/0.8&gt;VLOOKUP(A785,ICMS!$B$7:$C$858,2,FALSE),0.01,IF(VLOOKUP(A785,'Área Sudene Idene'!$A$1:$B$856,2,FALSE)="sudene/idene",0.05,IF(VLOOKUP(Resumo!A785,'IDH-M'!$A$1:$C$855,3,FALSE)&lt;=0.776,0.05,0.1)))</f>
        <v>#N/A</v>
      </c>
      <c r="D785" s="11" t="e">
        <f t="shared" si="12"/>
        <v>#N/A</v>
      </c>
    </row>
    <row r="786" spans="1:4" x14ac:dyDescent="0.25">
      <c r="A786" s="2" t="s">
        <v>811</v>
      </c>
      <c r="B786" s="1" t="e">
        <f>IF(VLOOKUP(A786,FPM!$B$6:$B$859,2,FALSE)&gt;VLOOKUP(A786,ICMS!$B$7:$C$858,2,FALSE),0.01,IF(VLOOKUP(A786,'Área Sudene Idene'!$A$1:$B$856,2,FALSE)="sudene/idene",0.05,IF(VLOOKUP(Resumo!A786,'IDH-M'!$A$1:$C$855,3,FALSE)&lt;=0.776,0.05,0.1)))</f>
        <v>#N/A</v>
      </c>
      <c r="C786" s="11" t="e">
        <f>IF(VLOOKUP(A786,FPM!$B$6:$B$859,2,FALSE)/0.8&gt;VLOOKUP(A786,ICMS!$B$7:$C$858,2,FALSE),0.01,IF(VLOOKUP(A786,'Área Sudene Idene'!$A$1:$B$856,2,FALSE)="sudene/idene",0.05,IF(VLOOKUP(Resumo!A786,'IDH-M'!$A$1:$C$855,3,FALSE)&lt;=0.776,0.05,0.1)))</f>
        <v>#N/A</v>
      </c>
      <c r="D786" s="11" t="e">
        <f t="shared" si="12"/>
        <v>#N/A</v>
      </c>
    </row>
    <row r="787" spans="1:4" x14ac:dyDescent="0.25">
      <c r="A787" s="2" t="s">
        <v>812</v>
      </c>
      <c r="B787" s="1" t="e">
        <f>IF(VLOOKUP(A787,FPM!$B$6:$B$859,2,FALSE)&gt;VLOOKUP(A787,ICMS!$B$7:$C$858,2,FALSE),0.01,IF(VLOOKUP(A787,'Área Sudene Idene'!$A$1:$B$856,2,FALSE)="sudene/idene",0.05,IF(VLOOKUP(Resumo!A787,'IDH-M'!$A$1:$C$855,3,FALSE)&lt;=0.776,0.05,0.1)))</f>
        <v>#N/A</v>
      </c>
      <c r="C787" s="11" t="e">
        <f>IF(VLOOKUP(A787,FPM!$B$6:$B$859,2,FALSE)/0.8&gt;VLOOKUP(A787,ICMS!$B$7:$C$858,2,FALSE),0.01,IF(VLOOKUP(A787,'Área Sudene Idene'!$A$1:$B$856,2,FALSE)="sudene/idene",0.05,IF(VLOOKUP(Resumo!A787,'IDH-M'!$A$1:$C$855,3,FALSE)&lt;=0.776,0.05,0.1)))</f>
        <v>#N/A</v>
      </c>
      <c r="D787" s="11" t="e">
        <f t="shared" si="12"/>
        <v>#N/A</v>
      </c>
    </row>
    <row r="788" spans="1:4" x14ac:dyDescent="0.25">
      <c r="A788" s="2" t="s">
        <v>813</v>
      </c>
      <c r="B788" s="1" t="e">
        <f>IF(VLOOKUP(A788,FPM!$B$6:$B$859,2,FALSE)&gt;VLOOKUP(A788,ICMS!$B$7:$C$858,2,FALSE),0.01,IF(VLOOKUP(A788,'Área Sudene Idene'!$A$1:$B$856,2,FALSE)="sudene/idene",0.05,IF(VLOOKUP(Resumo!A788,'IDH-M'!$A$1:$C$855,3,FALSE)&lt;=0.776,0.05,0.1)))</f>
        <v>#N/A</v>
      </c>
      <c r="C788" s="11" t="e">
        <f>IF(VLOOKUP(A788,FPM!$B$6:$B$859,2,FALSE)/0.8&gt;VLOOKUP(A788,ICMS!$B$7:$C$858,2,FALSE),0.01,IF(VLOOKUP(A788,'Área Sudene Idene'!$A$1:$B$856,2,FALSE)="sudene/idene",0.05,IF(VLOOKUP(Resumo!A788,'IDH-M'!$A$1:$C$855,3,FALSE)&lt;=0.776,0.05,0.1)))</f>
        <v>#N/A</v>
      </c>
      <c r="D788" s="11" t="e">
        <f t="shared" si="12"/>
        <v>#N/A</v>
      </c>
    </row>
    <row r="789" spans="1:4" x14ac:dyDescent="0.25">
      <c r="A789" s="2" t="s">
        <v>814</v>
      </c>
      <c r="B789" s="1" t="e">
        <f>IF(VLOOKUP(A789,FPM!$B$6:$B$859,2,FALSE)&gt;VLOOKUP(A789,ICMS!$B$7:$C$858,2,FALSE),0.01,IF(VLOOKUP(A789,'Área Sudene Idene'!$A$1:$B$856,2,FALSE)="sudene/idene",0.05,IF(VLOOKUP(Resumo!A789,'IDH-M'!$A$1:$C$855,3,FALSE)&lt;=0.776,0.05,0.1)))</f>
        <v>#N/A</v>
      </c>
      <c r="C789" s="11" t="e">
        <f>IF(VLOOKUP(A789,FPM!$B$6:$B$859,2,FALSE)/0.8&gt;VLOOKUP(A789,ICMS!$B$7:$C$858,2,FALSE),0.01,IF(VLOOKUP(A789,'Área Sudene Idene'!$A$1:$B$856,2,FALSE)="sudene/idene",0.05,IF(VLOOKUP(Resumo!A789,'IDH-M'!$A$1:$C$855,3,FALSE)&lt;=0.776,0.05,0.1)))</f>
        <v>#N/A</v>
      </c>
      <c r="D789" s="11" t="e">
        <f t="shared" si="12"/>
        <v>#N/A</v>
      </c>
    </row>
    <row r="790" spans="1:4" x14ac:dyDescent="0.25">
      <c r="A790" s="2" t="s">
        <v>815</v>
      </c>
      <c r="B790" s="1" t="e">
        <f>IF(VLOOKUP(A790,FPM!$B$6:$B$859,2,FALSE)&gt;VLOOKUP(A790,ICMS!$B$7:$C$858,2,FALSE),0.01,IF(VLOOKUP(A790,'Área Sudene Idene'!$A$1:$B$856,2,FALSE)="sudene/idene",0.05,IF(VLOOKUP(Resumo!A790,'IDH-M'!$A$1:$C$855,3,FALSE)&lt;=0.776,0.05,0.1)))</f>
        <v>#N/A</v>
      </c>
      <c r="C790" s="11" t="e">
        <f>IF(VLOOKUP(A790,FPM!$B$6:$B$859,2,FALSE)/0.8&gt;VLOOKUP(A790,ICMS!$B$7:$C$858,2,FALSE),0.01,IF(VLOOKUP(A790,'Área Sudene Idene'!$A$1:$B$856,2,FALSE)="sudene/idene",0.05,IF(VLOOKUP(Resumo!A790,'IDH-M'!$A$1:$C$855,3,FALSE)&lt;=0.776,0.05,0.1)))</f>
        <v>#N/A</v>
      </c>
      <c r="D790" s="11" t="e">
        <f t="shared" si="12"/>
        <v>#N/A</v>
      </c>
    </row>
    <row r="791" spans="1:4" x14ac:dyDescent="0.25">
      <c r="A791" s="2" t="s">
        <v>816</v>
      </c>
      <c r="B791" s="1" t="e">
        <f>IF(VLOOKUP(A791,FPM!$B$6:$B$859,2,FALSE)&gt;VLOOKUP(A791,ICMS!$B$7:$C$858,2,FALSE),0.01,IF(VLOOKUP(A791,'Área Sudene Idene'!$A$1:$B$856,2,FALSE)="sudene/idene",0.05,IF(VLOOKUP(Resumo!A791,'IDH-M'!$A$1:$C$855,3,FALSE)&lt;=0.776,0.05,0.1)))</f>
        <v>#N/A</v>
      </c>
      <c r="C791" s="11" t="e">
        <f>IF(VLOOKUP(A791,FPM!$B$6:$B$859,2,FALSE)/0.8&gt;VLOOKUP(A791,ICMS!$B$7:$C$858,2,FALSE),0.01,IF(VLOOKUP(A791,'Área Sudene Idene'!$A$1:$B$856,2,FALSE)="sudene/idene",0.05,IF(VLOOKUP(Resumo!A791,'IDH-M'!$A$1:$C$855,3,FALSE)&lt;=0.776,0.05,0.1)))</f>
        <v>#N/A</v>
      </c>
      <c r="D791" s="11" t="e">
        <f t="shared" si="12"/>
        <v>#N/A</v>
      </c>
    </row>
    <row r="792" spans="1:4" x14ac:dyDescent="0.25">
      <c r="A792" s="2" t="s">
        <v>817</v>
      </c>
      <c r="B792" s="1" t="e">
        <f>IF(VLOOKUP(A792,FPM!$B$6:$B$859,2,FALSE)&gt;VLOOKUP(A792,ICMS!$B$7:$C$858,2,FALSE),0.01,IF(VLOOKUP(A792,'Área Sudene Idene'!$A$1:$B$856,2,FALSE)="sudene/idene",0.05,IF(VLOOKUP(Resumo!A792,'IDH-M'!$A$1:$C$855,3,FALSE)&lt;=0.776,0.05,0.1)))</f>
        <v>#N/A</v>
      </c>
      <c r="C792" s="11" t="e">
        <f>IF(VLOOKUP(A792,FPM!$B$6:$B$859,2,FALSE)/0.8&gt;VLOOKUP(A792,ICMS!$B$7:$C$858,2,FALSE),0.01,IF(VLOOKUP(A792,'Área Sudene Idene'!$A$1:$B$856,2,FALSE)="sudene/idene",0.05,IF(VLOOKUP(Resumo!A792,'IDH-M'!$A$1:$C$855,3,FALSE)&lt;=0.776,0.05,0.1)))</f>
        <v>#N/A</v>
      </c>
      <c r="D792" s="11" t="e">
        <f t="shared" si="12"/>
        <v>#N/A</v>
      </c>
    </row>
    <row r="793" spans="1:4" x14ac:dyDescent="0.25">
      <c r="A793" s="2" t="s">
        <v>818</v>
      </c>
      <c r="B793" s="1" t="e">
        <f>IF(VLOOKUP(A793,FPM!$B$6:$B$859,2,FALSE)&gt;VLOOKUP(A793,ICMS!$B$7:$C$858,2,FALSE),0.01,IF(VLOOKUP(A793,'Área Sudene Idene'!$A$1:$B$856,2,FALSE)="sudene/idene",0.05,IF(VLOOKUP(Resumo!A793,'IDH-M'!$A$1:$C$855,3,FALSE)&lt;=0.776,0.05,0.1)))</f>
        <v>#N/A</v>
      </c>
      <c r="C793" s="11" t="e">
        <f>IF(VLOOKUP(A793,FPM!$B$6:$B$859,2,FALSE)/0.8&gt;VLOOKUP(A793,ICMS!$B$7:$C$858,2,FALSE),0.01,IF(VLOOKUP(A793,'Área Sudene Idene'!$A$1:$B$856,2,FALSE)="sudene/idene",0.05,IF(VLOOKUP(Resumo!A793,'IDH-M'!$A$1:$C$855,3,FALSE)&lt;=0.776,0.05,0.1)))</f>
        <v>#N/A</v>
      </c>
      <c r="D793" s="11" t="e">
        <f t="shared" si="12"/>
        <v>#N/A</v>
      </c>
    </row>
    <row r="794" spans="1:4" x14ac:dyDescent="0.25">
      <c r="A794" s="2" t="s">
        <v>819</v>
      </c>
      <c r="B794" s="1" t="e">
        <f>IF(VLOOKUP(A794,FPM!$B$6:$B$859,2,FALSE)&gt;VLOOKUP(A794,ICMS!$B$7:$C$858,2,FALSE),0.01,IF(VLOOKUP(A794,'Área Sudene Idene'!$A$1:$B$856,2,FALSE)="sudene/idene",0.05,IF(VLOOKUP(Resumo!A794,'IDH-M'!$A$1:$C$855,3,FALSE)&lt;=0.776,0.05,0.1)))</f>
        <v>#N/A</v>
      </c>
      <c r="C794" s="11" t="e">
        <f>IF(VLOOKUP(A794,FPM!$B$6:$B$859,2,FALSE)/0.8&gt;VLOOKUP(A794,ICMS!$B$7:$C$858,2,FALSE),0.01,IF(VLOOKUP(A794,'Área Sudene Idene'!$A$1:$B$856,2,FALSE)="sudene/idene",0.05,IF(VLOOKUP(Resumo!A794,'IDH-M'!$A$1:$C$855,3,FALSE)&lt;=0.776,0.05,0.1)))</f>
        <v>#N/A</v>
      </c>
      <c r="D794" s="11" t="e">
        <f t="shared" si="12"/>
        <v>#N/A</v>
      </c>
    </row>
    <row r="795" spans="1:4" x14ac:dyDescent="0.25">
      <c r="A795" s="2" t="s">
        <v>820</v>
      </c>
      <c r="B795" s="1" t="e">
        <f>IF(VLOOKUP(A795,FPM!$B$6:$B$859,2,FALSE)&gt;VLOOKUP(A795,ICMS!$B$7:$C$858,2,FALSE),0.01,IF(VLOOKUP(A795,'Área Sudene Idene'!$A$1:$B$856,2,FALSE)="sudene/idene",0.05,IF(VLOOKUP(Resumo!A795,'IDH-M'!$A$1:$C$855,3,FALSE)&lt;=0.776,0.05,0.1)))</f>
        <v>#N/A</v>
      </c>
      <c r="C795" s="11" t="e">
        <f>IF(VLOOKUP(A795,FPM!$B$6:$B$859,2,FALSE)/0.8&gt;VLOOKUP(A795,ICMS!$B$7:$C$858,2,FALSE),0.01,IF(VLOOKUP(A795,'Área Sudene Idene'!$A$1:$B$856,2,FALSE)="sudene/idene",0.05,IF(VLOOKUP(Resumo!A795,'IDH-M'!$A$1:$C$855,3,FALSE)&lt;=0.776,0.05,0.1)))</f>
        <v>#N/A</v>
      </c>
      <c r="D795" s="11" t="e">
        <f t="shared" si="12"/>
        <v>#N/A</v>
      </c>
    </row>
    <row r="796" spans="1:4" x14ac:dyDescent="0.25">
      <c r="A796" s="2" t="s">
        <v>821</v>
      </c>
      <c r="B796" s="1" t="e">
        <f>IF(VLOOKUP(A796,FPM!$B$6:$B$859,2,FALSE)&gt;VLOOKUP(A796,ICMS!$B$7:$C$858,2,FALSE),0.01,IF(VLOOKUP(A796,'Área Sudene Idene'!$A$1:$B$856,2,FALSE)="sudene/idene",0.05,IF(VLOOKUP(Resumo!A796,'IDH-M'!$A$1:$C$855,3,FALSE)&lt;=0.776,0.05,0.1)))</f>
        <v>#N/A</v>
      </c>
      <c r="C796" s="11" t="e">
        <f>IF(VLOOKUP(A796,FPM!$B$6:$B$859,2,FALSE)/0.8&gt;VLOOKUP(A796,ICMS!$B$7:$C$858,2,FALSE),0.01,IF(VLOOKUP(A796,'Área Sudene Idene'!$A$1:$B$856,2,FALSE)="sudene/idene",0.05,IF(VLOOKUP(Resumo!A796,'IDH-M'!$A$1:$C$855,3,FALSE)&lt;=0.776,0.05,0.1)))</f>
        <v>#N/A</v>
      </c>
      <c r="D796" s="11" t="e">
        <f t="shared" si="12"/>
        <v>#N/A</v>
      </c>
    </row>
    <row r="797" spans="1:4" x14ac:dyDescent="0.25">
      <c r="A797" s="2" t="s">
        <v>822</v>
      </c>
      <c r="B797" s="1" t="e">
        <f>IF(VLOOKUP(A797,FPM!$B$6:$B$859,2,FALSE)&gt;VLOOKUP(A797,ICMS!$B$7:$C$858,2,FALSE),0.01,IF(VLOOKUP(A797,'Área Sudene Idene'!$A$1:$B$856,2,FALSE)="sudene/idene",0.05,IF(VLOOKUP(Resumo!A797,'IDH-M'!$A$1:$C$855,3,FALSE)&lt;=0.776,0.05,0.1)))</f>
        <v>#N/A</v>
      </c>
      <c r="C797" s="11" t="e">
        <f>IF(VLOOKUP(A797,FPM!$B$6:$B$859,2,FALSE)/0.8&gt;VLOOKUP(A797,ICMS!$B$7:$C$858,2,FALSE),0.01,IF(VLOOKUP(A797,'Área Sudene Idene'!$A$1:$B$856,2,FALSE)="sudene/idene",0.05,IF(VLOOKUP(Resumo!A797,'IDH-M'!$A$1:$C$855,3,FALSE)&lt;=0.776,0.05,0.1)))</f>
        <v>#N/A</v>
      </c>
      <c r="D797" s="11" t="e">
        <f t="shared" si="12"/>
        <v>#N/A</v>
      </c>
    </row>
    <row r="798" spans="1:4" x14ac:dyDescent="0.25">
      <c r="A798" s="2" t="s">
        <v>823</v>
      </c>
      <c r="B798" s="1" t="e">
        <f>IF(VLOOKUP(A798,FPM!$B$6:$B$859,2,FALSE)&gt;VLOOKUP(A798,ICMS!$B$7:$C$858,2,FALSE),0.01,IF(VLOOKUP(A798,'Área Sudene Idene'!$A$1:$B$856,2,FALSE)="sudene/idene",0.05,IF(VLOOKUP(Resumo!A798,'IDH-M'!$A$1:$C$855,3,FALSE)&lt;=0.776,0.05,0.1)))</f>
        <v>#N/A</v>
      </c>
      <c r="C798" s="11" t="e">
        <f>IF(VLOOKUP(A798,FPM!$B$6:$B$859,2,FALSE)/0.8&gt;VLOOKUP(A798,ICMS!$B$7:$C$858,2,FALSE),0.01,IF(VLOOKUP(A798,'Área Sudene Idene'!$A$1:$B$856,2,FALSE)="sudene/idene",0.05,IF(VLOOKUP(Resumo!A798,'IDH-M'!$A$1:$C$855,3,FALSE)&lt;=0.776,0.05,0.1)))</f>
        <v>#N/A</v>
      </c>
      <c r="D798" s="11" t="e">
        <f t="shared" si="12"/>
        <v>#N/A</v>
      </c>
    </row>
    <row r="799" spans="1:4" x14ac:dyDescent="0.25">
      <c r="A799" s="2" t="s">
        <v>824</v>
      </c>
      <c r="B799" s="1" t="e">
        <f>IF(VLOOKUP(A799,FPM!$B$6:$B$859,2,FALSE)&gt;VLOOKUP(A799,ICMS!$B$7:$C$858,2,FALSE),0.01,IF(VLOOKUP(A799,'Área Sudene Idene'!$A$1:$B$856,2,FALSE)="sudene/idene",0.05,IF(VLOOKUP(Resumo!A799,'IDH-M'!$A$1:$C$855,3,FALSE)&lt;=0.776,0.05,0.1)))</f>
        <v>#N/A</v>
      </c>
      <c r="C799" s="11" t="e">
        <f>IF(VLOOKUP(A799,FPM!$B$6:$B$859,2,FALSE)/0.8&gt;VLOOKUP(A799,ICMS!$B$7:$C$858,2,FALSE),0.01,IF(VLOOKUP(A799,'Área Sudene Idene'!$A$1:$B$856,2,FALSE)="sudene/idene",0.05,IF(VLOOKUP(Resumo!A799,'IDH-M'!$A$1:$C$855,3,FALSE)&lt;=0.776,0.05,0.1)))</f>
        <v>#N/A</v>
      </c>
      <c r="D799" s="11" t="e">
        <f t="shared" si="12"/>
        <v>#N/A</v>
      </c>
    </row>
    <row r="800" spans="1:4" x14ac:dyDescent="0.25">
      <c r="A800" s="2" t="s">
        <v>825</v>
      </c>
      <c r="B800" s="1" t="e">
        <f>IF(VLOOKUP(A800,FPM!$B$6:$B$859,2,FALSE)&gt;VLOOKUP(A800,ICMS!$B$7:$C$858,2,FALSE),0.01,IF(VLOOKUP(A800,'Área Sudene Idene'!$A$1:$B$856,2,FALSE)="sudene/idene",0.05,IF(VLOOKUP(Resumo!A800,'IDH-M'!$A$1:$C$855,3,FALSE)&lt;=0.776,0.05,0.1)))</f>
        <v>#N/A</v>
      </c>
      <c r="C800" s="11" t="e">
        <f>IF(VLOOKUP(A800,FPM!$B$6:$B$859,2,FALSE)/0.8&gt;VLOOKUP(A800,ICMS!$B$7:$C$858,2,FALSE),0.01,IF(VLOOKUP(A800,'Área Sudene Idene'!$A$1:$B$856,2,FALSE)="sudene/idene",0.05,IF(VLOOKUP(Resumo!A800,'IDH-M'!$A$1:$C$855,3,FALSE)&lt;=0.776,0.05,0.1)))</f>
        <v>#N/A</v>
      </c>
      <c r="D800" s="11" t="e">
        <f t="shared" si="12"/>
        <v>#N/A</v>
      </c>
    </row>
    <row r="801" spans="1:4" x14ac:dyDescent="0.25">
      <c r="A801" s="2" t="s">
        <v>826</v>
      </c>
      <c r="B801" s="1" t="e">
        <f>IF(VLOOKUP(A801,FPM!$B$6:$B$859,2,FALSE)&gt;VLOOKUP(A801,ICMS!$B$7:$C$858,2,FALSE),0.01,IF(VLOOKUP(A801,'Área Sudene Idene'!$A$1:$B$856,2,FALSE)="sudene/idene",0.05,IF(VLOOKUP(Resumo!A801,'IDH-M'!$A$1:$C$855,3,FALSE)&lt;=0.776,0.05,0.1)))</f>
        <v>#N/A</v>
      </c>
      <c r="C801" s="11" t="e">
        <f>IF(VLOOKUP(A801,FPM!$B$6:$B$859,2,FALSE)/0.8&gt;VLOOKUP(A801,ICMS!$B$7:$C$858,2,FALSE),0.01,IF(VLOOKUP(A801,'Área Sudene Idene'!$A$1:$B$856,2,FALSE)="sudene/idene",0.05,IF(VLOOKUP(Resumo!A801,'IDH-M'!$A$1:$C$855,3,FALSE)&lt;=0.776,0.05,0.1)))</f>
        <v>#N/A</v>
      </c>
      <c r="D801" s="11" t="e">
        <f t="shared" si="12"/>
        <v>#N/A</v>
      </c>
    </row>
    <row r="802" spans="1:4" x14ac:dyDescent="0.25">
      <c r="A802" s="2" t="s">
        <v>827</v>
      </c>
      <c r="B802" s="1" t="e">
        <f>IF(VLOOKUP(A802,FPM!$B$6:$B$859,2,FALSE)&gt;VLOOKUP(A802,ICMS!$B$7:$C$858,2,FALSE),0.01,IF(VLOOKUP(A802,'Área Sudene Idene'!$A$1:$B$856,2,FALSE)="sudene/idene",0.05,IF(VLOOKUP(Resumo!A802,'IDH-M'!$A$1:$C$855,3,FALSE)&lt;=0.776,0.05,0.1)))</f>
        <v>#N/A</v>
      </c>
      <c r="C802" s="11" t="e">
        <f>IF(VLOOKUP(A802,FPM!$B$6:$B$859,2,FALSE)/0.8&gt;VLOOKUP(A802,ICMS!$B$7:$C$858,2,FALSE),0.01,IF(VLOOKUP(A802,'Área Sudene Idene'!$A$1:$B$856,2,FALSE)="sudene/idene",0.05,IF(VLOOKUP(Resumo!A802,'IDH-M'!$A$1:$C$855,3,FALSE)&lt;=0.776,0.05,0.1)))</f>
        <v>#N/A</v>
      </c>
      <c r="D802" s="11" t="e">
        <f t="shared" si="12"/>
        <v>#N/A</v>
      </c>
    </row>
    <row r="803" spans="1:4" x14ac:dyDescent="0.25">
      <c r="A803" s="2" t="s">
        <v>828</v>
      </c>
      <c r="B803" s="1" t="e">
        <f>IF(VLOOKUP(A803,FPM!$B$6:$B$859,2,FALSE)&gt;VLOOKUP(A803,ICMS!$B$7:$C$858,2,FALSE),0.01,IF(VLOOKUP(A803,'Área Sudene Idene'!$A$1:$B$856,2,FALSE)="sudene/idene",0.05,IF(VLOOKUP(Resumo!A803,'IDH-M'!$A$1:$C$855,3,FALSE)&lt;=0.776,0.05,0.1)))</f>
        <v>#N/A</v>
      </c>
      <c r="C803" s="11" t="e">
        <f>IF(VLOOKUP(A803,FPM!$B$6:$B$859,2,FALSE)/0.8&gt;VLOOKUP(A803,ICMS!$B$7:$C$858,2,FALSE),0.01,IF(VLOOKUP(A803,'Área Sudene Idene'!$A$1:$B$856,2,FALSE)="sudene/idene",0.05,IF(VLOOKUP(Resumo!A803,'IDH-M'!$A$1:$C$855,3,FALSE)&lt;=0.776,0.05,0.1)))</f>
        <v>#N/A</v>
      </c>
      <c r="D803" s="11" t="e">
        <f t="shared" si="12"/>
        <v>#N/A</v>
      </c>
    </row>
    <row r="804" spans="1:4" x14ac:dyDescent="0.25">
      <c r="A804" s="2" t="s">
        <v>829</v>
      </c>
      <c r="B804" s="1" t="e">
        <f>IF(VLOOKUP(A804,FPM!$B$6:$B$859,2,FALSE)&gt;VLOOKUP(A804,ICMS!$B$7:$C$858,2,FALSE),0.01,IF(VLOOKUP(A804,'Área Sudene Idene'!$A$1:$B$856,2,FALSE)="sudene/idene",0.05,IF(VLOOKUP(Resumo!A804,'IDH-M'!$A$1:$C$855,3,FALSE)&lt;=0.776,0.05,0.1)))</f>
        <v>#N/A</v>
      </c>
      <c r="C804" s="11" t="e">
        <f>IF(VLOOKUP(A804,FPM!$B$6:$B$859,2,FALSE)/0.8&gt;VLOOKUP(A804,ICMS!$B$7:$C$858,2,FALSE),0.01,IF(VLOOKUP(A804,'Área Sudene Idene'!$A$1:$B$856,2,FALSE)="sudene/idene",0.05,IF(VLOOKUP(Resumo!A804,'IDH-M'!$A$1:$C$855,3,FALSE)&lt;=0.776,0.05,0.1)))</f>
        <v>#N/A</v>
      </c>
      <c r="D804" s="11" t="e">
        <f t="shared" si="12"/>
        <v>#N/A</v>
      </c>
    </row>
    <row r="805" spans="1:4" x14ac:dyDescent="0.25">
      <c r="A805" s="2" t="s">
        <v>830</v>
      </c>
      <c r="B805" s="1" t="e">
        <f>IF(VLOOKUP(A805,FPM!$B$6:$B$859,2,FALSE)&gt;VLOOKUP(A805,ICMS!$B$7:$C$858,2,FALSE),0.01,IF(VLOOKUP(A805,'Área Sudene Idene'!$A$1:$B$856,2,FALSE)="sudene/idene",0.05,IF(VLOOKUP(Resumo!A805,'IDH-M'!$A$1:$C$855,3,FALSE)&lt;=0.776,0.05,0.1)))</f>
        <v>#N/A</v>
      </c>
      <c r="C805" s="11" t="e">
        <f>IF(VLOOKUP(A805,FPM!$B$6:$B$859,2,FALSE)/0.8&gt;VLOOKUP(A805,ICMS!$B$7:$C$858,2,FALSE),0.01,IF(VLOOKUP(A805,'Área Sudene Idene'!$A$1:$B$856,2,FALSE)="sudene/idene",0.05,IF(VLOOKUP(Resumo!A805,'IDH-M'!$A$1:$C$855,3,FALSE)&lt;=0.776,0.05,0.1)))</f>
        <v>#N/A</v>
      </c>
      <c r="D805" s="11" t="e">
        <f t="shared" si="12"/>
        <v>#N/A</v>
      </c>
    </row>
    <row r="806" spans="1:4" x14ac:dyDescent="0.25">
      <c r="A806" s="2" t="s">
        <v>831</v>
      </c>
      <c r="B806" s="1" t="e">
        <f>IF(VLOOKUP(A806,FPM!$B$6:$B$859,2,FALSE)&gt;VLOOKUP(A806,ICMS!$B$7:$C$858,2,FALSE),0.01,IF(VLOOKUP(A806,'Área Sudene Idene'!$A$1:$B$856,2,FALSE)="sudene/idene",0.05,IF(VLOOKUP(Resumo!A806,'IDH-M'!$A$1:$C$855,3,FALSE)&lt;=0.776,0.05,0.1)))</f>
        <v>#N/A</v>
      </c>
      <c r="C806" s="11" t="e">
        <f>IF(VLOOKUP(A806,FPM!$B$6:$B$859,2,FALSE)/0.8&gt;VLOOKUP(A806,ICMS!$B$7:$C$858,2,FALSE),0.01,IF(VLOOKUP(A806,'Área Sudene Idene'!$A$1:$B$856,2,FALSE)="sudene/idene",0.05,IF(VLOOKUP(Resumo!A806,'IDH-M'!$A$1:$C$855,3,FALSE)&lt;=0.776,0.05,0.1)))</f>
        <v>#N/A</v>
      </c>
      <c r="D806" s="11" t="e">
        <f t="shared" si="12"/>
        <v>#N/A</v>
      </c>
    </row>
    <row r="807" spans="1:4" x14ac:dyDescent="0.25">
      <c r="A807" s="2" t="s">
        <v>832</v>
      </c>
      <c r="B807" s="1" t="e">
        <f>IF(VLOOKUP(A807,FPM!$B$6:$B$859,2,FALSE)&gt;VLOOKUP(A807,ICMS!$B$7:$C$858,2,FALSE),0.01,IF(VLOOKUP(A807,'Área Sudene Idene'!$A$1:$B$856,2,FALSE)="sudene/idene",0.05,IF(VLOOKUP(Resumo!A807,'IDH-M'!$A$1:$C$855,3,FALSE)&lt;=0.776,0.05,0.1)))</f>
        <v>#N/A</v>
      </c>
      <c r="C807" s="11" t="e">
        <f>IF(VLOOKUP(A807,FPM!$B$6:$B$859,2,FALSE)/0.8&gt;VLOOKUP(A807,ICMS!$B$7:$C$858,2,FALSE),0.01,IF(VLOOKUP(A807,'Área Sudene Idene'!$A$1:$B$856,2,FALSE)="sudene/idene",0.05,IF(VLOOKUP(Resumo!A807,'IDH-M'!$A$1:$C$855,3,FALSE)&lt;=0.776,0.05,0.1)))</f>
        <v>#N/A</v>
      </c>
      <c r="D807" s="11" t="e">
        <f t="shared" si="12"/>
        <v>#N/A</v>
      </c>
    </row>
    <row r="808" spans="1:4" x14ac:dyDescent="0.25">
      <c r="A808" s="2" t="s">
        <v>833</v>
      </c>
      <c r="B808" s="1" t="e">
        <f>IF(VLOOKUP(A808,FPM!$B$6:$B$859,2,FALSE)&gt;VLOOKUP(A808,ICMS!$B$7:$C$858,2,FALSE),0.01,IF(VLOOKUP(A808,'Área Sudene Idene'!$A$1:$B$856,2,FALSE)="sudene/idene",0.05,IF(VLOOKUP(Resumo!A808,'IDH-M'!$A$1:$C$855,3,FALSE)&lt;=0.776,0.05,0.1)))</f>
        <v>#N/A</v>
      </c>
      <c r="C808" s="11" t="e">
        <f>IF(VLOOKUP(A808,FPM!$B$6:$B$859,2,FALSE)/0.8&gt;VLOOKUP(A808,ICMS!$B$7:$C$858,2,FALSE),0.01,IF(VLOOKUP(A808,'Área Sudene Idene'!$A$1:$B$856,2,FALSE)="sudene/idene",0.05,IF(VLOOKUP(Resumo!A808,'IDH-M'!$A$1:$C$855,3,FALSE)&lt;=0.776,0.05,0.1)))</f>
        <v>#N/A</v>
      </c>
      <c r="D808" s="11" t="e">
        <f t="shared" si="12"/>
        <v>#N/A</v>
      </c>
    </row>
    <row r="809" spans="1:4" x14ac:dyDescent="0.25">
      <c r="A809" s="2" t="s">
        <v>834</v>
      </c>
      <c r="B809" s="1" t="e">
        <f>IF(VLOOKUP(A809,FPM!$B$6:$B$859,2,FALSE)&gt;VLOOKUP(A809,ICMS!$B$7:$C$858,2,FALSE),0.01,IF(VLOOKUP(A809,'Área Sudene Idene'!$A$1:$B$856,2,FALSE)="sudene/idene",0.05,IF(VLOOKUP(Resumo!A809,'IDH-M'!$A$1:$C$855,3,FALSE)&lt;=0.776,0.05,0.1)))</f>
        <v>#N/A</v>
      </c>
      <c r="C809" s="11" t="e">
        <f>IF(VLOOKUP(A809,FPM!$B$6:$B$859,2,FALSE)/0.8&gt;VLOOKUP(A809,ICMS!$B$7:$C$858,2,FALSE),0.01,IF(VLOOKUP(A809,'Área Sudene Idene'!$A$1:$B$856,2,FALSE)="sudene/idene",0.05,IF(VLOOKUP(Resumo!A809,'IDH-M'!$A$1:$C$855,3,FALSE)&lt;=0.776,0.05,0.1)))</f>
        <v>#N/A</v>
      </c>
      <c r="D809" s="11" t="e">
        <f t="shared" si="12"/>
        <v>#N/A</v>
      </c>
    </row>
    <row r="810" spans="1:4" x14ac:dyDescent="0.25">
      <c r="A810" s="2" t="s">
        <v>835</v>
      </c>
      <c r="B810" s="1" t="e">
        <f>IF(VLOOKUP(A810,FPM!$B$6:$B$859,2,FALSE)&gt;VLOOKUP(A810,ICMS!$B$7:$C$858,2,FALSE),0.01,IF(VLOOKUP(A810,'Área Sudene Idene'!$A$1:$B$856,2,FALSE)="sudene/idene",0.05,IF(VLOOKUP(Resumo!A810,'IDH-M'!$A$1:$C$855,3,FALSE)&lt;=0.776,0.05,0.1)))</f>
        <v>#N/A</v>
      </c>
      <c r="C810" s="11" t="e">
        <f>IF(VLOOKUP(A810,FPM!$B$6:$B$859,2,FALSE)/0.8&gt;VLOOKUP(A810,ICMS!$B$7:$C$858,2,FALSE),0.01,IF(VLOOKUP(A810,'Área Sudene Idene'!$A$1:$B$856,2,FALSE)="sudene/idene",0.05,IF(VLOOKUP(Resumo!A810,'IDH-M'!$A$1:$C$855,3,FALSE)&lt;=0.776,0.05,0.1)))</f>
        <v>#N/A</v>
      </c>
      <c r="D810" s="11" t="e">
        <f t="shared" si="12"/>
        <v>#N/A</v>
      </c>
    </row>
    <row r="811" spans="1:4" x14ac:dyDescent="0.25">
      <c r="A811" s="2" t="s">
        <v>836</v>
      </c>
      <c r="B811" s="1" t="e">
        <f>IF(VLOOKUP(A811,FPM!$B$6:$B$859,2,FALSE)&gt;VLOOKUP(A811,ICMS!$B$7:$C$858,2,FALSE),0.01,IF(VLOOKUP(A811,'Área Sudene Idene'!$A$1:$B$856,2,FALSE)="sudene/idene",0.05,IF(VLOOKUP(Resumo!A811,'IDH-M'!$A$1:$C$855,3,FALSE)&lt;=0.776,0.05,0.1)))</f>
        <v>#N/A</v>
      </c>
      <c r="C811" s="11" t="e">
        <f>IF(VLOOKUP(A811,FPM!$B$6:$B$859,2,FALSE)/0.8&gt;VLOOKUP(A811,ICMS!$B$7:$C$858,2,FALSE),0.01,IF(VLOOKUP(A811,'Área Sudene Idene'!$A$1:$B$856,2,FALSE)="sudene/idene",0.05,IF(VLOOKUP(Resumo!A811,'IDH-M'!$A$1:$C$855,3,FALSE)&lt;=0.776,0.05,0.1)))</f>
        <v>#N/A</v>
      </c>
      <c r="D811" s="11" t="e">
        <f t="shared" si="12"/>
        <v>#N/A</v>
      </c>
    </row>
    <row r="812" spans="1:4" x14ac:dyDescent="0.25">
      <c r="A812" s="2" t="s">
        <v>837</v>
      </c>
      <c r="B812" s="1" t="e">
        <f>IF(VLOOKUP(A812,FPM!$B$6:$B$859,2,FALSE)&gt;VLOOKUP(A812,ICMS!$B$7:$C$858,2,FALSE),0.01,IF(VLOOKUP(A812,'Área Sudene Idene'!$A$1:$B$856,2,FALSE)="sudene/idene",0.05,IF(VLOOKUP(Resumo!A812,'IDH-M'!$A$1:$C$855,3,FALSE)&lt;=0.776,0.05,0.1)))</f>
        <v>#N/A</v>
      </c>
      <c r="C812" s="11" t="e">
        <f>IF(VLOOKUP(A812,FPM!$B$6:$B$859,2,FALSE)/0.8&gt;VLOOKUP(A812,ICMS!$B$7:$C$858,2,FALSE),0.01,IF(VLOOKUP(A812,'Área Sudene Idene'!$A$1:$B$856,2,FALSE)="sudene/idene",0.05,IF(VLOOKUP(Resumo!A812,'IDH-M'!$A$1:$C$855,3,FALSE)&lt;=0.776,0.05,0.1)))</f>
        <v>#N/A</v>
      </c>
      <c r="D812" s="11" t="e">
        <f t="shared" si="12"/>
        <v>#N/A</v>
      </c>
    </row>
    <row r="813" spans="1:4" x14ac:dyDescent="0.25">
      <c r="A813" s="2" t="s">
        <v>838</v>
      </c>
      <c r="B813" s="1" t="e">
        <f>IF(VLOOKUP(A813,FPM!$B$6:$B$859,2,FALSE)&gt;VLOOKUP(A813,ICMS!$B$7:$C$858,2,FALSE),0.01,IF(VLOOKUP(A813,'Área Sudene Idene'!$A$1:$B$856,2,FALSE)="sudene/idene",0.05,IF(VLOOKUP(Resumo!A813,'IDH-M'!$A$1:$C$855,3,FALSE)&lt;=0.776,0.05,0.1)))</f>
        <v>#N/A</v>
      </c>
      <c r="C813" s="11" t="e">
        <f>IF(VLOOKUP(A813,FPM!$B$6:$B$859,2,FALSE)/0.8&gt;VLOOKUP(A813,ICMS!$B$7:$C$858,2,FALSE),0.01,IF(VLOOKUP(A813,'Área Sudene Idene'!$A$1:$B$856,2,FALSE)="sudene/idene",0.05,IF(VLOOKUP(Resumo!A813,'IDH-M'!$A$1:$C$855,3,FALSE)&lt;=0.776,0.05,0.1)))</f>
        <v>#N/A</v>
      </c>
      <c r="D813" s="11" t="e">
        <f t="shared" si="12"/>
        <v>#N/A</v>
      </c>
    </row>
    <row r="814" spans="1:4" x14ac:dyDescent="0.25">
      <c r="A814" s="2" t="s">
        <v>839</v>
      </c>
      <c r="B814" s="1" t="e">
        <f>IF(VLOOKUP(A814,FPM!$B$6:$B$859,2,FALSE)&gt;VLOOKUP(A814,ICMS!$B$7:$C$858,2,FALSE),0.01,IF(VLOOKUP(A814,'Área Sudene Idene'!$A$1:$B$856,2,FALSE)="sudene/idene",0.05,IF(VLOOKUP(Resumo!A814,'IDH-M'!$A$1:$C$855,3,FALSE)&lt;=0.776,0.05,0.1)))</f>
        <v>#N/A</v>
      </c>
      <c r="C814" s="11" t="e">
        <f>IF(VLOOKUP(A814,FPM!$B$6:$B$859,2,FALSE)/0.8&gt;VLOOKUP(A814,ICMS!$B$7:$C$858,2,FALSE),0.01,IF(VLOOKUP(A814,'Área Sudene Idene'!$A$1:$B$856,2,FALSE)="sudene/idene",0.05,IF(VLOOKUP(Resumo!A814,'IDH-M'!$A$1:$C$855,3,FALSE)&lt;=0.776,0.05,0.1)))</f>
        <v>#N/A</v>
      </c>
      <c r="D814" s="11" t="e">
        <f t="shared" si="12"/>
        <v>#N/A</v>
      </c>
    </row>
    <row r="815" spans="1:4" x14ac:dyDescent="0.25">
      <c r="A815" s="2" t="s">
        <v>840</v>
      </c>
      <c r="B815" s="1" t="e">
        <f>IF(VLOOKUP(A815,FPM!$B$6:$B$859,2,FALSE)&gt;VLOOKUP(A815,ICMS!$B$7:$C$858,2,FALSE),0.01,IF(VLOOKUP(A815,'Área Sudene Idene'!$A$1:$B$856,2,FALSE)="sudene/idene",0.05,IF(VLOOKUP(Resumo!A815,'IDH-M'!$A$1:$C$855,3,FALSE)&lt;=0.776,0.05,0.1)))</f>
        <v>#N/A</v>
      </c>
      <c r="C815" s="11" t="e">
        <f>IF(VLOOKUP(A815,FPM!$B$6:$B$859,2,FALSE)/0.8&gt;VLOOKUP(A815,ICMS!$B$7:$C$858,2,FALSE),0.01,IF(VLOOKUP(A815,'Área Sudene Idene'!$A$1:$B$856,2,FALSE)="sudene/idene",0.05,IF(VLOOKUP(Resumo!A815,'IDH-M'!$A$1:$C$855,3,FALSE)&lt;=0.776,0.05,0.1)))</f>
        <v>#N/A</v>
      </c>
      <c r="D815" s="11" t="e">
        <f t="shared" si="12"/>
        <v>#N/A</v>
      </c>
    </row>
    <row r="816" spans="1:4" x14ac:dyDescent="0.25">
      <c r="A816" s="2" t="s">
        <v>841</v>
      </c>
      <c r="B816" s="1" t="e">
        <f>IF(VLOOKUP(A816,FPM!$B$6:$B$859,2,FALSE)&gt;VLOOKUP(A816,ICMS!$B$7:$C$858,2,FALSE),0.01,IF(VLOOKUP(A816,'Área Sudene Idene'!$A$1:$B$856,2,FALSE)="sudene/idene",0.05,IF(VLOOKUP(Resumo!A816,'IDH-M'!$A$1:$C$855,3,FALSE)&lt;=0.776,0.05,0.1)))</f>
        <v>#N/A</v>
      </c>
      <c r="C816" s="11" t="e">
        <f>IF(VLOOKUP(A816,FPM!$B$6:$B$859,2,FALSE)/0.8&gt;VLOOKUP(A816,ICMS!$B$7:$C$858,2,FALSE),0.01,IF(VLOOKUP(A816,'Área Sudene Idene'!$A$1:$B$856,2,FALSE)="sudene/idene",0.05,IF(VLOOKUP(Resumo!A816,'IDH-M'!$A$1:$C$855,3,FALSE)&lt;=0.776,0.05,0.1)))</f>
        <v>#N/A</v>
      </c>
      <c r="D816" s="11" t="e">
        <f t="shared" si="12"/>
        <v>#N/A</v>
      </c>
    </row>
    <row r="817" spans="1:4" x14ac:dyDescent="0.25">
      <c r="A817" s="2" t="s">
        <v>842</v>
      </c>
      <c r="B817" s="1" t="e">
        <f>IF(VLOOKUP(A817,FPM!$B$6:$B$859,2,FALSE)&gt;VLOOKUP(A817,ICMS!$B$7:$C$858,2,FALSE),0.01,IF(VLOOKUP(A817,'Área Sudene Idene'!$A$1:$B$856,2,FALSE)="sudene/idene",0.05,IF(VLOOKUP(Resumo!A817,'IDH-M'!$A$1:$C$855,3,FALSE)&lt;=0.776,0.05,0.1)))</f>
        <v>#N/A</v>
      </c>
      <c r="C817" s="11" t="e">
        <f>IF(VLOOKUP(A817,FPM!$B$6:$B$859,2,FALSE)/0.8&gt;VLOOKUP(A817,ICMS!$B$7:$C$858,2,FALSE),0.01,IF(VLOOKUP(A817,'Área Sudene Idene'!$A$1:$B$856,2,FALSE)="sudene/idene",0.05,IF(VLOOKUP(Resumo!A817,'IDH-M'!$A$1:$C$855,3,FALSE)&lt;=0.776,0.05,0.1)))</f>
        <v>#N/A</v>
      </c>
      <c r="D817" s="11" t="e">
        <f t="shared" si="12"/>
        <v>#N/A</v>
      </c>
    </row>
    <row r="818" spans="1:4" x14ac:dyDescent="0.25">
      <c r="A818" s="2" t="s">
        <v>843</v>
      </c>
      <c r="B818" s="1" t="e">
        <f>IF(VLOOKUP(A818,FPM!$B$6:$B$859,2,FALSE)&gt;VLOOKUP(A818,ICMS!$B$7:$C$858,2,FALSE),0.01,IF(VLOOKUP(A818,'Área Sudene Idene'!$A$1:$B$856,2,FALSE)="sudene/idene",0.05,IF(VLOOKUP(Resumo!A818,'IDH-M'!$A$1:$C$855,3,FALSE)&lt;=0.776,0.05,0.1)))</f>
        <v>#N/A</v>
      </c>
      <c r="C818" s="11" t="e">
        <f>IF(VLOOKUP(A818,FPM!$B$6:$B$859,2,FALSE)/0.8&gt;VLOOKUP(A818,ICMS!$B$7:$C$858,2,FALSE),0.01,IF(VLOOKUP(A818,'Área Sudene Idene'!$A$1:$B$856,2,FALSE)="sudene/idene",0.05,IF(VLOOKUP(Resumo!A818,'IDH-M'!$A$1:$C$855,3,FALSE)&lt;=0.776,0.05,0.1)))</f>
        <v>#N/A</v>
      </c>
      <c r="D818" s="11" t="e">
        <f t="shared" si="12"/>
        <v>#N/A</v>
      </c>
    </row>
    <row r="819" spans="1:4" x14ac:dyDescent="0.25">
      <c r="A819" s="2" t="s">
        <v>844</v>
      </c>
      <c r="B819" s="1" t="e">
        <f>IF(VLOOKUP(A819,FPM!$B$6:$B$859,2,FALSE)&gt;VLOOKUP(A819,ICMS!$B$7:$C$858,2,FALSE),0.01,IF(VLOOKUP(A819,'Área Sudene Idene'!$A$1:$B$856,2,FALSE)="sudene/idene",0.05,IF(VLOOKUP(Resumo!A819,'IDH-M'!$A$1:$C$855,3,FALSE)&lt;=0.776,0.05,0.1)))</f>
        <v>#N/A</v>
      </c>
      <c r="C819" s="11" t="e">
        <f>IF(VLOOKUP(A819,FPM!$B$6:$B$859,2,FALSE)/0.8&gt;VLOOKUP(A819,ICMS!$B$7:$C$858,2,FALSE),0.01,IF(VLOOKUP(A819,'Área Sudene Idene'!$A$1:$B$856,2,FALSE)="sudene/idene",0.05,IF(VLOOKUP(Resumo!A819,'IDH-M'!$A$1:$C$855,3,FALSE)&lt;=0.776,0.05,0.1)))</f>
        <v>#N/A</v>
      </c>
      <c r="D819" s="11" t="e">
        <f t="shared" si="12"/>
        <v>#N/A</v>
      </c>
    </row>
    <row r="820" spans="1:4" x14ac:dyDescent="0.25">
      <c r="A820" s="2" t="s">
        <v>845</v>
      </c>
      <c r="B820" s="1" t="e">
        <f>IF(VLOOKUP(A820,FPM!$B$6:$B$859,2,FALSE)&gt;VLOOKUP(A820,ICMS!$B$7:$C$858,2,FALSE),0.01,IF(VLOOKUP(A820,'Área Sudene Idene'!$A$1:$B$856,2,FALSE)="sudene/idene",0.05,IF(VLOOKUP(Resumo!A820,'IDH-M'!$A$1:$C$855,3,FALSE)&lt;=0.776,0.05,0.1)))</f>
        <v>#N/A</v>
      </c>
      <c r="C820" s="11" t="e">
        <f>IF(VLOOKUP(A820,FPM!$B$6:$B$859,2,FALSE)/0.8&gt;VLOOKUP(A820,ICMS!$B$7:$C$858,2,FALSE),0.01,IF(VLOOKUP(A820,'Área Sudene Idene'!$A$1:$B$856,2,FALSE)="sudene/idene",0.05,IF(VLOOKUP(Resumo!A820,'IDH-M'!$A$1:$C$855,3,FALSE)&lt;=0.776,0.05,0.1)))</f>
        <v>#N/A</v>
      </c>
      <c r="D820" s="11" t="e">
        <f t="shared" si="12"/>
        <v>#N/A</v>
      </c>
    </row>
    <row r="821" spans="1:4" x14ac:dyDescent="0.25">
      <c r="A821" s="2" t="s">
        <v>846</v>
      </c>
      <c r="B821" s="1" t="e">
        <f>IF(VLOOKUP(A821,FPM!$B$6:$B$859,2,FALSE)&gt;VLOOKUP(A821,ICMS!$B$7:$C$858,2,FALSE),0.01,IF(VLOOKUP(A821,'Área Sudene Idene'!$A$1:$B$856,2,FALSE)="sudene/idene",0.05,IF(VLOOKUP(Resumo!A821,'IDH-M'!$A$1:$C$855,3,FALSE)&lt;=0.776,0.05,0.1)))</f>
        <v>#N/A</v>
      </c>
      <c r="C821" s="11" t="e">
        <f>IF(VLOOKUP(A821,FPM!$B$6:$B$859,2,FALSE)/0.8&gt;VLOOKUP(A821,ICMS!$B$7:$C$858,2,FALSE),0.01,IF(VLOOKUP(A821,'Área Sudene Idene'!$A$1:$B$856,2,FALSE)="sudene/idene",0.05,IF(VLOOKUP(Resumo!A821,'IDH-M'!$A$1:$C$855,3,FALSE)&lt;=0.776,0.05,0.1)))</f>
        <v>#N/A</v>
      </c>
      <c r="D821" s="11" t="e">
        <f t="shared" si="12"/>
        <v>#N/A</v>
      </c>
    </row>
    <row r="822" spans="1:4" x14ac:dyDescent="0.25">
      <c r="A822" s="2" t="s">
        <v>847</v>
      </c>
      <c r="B822" s="1" t="e">
        <f>IF(VLOOKUP(A822,FPM!$B$6:$B$859,2,FALSE)&gt;VLOOKUP(A822,ICMS!$B$7:$C$858,2,FALSE),0.01,IF(VLOOKUP(A822,'Área Sudene Idene'!$A$1:$B$856,2,FALSE)="sudene/idene",0.05,IF(VLOOKUP(Resumo!A822,'IDH-M'!$A$1:$C$855,3,FALSE)&lt;=0.776,0.05,0.1)))</f>
        <v>#N/A</v>
      </c>
      <c r="C822" s="11" t="e">
        <f>IF(VLOOKUP(A822,FPM!$B$6:$B$859,2,FALSE)/0.8&gt;VLOOKUP(A822,ICMS!$B$7:$C$858,2,FALSE),0.01,IF(VLOOKUP(A822,'Área Sudene Idene'!$A$1:$B$856,2,FALSE)="sudene/idene",0.05,IF(VLOOKUP(Resumo!A822,'IDH-M'!$A$1:$C$855,3,FALSE)&lt;=0.776,0.05,0.1)))</f>
        <v>#N/A</v>
      </c>
      <c r="D822" s="11" t="e">
        <f t="shared" si="12"/>
        <v>#N/A</v>
      </c>
    </row>
    <row r="823" spans="1:4" x14ac:dyDescent="0.25">
      <c r="A823" s="2" t="s">
        <v>848</v>
      </c>
      <c r="B823" s="1" t="e">
        <f>IF(VLOOKUP(A823,FPM!$B$6:$B$859,2,FALSE)&gt;VLOOKUP(A823,ICMS!$B$7:$C$858,2,FALSE),0.01,IF(VLOOKUP(A823,'Área Sudene Idene'!$A$1:$B$856,2,FALSE)="sudene/idene",0.05,IF(VLOOKUP(Resumo!A823,'IDH-M'!$A$1:$C$855,3,FALSE)&lt;=0.776,0.05,0.1)))</f>
        <v>#N/A</v>
      </c>
      <c r="C823" s="11" t="e">
        <f>IF(VLOOKUP(A823,FPM!$B$6:$B$859,2,FALSE)/0.8&gt;VLOOKUP(A823,ICMS!$B$7:$C$858,2,FALSE),0.01,IF(VLOOKUP(A823,'Área Sudene Idene'!$A$1:$B$856,2,FALSE)="sudene/idene",0.05,IF(VLOOKUP(Resumo!A823,'IDH-M'!$A$1:$C$855,3,FALSE)&lt;=0.776,0.05,0.1)))</f>
        <v>#N/A</v>
      </c>
      <c r="D823" s="11" t="e">
        <f t="shared" si="12"/>
        <v>#N/A</v>
      </c>
    </row>
    <row r="824" spans="1:4" x14ac:dyDescent="0.25">
      <c r="A824" s="2" t="s">
        <v>849</v>
      </c>
      <c r="B824" s="1" t="e">
        <f>IF(VLOOKUP(A824,FPM!$B$6:$B$859,2,FALSE)&gt;VLOOKUP(A824,ICMS!$B$7:$C$858,2,FALSE),0.01,IF(VLOOKUP(A824,'Área Sudene Idene'!$A$1:$B$856,2,FALSE)="sudene/idene",0.05,IF(VLOOKUP(Resumo!A824,'IDH-M'!$A$1:$C$855,3,FALSE)&lt;=0.776,0.05,0.1)))</f>
        <v>#N/A</v>
      </c>
      <c r="C824" s="11" t="e">
        <f>IF(VLOOKUP(A824,FPM!$B$6:$B$859,2,FALSE)/0.8&gt;VLOOKUP(A824,ICMS!$B$7:$C$858,2,FALSE),0.01,IF(VLOOKUP(A824,'Área Sudene Idene'!$A$1:$B$856,2,FALSE)="sudene/idene",0.05,IF(VLOOKUP(Resumo!A824,'IDH-M'!$A$1:$C$855,3,FALSE)&lt;=0.776,0.05,0.1)))</f>
        <v>#N/A</v>
      </c>
      <c r="D824" s="11" t="e">
        <f t="shared" si="12"/>
        <v>#N/A</v>
      </c>
    </row>
    <row r="825" spans="1:4" x14ac:dyDescent="0.25">
      <c r="A825" s="2" t="s">
        <v>850</v>
      </c>
      <c r="B825" s="1" t="e">
        <f>IF(VLOOKUP(A825,FPM!$B$6:$B$859,2,FALSE)&gt;VLOOKUP(A825,ICMS!$B$7:$C$858,2,FALSE),0.01,IF(VLOOKUP(A825,'Área Sudene Idene'!$A$1:$B$856,2,FALSE)="sudene/idene",0.05,IF(VLOOKUP(Resumo!A825,'IDH-M'!$A$1:$C$855,3,FALSE)&lt;=0.776,0.05,0.1)))</f>
        <v>#N/A</v>
      </c>
      <c r="C825" s="11" t="e">
        <f>IF(VLOOKUP(A825,FPM!$B$6:$B$859,2,FALSE)/0.8&gt;VLOOKUP(A825,ICMS!$B$7:$C$858,2,FALSE),0.01,IF(VLOOKUP(A825,'Área Sudene Idene'!$A$1:$B$856,2,FALSE)="sudene/idene",0.05,IF(VLOOKUP(Resumo!A825,'IDH-M'!$A$1:$C$855,3,FALSE)&lt;=0.776,0.05,0.1)))</f>
        <v>#N/A</v>
      </c>
      <c r="D825" s="11" t="e">
        <f t="shared" si="12"/>
        <v>#N/A</v>
      </c>
    </row>
    <row r="826" spans="1:4" x14ac:dyDescent="0.25">
      <c r="A826" s="2" t="s">
        <v>851</v>
      </c>
      <c r="B826" s="1" t="e">
        <f>IF(VLOOKUP(A826,FPM!$B$6:$B$859,2,FALSE)&gt;VLOOKUP(A826,ICMS!$B$7:$C$858,2,FALSE),0.01,IF(VLOOKUP(A826,'Área Sudene Idene'!$A$1:$B$856,2,FALSE)="sudene/idene",0.05,IF(VLOOKUP(Resumo!A826,'IDH-M'!$A$1:$C$855,3,FALSE)&lt;=0.776,0.05,0.1)))</f>
        <v>#N/A</v>
      </c>
      <c r="C826" s="11" t="e">
        <f>IF(VLOOKUP(A826,FPM!$B$6:$B$859,2,FALSE)/0.8&gt;VLOOKUP(A826,ICMS!$B$7:$C$858,2,FALSE),0.01,IF(VLOOKUP(A826,'Área Sudene Idene'!$A$1:$B$856,2,FALSE)="sudene/idene",0.05,IF(VLOOKUP(Resumo!A826,'IDH-M'!$A$1:$C$855,3,FALSE)&lt;=0.776,0.05,0.1)))</f>
        <v>#N/A</v>
      </c>
      <c r="D826" s="11" t="e">
        <f t="shared" si="12"/>
        <v>#N/A</v>
      </c>
    </row>
    <row r="827" spans="1:4" x14ac:dyDescent="0.25">
      <c r="A827" s="2" t="s">
        <v>852</v>
      </c>
      <c r="B827" s="1" t="e">
        <f>IF(VLOOKUP(A827,FPM!$B$6:$B$859,2,FALSE)&gt;VLOOKUP(A827,ICMS!$B$7:$C$858,2,FALSE),0.01,IF(VLOOKUP(A827,'Área Sudene Idene'!$A$1:$B$856,2,FALSE)="sudene/idene",0.05,IF(VLOOKUP(Resumo!A827,'IDH-M'!$A$1:$C$855,3,FALSE)&lt;=0.776,0.05,0.1)))</f>
        <v>#N/A</v>
      </c>
      <c r="C827" s="11" t="e">
        <f>IF(VLOOKUP(A827,FPM!$B$6:$B$859,2,FALSE)/0.8&gt;VLOOKUP(A827,ICMS!$B$7:$C$858,2,FALSE),0.01,IF(VLOOKUP(A827,'Área Sudene Idene'!$A$1:$B$856,2,FALSE)="sudene/idene",0.05,IF(VLOOKUP(Resumo!A827,'IDH-M'!$A$1:$C$855,3,FALSE)&lt;=0.776,0.05,0.1)))</f>
        <v>#N/A</v>
      </c>
      <c r="D827" s="11" t="e">
        <f t="shared" si="12"/>
        <v>#N/A</v>
      </c>
    </row>
    <row r="828" spans="1:4" x14ac:dyDescent="0.25">
      <c r="A828" s="2" t="s">
        <v>853</v>
      </c>
      <c r="B828" s="1" t="e">
        <f>IF(VLOOKUP(A828,FPM!$B$6:$B$859,2,FALSE)&gt;VLOOKUP(A828,ICMS!$B$7:$C$858,2,FALSE),0.01,IF(VLOOKUP(A828,'Área Sudene Idene'!$A$1:$B$856,2,FALSE)="sudene/idene",0.05,IF(VLOOKUP(Resumo!A828,'IDH-M'!$A$1:$C$855,3,FALSE)&lt;=0.776,0.05,0.1)))</f>
        <v>#N/A</v>
      </c>
      <c r="C828" s="11" t="e">
        <f>IF(VLOOKUP(A828,FPM!$B$6:$B$859,2,FALSE)/0.8&gt;VLOOKUP(A828,ICMS!$B$7:$C$858,2,FALSE),0.01,IF(VLOOKUP(A828,'Área Sudene Idene'!$A$1:$B$856,2,FALSE)="sudene/idene",0.05,IF(VLOOKUP(Resumo!A828,'IDH-M'!$A$1:$C$855,3,FALSE)&lt;=0.776,0.05,0.1)))</f>
        <v>#N/A</v>
      </c>
      <c r="D828" s="11" t="e">
        <f t="shared" si="12"/>
        <v>#N/A</v>
      </c>
    </row>
    <row r="829" spans="1:4" x14ac:dyDescent="0.25">
      <c r="A829" s="2" t="s">
        <v>855</v>
      </c>
      <c r="B829" s="1" t="e">
        <f>IF(VLOOKUP(A829,FPM!$B$6:$B$859,2,FALSE)&gt;VLOOKUP(A829,ICMS!$B$7:$C$858,2,FALSE),0.01,IF(VLOOKUP(A829,'Área Sudene Idene'!$A$1:$B$856,2,FALSE)="sudene/idene",0.05,IF(VLOOKUP(Resumo!A829,'IDH-M'!$A$1:$C$855,3,FALSE)&lt;=0.776,0.05,0.1)))</f>
        <v>#N/A</v>
      </c>
      <c r="C829" s="11" t="e">
        <f>IF(VLOOKUP(A829,FPM!$B$6:$B$859,2,FALSE)/0.8&gt;VLOOKUP(A829,ICMS!$B$7:$C$858,2,FALSE),0.01,IF(VLOOKUP(A829,'Área Sudene Idene'!$A$1:$B$856,2,FALSE)="sudene/idene",0.05,IF(VLOOKUP(Resumo!A829,'IDH-M'!$A$1:$C$855,3,FALSE)&lt;=0.776,0.05,0.1)))</f>
        <v>#N/A</v>
      </c>
      <c r="D829" s="11" t="e">
        <f t="shared" si="12"/>
        <v>#N/A</v>
      </c>
    </row>
    <row r="830" spans="1:4" x14ac:dyDescent="0.25">
      <c r="A830" s="2" t="s">
        <v>856</v>
      </c>
      <c r="B830" s="1" t="e">
        <f>IF(VLOOKUP(A830,FPM!$B$6:$B$859,2,FALSE)&gt;VLOOKUP(A830,ICMS!$B$7:$C$858,2,FALSE),0.01,IF(VLOOKUP(A830,'Área Sudene Idene'!$A$1:$B$856,2,FALSE)="sudene/idene",0.05,IF(VLOOKUP(Resumo!A830,'IDH-M'!$A$1:$C$855,3,FALSE)&lt;=0.776,0.05,0.1)))</f>
        <v>#N/A</v>
      </c>
      <c r="C830" s="11" t="e">
        <f>IF(VLOOKUP(A830,FPM!$B$6:$B$859,2,FALSE)/0.8&gt;VLOOKUP(A830,ICMS!$B$7:$C$858,2,FALSE),0.01,IF(VLOOKUP(A830,'Área Sudene Idene'!$A$1:$B$856,2,FALSE)="sudene/idene",0.05,IF(VLOOKUP(Resumo!A830,'IDH-M'!$A$1:$C$855,3,FALSE)&lt;=0.776,0.05,0.1)))</f>
        <v>#N/A</v>
      </c>
      <c r="D830" s="11" t="e">
        <f t="shared" si="12"/>
        <v>#N/A</v>
      </c>
    </row>
    <row r="831" spans="1:4" x14ac:dyDescent="0.25">
      <c r="A831" s="2" t="s">
        <v>857</v>
      </c>
      <c r="B831" s="1" t="e">
        <f>IF(VLOOKUP(A831,FPM!$B$6:$B$859,2,FALSE)&gt;VLOOKUP(A831,ICMS!$B$7:$C$858,2,FALSE),0.01,IF(VLOOKUP(A831,'Área Sudene Idene'!$A$1:$B$856,2,FALSE)="sudene/idene",0.05,IF(VLOOKUP(Resumo!A831,'IDH-M'!$A$1:$C$855,3,FALSE)&lt;=0.776,0.05,0.1)))</f>
        <v>#N/A</v>
      </c>
      <c r="C831" s="11" t="e">
        <f>IF(VLOOKUP(A831,FPM!$B$6:$B$859,2,FALSE)/0.8&gt;VLOOKUP(A831,ICMS!$B$7:$C$858,2,FALSE),0.01,IF(VLOOKUP(A831,'Área Sudene Idene'!$A$1:$B$856,2,FALSE)="sudene/idene",0.05,IF(VLOOKUP(Resumo!A831,'IDH-M'!$A$1:$C$855,3,FALSE)&lt;=0.776,0.05,0.1)))</f>
        <v>#N/A</v>
      </c>
      <c r="D831" s="11" t="e">
        <f t="shared" si="12"/>
        <v>#N/A</v>
      </c>
    </row>
    <row r="832" spans="1:4" x14ac:dyDescent="0.25">
      <c r="A832" s="2" t="s">
        <v>858</v>
      </c>
      <c r="B832" s="1" t="e">
        <f>IF(VLOOKUP(A832,FPM!$B$6:$B$859,2,FALSE)&gt;VLOOKUP(A832,ICMS!$B$7:$C$858,2,FALSE),0.01,IF(VLOOKUP(A832,'Área Sudene Idene'!$A$1:$B$856,2,FALSE)="sudene/idene",0.05,IF(VLOOKUP(Resumo!A832,'IDH-M'!$A$1:$C$855,3,FALSE)&lt;=0.776,0.05,0.1)))</f>
        <v>#N/A</v>
      </c>
      <c r="C832" s="11" t="e">
        <f>IF(VLOOKUP(A832,FPM!$B$6:$B$859,2,FALSE)/0.8&gt;VLOOKUP(A832,ICMS!$B$7:$C$858,2,FALSE),0.01,IF(VLOOKUP(A832,'Área Sudene Idene'!$A$1:$B$856,2,FALSE)="sudene/idene",0.05,IF(VLOOKUP(Resumo!A832,'IDH-M'!$A$1:$C$855,3,FALSE)&lt;=0.776,0.05,0.1)))</f>
        <v>#N/A</v>
      </c>
      <c r="D832" s="11" t="e">
        <f t="shared" si="12"/>
        <v>#N/A</v>
      </c>
    </row>
    <row r="833" spans="1:4" x14ac:dyDescent="0.25">
      <c r="A833" s="2" t="s">
        <v>859</v>
      </c>
      <c r="B833" s="1" t="e">
        <f>IF(VLOOKUP(A833,FPM!$B$6:$B$859,2,FALSE)&gt;VLOOKUP(A833,ICMS!$B$7:$C$858,2,FALSE),0.01,IF(VLOOKUP(A833,'Área Sudene Idene'!$A$1:$B$856,2,FALSE)="sudene/idene",0.05,IF(VLOOKUP(Resumo!A833,'IDH-M'!$A$1:$C$855,3,FALSE)&lt;=0.776,0.05,0.1)))</f>
        <v>#N/A</v>
      </c>
      <c r="C833" s="11" t="e">
        <f>IF(VLOOKUP(A833,FPM!$B$6:$B$859,2,FALSE)/0.8&gt;VLOOKUP(A833,ICMS!$B$7:$C$858,2,FALSE),0.01,IF(VLOOKUP(A833,'Área Sudene Idene'!$A$1:$B$856,2,FALSE)="sudene/idene",0.05,IF(VLOOKUP(Resumo!A833,'IDH-M'!$A$1:$C$855,3,FALSE)&lt;=0.776,0.05,0.1)))</f>
        <v>#N/A</v>
      </c>
      <c r="D833" s="11" t="e">
        <f t="shared" si="12"/>
        <v>#N/A</v>
      </c>
    </row>
    <row r="834" spans="1:4" x14ac:dyDescent="0.25">
      <c r="A834" s="2" t="s">
        <v>860</v>
      </c>
      <c r="B834" s="1" t="e">
        <f>IF(VLOOKUP(A834,FPM!$B$6:$B$859,2,FALSE)&gt;VLOOKUP(A834,ICMS!$B$7:$C$858,2,FALSE),0.01,IF(VLOOKUP(A834,'Área Sudene Idene'!$A$1:$B$856,2,FALSE)="sudene/idene",0.05,IF(VLOOKUP(Resumo!A834,'IDH-M'!$A$1:$C$855,3,FALSE)&lt;=0.776,0.05,0.1)))</f>
        <v>#N/A</v>
      </c>
      <c r="C834" s="11" t="e">
        <f>IF(VLOOKUP(A834,FPM!$B$6:$B$859,2,FALSE)/0.8&gt;VLOOKUP(A834,ICMS!$B$7:$C$858,2,FALSE),0.01,IF(VLOOKUP(A834,'Área Sudene Idene'!$A$1:$B$856,2,FALSE)="sudene/idene",0.05,IF(VLOOKUP(Resumo!A834,'IDH-M'!$A$1:$C$855,3,FALSE)&lt;=0.776,0.05,0.1)))</f>
        <v>#N/A</v>
      </c>
      <c r="D834" s="11" t="e">
        <f t="shared" si="12"/>
        <v>#N/A</v>
      </c>
    </row>
    <row r="835" spans="1:4" x14ac:dyDescent="0.25">
      <c r="A835" s="2" t="s">
        <v>861</v>
      </c>
      <c r="B835" s="1" t="e">
        <f>IF(VLOOKUP(A835,FPM!$B$6:$B$859,2,FALSE)&gt;VLOOKUP(A835,ICMS!$B$7:$C$858,2,FALSE),0.01,IF(VLOOKUP(A835,'Área Sudene Idene'!$A$1:$B$856,2,FALSE)="sudene/idene",0.05,IF(VLOOKUP(Resumo!A835,'IDH-M'!$A$1:$C$855,3,FALSE)&lt;=0.776,0.05,0.1)))</f>
        <v>#N/A</v>
      </c>
      <c r="C835" s="11" t="e">
        <f>IF(VLOOKUP(A835,FPM!$B$6:$B$859,2,FALSE)/0.8&gt;VLOOKUP(A835,ICMS!$B$7:$C$858,2,FALSE),0.01,IF(VLOOKUP(A835,'Área Sudene Idene'!$A$1:$B$856,2,FALSE)="sudene/idene",0.05,IF(VLOOKUP(Resumo!A835,'IDH-M'!$A$1:$C$855,3,FALSE)&lt;=0.776,0.05,0.1)))</f>
        <v>#N/A</v>
      </c>
      <c r="D835" s="11" t="e">
        <f t="shared" ref="D835:D854" si="13">B835-C835</f>
        <v>#N/A</v>
      </c>
    </row>
    <row r="836" spans="1:4" x14ac:dyDescent="0.25">
      <c r="A836" s="2" t="s">
        <v>862</v>
      </c>
      <c r="B836" s="1" t="e">
        <f>IF(VLOOKUP(A836,FPM!$B$6:$B$859,2,FALSE)&gt;VLOOKUP(A836,ICMS!$B$7:$C$858,2,FALSE),0.01,IF(VLOOKUP(A836,'Área Sudene Idene'!$A$1:$B$856,2,FALSE)="sudene/idene",0.05,IF(VLOOKUP(Resumo!A836,'IDH-M'!$A$1:$C$855,3,FALSE)&lt;=0.776,0.05,0.1)))</f>
        <v>#N/A</v>
      </c>
      <c r="C836" s="11" t="e">
        <f>IF(VLOOKUP(A836,FPM!$B$6:$B$859,2,FALSE)/0.8&gt;VLOOKUP(A836,ICMS!$B$7:$C$858,2,FALSE),0.01,IF(VLOOKUP(A836,'Área Sudene Idene'!$A$1:$B$856,2,FALSE)="sudene/idene",0.05,IF(VLOOKUP(Resumo!A836,'IDH-M'!$A$1:$C$855,3,FALSE)&lt;=0.776,0.05,0.1)))</f>
        <v>#N/A</v>
      </c>
      <c r="D836" s="11" t="e">
        <f t="shared" si="13"/>
        <v>#N/A</v>
      </c>
    </row>
    <row r="837" spans="1:4" x14ac:dyDescent="0.25">
      <c r="A837" s="2" t="s">
        <v>863</v>
      </c>
      <c r="B837" s="1" t="e">
        <f>IF(VLOOKUP(A837,FPM!$B$6:$B$859,2,FALSE)&gt;VLOOKUP(A837,ICMS!$B$7:$C$858,2,FALSE),0.01,IF(VLOOKUP(A837,'Área Sudene Idene'!$A$1:$B$856,2,FALSE)="sudene/idene",0.05,IF(VLOOKUP(Resumo!A837,'IDH-M'!$A$1:$C$855,3,FALSE)&lt;=0.776,0.05,0.1)))</f>
        <v>#N/A</v>
      </c>
      <c r="C837" s="11" t="e">
        <f>IF(VLOOKUP(A837,FPM!$B$6:$B$859,2,FALSE)/0.8&gt;VLOOKUP(A837,ICMS!$B$7:$C$858,2,FALSE),0.01,IF(VLOOKUP(A837,'Área Sudene Idene'!$A$1:$B$856,2,FALSE)="sudene/idene",0.05,IF(VLOOKUP(Resumo!A837,'IDH-M'!$A$1:$C$855,3,FALSE)&lt;=0.776,0.05,0.1)))</f>
        <v>#N/A</v>
      </c>
      <c r="D837" s="11" t="e">
        <f t="shared" si="13"/>
        <v>#N/A</v>
      </c>
    </row>
    <row r="838" spans="1:4" x14ac:dyDescent="0.25">
      <c r="A838" s="2" t="s">
        <v>864</v>
      </c>
      <c r="B838" s="1" t="e">
        <f>IF(VLOOKUP(A838,FPM!$B$6:$B$859,2,FALSE)&gt;VLOOKUP(A838,ICMS!$B$7:$C$858,2,FALSE),0.01,IF(VLOOKUP(A838,'Área Sudene Idene'!$A$1:$B$856,2,FALSE)="sudene/idene",0.05,IF(VLOOKUP(Resumo!A838,'IDH-M'!$A$1:$C$855,3,FALSE)&lt;=0.776,0.05,0.1)))</f>
        <v>#N/A</v>
      </c>
      <c r="C838" s="11" t="e">
        <f>IF(VLOOKUP(A838,FPM!$B$6:$B$859,2,FALSE)/0.8&gt;VLOOKUP(A838,ICMS!$B$7:$C$858,2,FALSE),0.01,IF(VLOOKUP(A838,'Área Sudene Idene'!$A$1:$B$856,2,FALSE)="sudene/idene",0.05,IF(VLOOKUP(Resumo!A838,'IDH-M'!$A$1:$C$855,3,FALSE)&lt;=0.776,0.05,0.1)))</f>
        <v>#N/A</v>
      </c>
      <c r="D838" s="11" t="e">
        <f t="shared" si="13"/>
        <v>#N/A</v>
      </c>
    </row>
    <row r="839" spans="1:4" x14ac:dyDescent="0.25">
      <c r="A839" s="2" t="s">
        <v>865</v>
      </c>
      <c r="B839" s="1" t="e">
        <f>IF(VLOOKUP(A839,FPM!$B$6:$B$859,2,FALSE)&gt;VLOOKUP(A839,ICMS!$B$7:$C$858,2,FALSE),0.01,IF(VLOOKUP(A839,'Área Sudene Idene'!$A$1:$B$856,2,FALSE)="sudene/idene",0.05,IF(VLOOKUP(Resumo!A839,'IDH-M'!$A$1:$C$855,3,FALSE)&lt;=0.776,0.05,0.1)))</f>
        <v>#N/A</v>
      </c>
      <c r="C839" s="11" t="e">
        <f>IF(VLOOKUP(A839,FPM!$B$6:$B$859,2,FALSE)/0.8&gt;VLOOKUP(A839,ICMS!$B$7:$C$858,2,FALSE),0.01,IF(VLOOKUP(A839,'Área Sudene Idene'!$A$1:$B$856,2,FALSE)="sudene/idene",0.05,IF(VLOOKUP(Resumo!A839,'IDH-M'!$A$1:$C$855,3,FALSE)&lt;=0.776,0.05,0.1)))</f>
        <v>#N/A</v>
      </c>
      <c r="D839" s="11" t="e">
        <f t="shared" si="13"/>
        <v>#N/A</v>
      </c>
    </row>
    <row r="840" spans="1:4" x14ac:dyDescent="0.25">
      <c r="A840" s="2" t="s">
        <v>866</v>
      </c>
      <c r="B840" s="1" t="e">
        <f>IF(VLOOKUP(A840,FPM!$B$6:$B$859,2,FALSE)&gt;VLOOKUP(A840,ICMS!$B$7:$C$858,2,FALSE),0.01,IF(VLOOKUP(A840,'Área Sudene Idene'!$A$1:$B$856,2,FALSE)="sudene/idene",0.05,IF(VLOOKUP(Resumo!A840,'IDH-M'!$A$1:$C$855,3,FALSE)&lt;=0.776,0.05,0.1)))</f>
        <v>#N/A</v>
      </c>
      <c r="C840" s="11" t="e">
        <f>IF(VLOOKUP(A840,FPM!$B$6:$B$859,2,FALSE)/0.8&gt;VLOOKUP(A840,ICMS!$B$7:$C$858,2,FALSE),0.01,IF(VLOOKUP(A840,'Área Sudene Idene'!$A$1:$B$856,2,FALSE)="sudene/idene",0.05,IF(VLOOKUP(Resumo!A840,'IDH-M'!$A$1:$C$855,3,FALSE)&lt;=0.776,0.05,0.1)))</f>
        <v>#N/A</v>
      </c>
      <c r="D840" s="11" t="e">
        <f t="shared" si="13"/>
        <v>#N/A</v>
      </c>
    </row>
    <row r="841" spans="1:4" x14ac:dyDescent="0.25">
      <c r="A841" s="2" t="s">
        <v>867</v>
      </c>
      <c r="B841" s="1" t="e">
        <f>IF(VLOOKUP(A841,FPM!$B$6:$B$859,2,FALSE)&gt;VLOOKUP(A841,ICMS!$B$7:$C$858,2,FALSE),0.01,IF(VLOOKUP(A841,'Área Sudene Idene'!$A$1:$B$856,2,FALSE)="sudene/idene",0.05,IF(VLOOKUP(Resumo!A841,'IDH-M'!$A$1:$C$855,3,FALSE)&lt;=0.776,0.05,0.1)))</f>
        <v>#N/A</v>
      </c>
      <c r="C841" s="11" t="e">
        <f>IF(VLOOKUP(A841,FPM!$B$6:$B$859,2,FALSE)/0.8&gt;VLOOKUP(A841,ICMS!$B$7:$C$858,2,FALSE),0.01,IF(VLOOKUP(A841,'Área Sudene Idene'!$A$1:$B$856,2,FALSE)="sudene/idene",0.05,IF(VLOOKUP(Resumo!A841,'IDH-M'!$A$1:$C$855,3,FALSE)&lt;=0.776,0.05,0.1)))</f>
        <v>#N/A</v>
      </c>
      <c r="D841" s="11" t="e">
        <f t="shared" si="13"/>
        <v>#N/A</v>
      </c>
    </row>
    <row r="842" spans="1:4" x14ac:dyDescent="0.25">
      <c r="A842" s="2" t="s">
        <v>868</v>
      </c>
      <c r="B842" s="1" t="e">
        <f>IF(VLOOKUP(A842,FPM!$B$6:$B$859,2,FALSE)&gt;VLOOKUP(A842,ICMS!$B$7:$C$858,2,FALSE),0.01,IF(VLOOKUP(A842,'Área Sudene Idene'!$A$1:$B$856,2,FALSE)="sudene/idene",0.05,IF(VLOOKUP(Resumo!A842,'IDH-M'!$A$1:$C$855,3,FALSE)&lt;=0.776,0.05,0.1)))</f>
        <v>#N/A</v>
      </c>
      <c r="C842" s="11" t="e">
        <f>IF(VLOOKUP(A842,FPM!$B$6:$B$859,2,FALSE)/0.8&gt;VLOOKUP(A842,ICMS!$B$7:$C$858,2,FALSE),0.01,IF(VLOOKUP(A842,'Área Sudene Idene'!$A$1:$B$856,2,FALSE)="sudene/idene",0.05,IF(VLOOKUP(Resumo!A842,'IDH-M'!$A$1:$C$855,3,FALSE)&lt;=0.776,0.05,0.1)))</f>
        <v>#N/A</v>
      </c>
      <c r="D842" s="11" t="e">
        <f t="shared" si="13"/>
        <v>#N/A</v>
      </c>
    </row>
    <row r="843" spans="1:4" x14ac:dyDescent="0.25">
      <c r="A843" s="2" t="s">
        <v>869</v>
      </c>
      <c r="B843" s="1" t="e">
        <f>IF(VLOOKUP(A843,FPM!$B$6:$B$859,2,FALSE)&gt;VLOOKUP(A843,ICMS!$B$7:$C$858,2,FALSE),0.01,IF(VLOOKUP(A843,'Área Sudene Idene'!$A$1:$B$856,2,FALSE)="sudene/idene",0.05,IF(VLOOKUP(Resumo!A843,'IDH-M'!$A$1:$C$855,3,FALSE)&lt;=0.776,0.05,0.1)))</f>
        <v>#N/A</v>
      </c>
      <c r="C843" s="11" t="e">
        <f>IF(VLOOKUP(A843,FPM!$B$6:$B$859,2,FALSE)/0.8&gt;VLOOKUP(A843,ICMS!$B$7:$C$858,2,FALSE),0.01,IF(VLOOKUP(A843,'Área Sudene Idene'!$A$1:$B$856,2,FALSE)="sudene/idene",0.05,IF(VLOOKUP(Resumo!A843,'IDH-M'!$A$1:$C$855,3,FALSE)&lt;=0.776,0.05,0.1)))</f>
        <v>#N/A</v>
      </c>
      <c r="D843" s="11" t="e">
        <f t="shared" si="13"/>
        <v>#N/A</v>
      </c>
    </row>
    <row r="844" spans="1:4" x14ac:dyDescent="0.25">
      <c r="A844" s="2" t="s">
        <v>870</v>
      </c>
      <c r="B844" s="1" t="e">
        <f>IF(VLOOKUP(A844,FPM!$B$6:$B$859,2,FALSE)&gt;VLOOKUP(A844,ICMS!$B$7:$C$858,2,FALSE),0.01,IF(VLOOKUP(A844,'Área Sudene Idene'!$A$1:$B$856,2,FALSE)="sudene/idene",0.05,IF(VLOOKUP(Resumo!A844,'IDH-M'!$A$1:$C$855,3,FALSE)&lt;=0.776,0.05,0.1)))</f>
        <v>#N/A</v>
      </c>
      <c r="C844" s="11" t="e">
        <f>IF(VLOOKUP(A844,FPM!$B$6:$B$859,2,FALSE)/0.8&gt;VLOOKUP(A844,ICMS!$B$7:$C$858,2,FALSE),0.01,IF(VLOOKUP(A844,'Área Sudene Idene'!$A$1:$B$856,2,FALSE)="sudene/idene",0.05,IF(VLOOKUP(Resumo!A844,'IDH-M'!$A$1:$C$855,3,FALSE)&lt;=0.776,0.05,0.1)))</f>
        <v>#N/A</v>
      </c>
      <c r="D844" s="11" t="e">
        <f t="shared" si="13"/>
        <v>#N/A</v>
      </c>
    </row>
    <row r="845" spans="1:4" x14ac:dyDescent="0.25">
      <c r="A845" s="2" t="s">
        <v>871</v>
      </c>
      <c r="B845" s="1" t="e">
        <f>IF(VLOOKUP(A845,FPM!$B$6:$B$859,2,FALSE)&gt;VLOOKUP(A845,ICMS!$B$7:$C$858,2,FALSE),0.01,IF(VLOOKUP(A845,'Área Sudene Idene'!$A$1:$B$856,2,FALSE)="sudene/idene",0.05,IF(VLOOKUP(Resumo!A845,'IDH-M'!$A$1:$C$855,3,FALSE)&lt;=0.776,0.05,0.1)))</f>
        <v>#N/A</v>
      </c>
      <c r="C845" s="11" t="e">
        <f>IF(VLOOKUP(A845,FPM!$B$6:$B$859,2,FALSE)/0.8&gt;VLOOKUP(A845,ICMS!$B$7:$C$858,2,FALSE),0.01,IF(VLOOKUP(A845,'Área Sudene Idene'!$A$1:$B$856,2,FALSE)="sudene/idene",0.05,IF(VLOOKUP(Resumo!A845,'IDH-M'!$A$1:$C$855,3,FALSE)&lt;=0.776,0.05,0.1)))</f>
        <v>#N/A</v>
      </c>
      <c r="D845" s="11" t="e">
        <f t="shared" si="13"/>
        <v>#N/A</v>
      </c>
    </row>
    <row r="846" spans="1:4" x14ac:dyDescent="0.25">
      <c r="A846" s="2" t="s">
        <v>872</v>
      </c>
      <c r="B846" s="1" t="e">
        <f>IF(VLOOKUP(A846,FPM!$B$6:$B$859,2,FALSE)&gt;VLOOKUP(A846,ICMS!$B$7:$C$858,2,FALSE),0.01,IF(VLOOKUP(A846,'Área Sudene Idene'!$A$1:$B$856,2,FALSE)="sudene/idene",0.05,IF(VLOOKUP(Resumo!A846,'IDH-M'!$A$1:$C$855,3,FALSE)&lt;=0.776,0.05,0.1)))</f>
        <v>#N/A</v>
      </c>
      <c r="C846" s="11" t="e">
        <f>IF(VLOOKUP(A846,FPM!$B$6:$B$859,2,FALSE)/0.8&gt;VLOOKUP(A846,ICMS!$B$7:$C$858,2,FALSE),0.01,IF(VLOOKUP(A846,'Área Sudene Idene'!$A$1:$B$856,2,FALSE)="sudene/idene",0.05,IF(VLOOKUP(Resumo!A846,'IDH-M'!$A$1:$C$855,3,FALSE)&lt;=0.776,0.05,0.1)))</f>
        <v>#N/A</v>
      </c>
      <c r="D846" s="11" t="e">
        <f t="shared" si="13"/>
        <v>#N/A</v>
      </c>
    </row>
    <row r="847" spans="1:4" x14ac:dyDescent="0.25">
      <c r="A847" s="2" t="s">
        <v>873</v>
      </c>
      <c r="B847" s="1" t="e">
        <f>IF(VLOOKUP(A847,FPM!$B$6:$B$859,2,FALSE)&gt;VLOOKUP(A847,ICMS!$B$7:$C$858,2,FALSE),0.01,IF(VLOOKUP(A847,'Área Sudene Idene'!$A$1:$B$856,2,FALSE)="sudene/idene",0.05,IF(VLOOKUP(Resumo!A847,'IDH-M'!$A$1:$C$855,3,FALSE)&lt;=0.776,0.05,0.1)))</f>
        <v>#N/A</v>
      </c>
      <c r="C847" s="11" t="e">
        <f>IF(VLOOKUP(A847,FPM!$B$6:$B$859,2,FALSE)/0.8&gt;VLOOKUP(A847,ICMS!$B$7:$C$858,2,FALSE),0.01,IF(VLOOKUP(A847,'Área Sudene Idene'!$A$1:$B$856,2,FALSE)="sudene/idene",0.05,IF(VLOOKUP(Resumo!A847,'IDH-M'!$A$1:$C$855,3,FALSE)&lt;=0.776,0.05,0.1)))</f>
        <v>#N/A</v>
      </c>
      <c r="D847" s="11" t="e">
        <f t="shared" si="13"/>
        <v>#N/A</v>
      </c>
    </row>
    <row r="848" spans="1:4" x14ac:dyDescent="0.25">
      <c r="A848" s="2" t="s">
        <v>874</v>
      </c>
      <c r="B848" s="1" t="e">
        <f>IF(VLOOKUP(A848,FPM!$B$6:$B$859,2,FALSE)&gt;VLOOKUP(A848,ICMS!$B$7:$C$858,2,FALSE),0.01,IF(VLOOKUP(A848,'Área Sudene Idene'!$A$1:$B$856,2,FALSE)="sudene/idene",0.05,IF(VLOOKUP(Resumo!A848,'IDH-M'!$A$1:$C$855,3,FALSE)&lt;=0.776,0.05,0.1)))</f>
        <v>#N/A</v>
      </c>
      <c r="C848" s="11" t="e">
        <f>IF(VLOOKUP(A848,FPM!$B$6:$B$859,2,FALSE)/0.8&gt;VLOOKUP(A848,ICMS!$B$7:$C$858,2,FALSE),0.01,IF(VLOOKUP(A848,'Área Sudene Idene'!$A$1:$B$856,2,FALSE)="sudene/idene",0.05,IF(VLOOKUP(Resumo!A848,'IDH-M'!$A$1:$C$855,3,FALSE)&lt;=0.776,0.05,0.1)))</f>
        <v>#N/A</v>
      </c>
      <c r="D848" s="11" t="e">
        <f t="shared" si="13"/>
        <v>#N/A</v>
      </c>
    </row>
    <row r="849" spans="1:4" x14ac:dyDescent="0.25">
      <c r="A849" s="2" t="s">
        <v>3</v>
      </c>
      <c r="B849" s="1" t="e">
        <f>IF(VLOOKUP(A849,FPM!$B$6:$B$859,2,FALSE)&gt;VLOOKUP(A849,ICMS!$B$7:$C$858,2,FALSE),0.01,IF(VLOOKUP(A849,'Área Sudene Idene'!$A$1:$B$856,2,FALSE)="sudene/idene",0.05,IF(VLOOKUP(Resumo!A849,'IDH-M'!$A$1:$C$855,3,FALSE)&lt;=0.776,0.05,0.1)))</f>
        <v>#N/A</v>
      </c>
      <c r="C849" s="11" t="e">
        <f>IF(VLOOKUP(A849,FPM!$B$6:$B$859,2,FALSE)/0.8&gt;VLOOKUP(A849,ICMS!$B$7:$C$858,2,FALSE),0.01,IF(VLOOKUP(A849,'Área Sudene Idene'!$A$1:$B$856,2,FALSE)="sudene/idene",0.05,IF(VLOOKUP(Resumo!A849,'IDH-M'!$A$1:$C$855,3,FALSE)&lt;=0.776,0.05,0.1)))</f>
        <v>#N/A</v>
      </c>
      <c r="D849" s="11" t="e">
        <f t="shared" si="13"/>
        <v>#N/A</v>
      </c>
    </row>
    <row r="850" spans="1:4" x14ac:dyDescent="0.25">
      <c r="A850" s="2" t="s">
        <v>875</v>
      </c>
      <c r="B850" s="1" t="e">
        <f>IF(VLOOKUP(A850,FPM!$B$6:$B$859,2,FALSE)&gt;VLOOKUP(A850,ICMS!$B$7:$C$858,2,FALSE),0.01,IF(VLOOKUP(A850,'Área Sudene Idene'!$A$1:$B$856,2,FALSE)="sudene/idene",0.05,IF(VLOOKUP(Resumo!A850,'IDH-M'!$A$1:$C$855,3,FALSE)&lt;=0.776,0.05,0.1)))</f>
        <v>#N/A</v>
      </c>
      <c r="C850" s="11" t="e">
        <f>IF(VLOOKUP(A850,FPM!$B$6:$B$859,2,FALSE)/0.8&gt;VLOOKUP(A850,ICMS!$B$7:$C$858,2,FALSE),0.01,IF(VLOOKUP(A850,'Área Sudene Idene'!$A$1:$B$856,2,FALSE)="sudene/idene",0.05,IF(VLOOKUP(Resumo!A850,'IDH-M'!$A$1:$C$855,3,FALSE)&lt;=0.776,0.05,0.1)))</f>
        <v>#N/A</v>
      </c>
      <c r="D850" s="11" t="e">
        <f t="shared" si="13"/>
        <v>#N/A</v>
      </c>
    </row>
    <row r="851" spans="1:4" x14ac:dyDescent="0.25">
      <c r="A851" s="2" t="s">
        <v>876</v>
      </c>
      <c r="B851" s="1" t="e">
        <f>IF(VLOOKUP(A851,FPM!$B$6:$B$859,2,FALSE)&gt;VLOOKUP(A851,ICMS!$B$7:$C$858,2,FALSE),0.01,IF(VLOOKUP(A851,'Área Sudene Idene'!$A$1:$B$856,2,FALSE)="sudene/idene",0.05,IF(VLOOKUP(Resumo!A851,'IDH-M'!$A$1:$C$855,3,FALSE)&lt;=0.776,0.05,0.1)))</f>
        <v>#N/A</v>
      </c>
      <c r="C851" s="11" t="e">
        <f>IF(VLOOKUP(A851,FPM!$B$6:$B$859,2,FALSE)/0.8&gt;VLOOKUP(A851,ICMS!$B$7:$C$858,2,FALSE),0.01,IF(VLOOKUP(A851,'Área Sudene Idene'!$A$1:$B$856,2,FALSE)="sudene/idene",0.05,IF(VLOOKUP(Resumo!A851,'IDH-M'!$A$1:$C$855,3,FALSE)&lt;=0.776,0.05,0.1)))</f>
        <v>#N/A</v>
      </c>
      <c r="D851" s="11" t="e">
        <f t="shared" si="13"/>
        <v>#N/A</v>
      </c>
    </row>
    <row r="852" spans="1:4" x14ac:dyDescent="0.25">
      <c r="A852" s="2" t="s">
        <v>877</v>
      </c>
      <c r="B852" s="1" t="e">
        <f>IF(VLOOKUP(A852,FPM!$B$6:$B$859,2,FALSE)&gt;VLOOKUP(A852,ICMS!$B$7:$C$858,2,FALSE),0.01,IF(VLOOKUP(A852,'Área Sudene Idene'!$A$1:$B$856,2,FALSE)="sudene/idene",0.05,IF(VLOOKUP(Resumo!A852,'IDH-M'!$A$1:$C$855,3,FALSE)&lt;=0.776,0.05,0.1)))</f>
        <v>#N/A</v>
      </c>
      <c r="C852" s="11" t="e">
        <f>IF(VLOOKUP(A852,FPM!$B$6:$B$859,2,FALSE)/0.8&gt;VLOOKUP(A852,ICMS!$B$7:$C$858,2,FALSE),0.01,IF(VLOOKUP(A852,'Área Sudene Idene'!$A$1:$B$856,2,FALSE)="sudene/idene",0.05,IF(VLOOKUP(Resumo!A852,'IDH-M'!$A$1:$C$855,3,FALSE)&lt;=0.776,0.05,0.1)))</f>
        <v>#N/A</v>
      </c>
      <c r="D852" s="11" t="e">
        <f t="shared" si="13"/>
        <v>#N/A</v>
      </c>
    </row>
    <row r="853" spans="1:4" x14ac:dyDescent="0.25">
      <c r="A853" s="2" t="s">
        <v>878</v>
      </c>
      <c r="B853" s="1" t="e">
        <f>IF(VLOOKUP(A853,FPM!$B$6:$B$859,2,FALSE)&gt;VLOOKUP(A853,ICMS!$B$7:$C$858,2,FALSE),0.01,IF(VLOOKUP(A853,'Área Sudene Idene'!$A$1:$B$856,2,FALSE)="sudene/idene",0.05,IF(VLOOKUP(Resumo!A853,'IDH-M'!$A$1:$C$855,3,FALSE)&lt;=0.776,0.05,0.1)))</f>
        <v>#N/A</v>
      </c>
      <c r="C853" s="11" t="e">
        <f>IF(VLOOKUP(A853,FPM!$B$6:$B$859,2,FALSE)/0.8&gt;VLOOKUP(A853,ICMS!$B$7:$C$858,2,FALSE),0.01,IF(VLOOKUP(A853,'Área Sudene Idene'!$A$1:$B$856,2,FALSE)="sudene/idene",0.05,IF(VLOOKUP(Resumo!A853,'IDH-M'!$A$1:$C$855,3,FALSE)&lt;=0.776,0.05,0.1)))</f>
        <v>#N/A</v>
      </c>
      <c r="D853" s="11" t="e">
        <f t="shared" si="13"/>
        <v>#N/A</v>
      </c>
    </row>
    <row r="854" spans="1:4" x14ac:dyDescent="0.25">
      <c r="A854" s="2" t="s">
        <v>879</v>
      </c>
      <c r="B854" s="1" t="e">
        <f>IF(VLOOKUP(A854,FPM!$B$6:$B$859,2,FALSE)&gt;VLOOKUP(A854,ICMS!$B$7:$C$858,2,FALSE),0.01,IF(VLOOKUP(A854,'Área Sudene Idene'!$A$1:$B$856,2,FALSE)="sudene/idene",0.05,IF(VLOOKUP(Resumo!A854,'IDH-M'!$A$1:$C$855,3,FALSE)&lt;=0.776,0.05,0.1)))</f>
        <v>#N/A</v>
      </c>
      <c r="C854" s="11" t="e">
        <f>IF(VLOOKUP(A854,FPM!$B$6:$B$859,2,FALSE)/0.8&gt;VLOOKUP(A854,ICMS!$B$7:$C$858,2,FALSE),0.01,IF(VLOOKUP(A854,'Área Sudene Idene'!$A$1:$B$856,2,FALSE)="sudene/idene",0.05,IF(VLOOKUP(Resumo!A854,'IDH-M'!$A$1:$C$855,3,FALSE)&lt;=0.776,0.05,0.1)))</f>
        <v>#N/A</v>
      </c>
      <c r="D854" s="11" t="e">
        <f t="shared" si="13"/>
        <v>#N/A</v>
      </c>
    </row>
  </sheetData>
  <autoFilter ref="B1:D854"/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1"/>
  <dimension ref="B1:B854"/>
  <sheetViews>
    <sheetView workbookViewId="0">
      <selection activeCell="D23" sqref="D23"/>
    </sheetView>
  </sheetViews>
  <sheetFormatPr defaultColWidth="8.85546875" defaultRowHeight="15" x14ac:dyDescent="0.25"/>
  <cols>
    <col min="2" max="2" width="30" bestFit="1" customWidth="1"/>
  </cols>
  <sheetData>
    <row r="1" spans="2:2" x14ac:dyDescent="0.25">
      <c r="B1" t="s">
        <v>1771</v>
      </c>
    </row>
    <row r="2" spans="2:2" x14ac:dyDescent="0.25">
      <c r="B2" s="33" t="s">
        <v>25</v>
      </c>
    </row>
    <row r="3" spans="2:2" x14ac:dyDescent="0.25">
      <c r="B3" s="33" t="s">
        <v>26</v>
      </c>
    </row>
    <row r="4" spans="2:2" x14ac:dyDescent="0.25">
      <c r="B4" s="4" t="s">
        <v>27</v>
      </c>
    </row>
    <row r="5" spans="2:2" x14ac:dyDescent="0.25">
      <c r="B5" s="4" t="s">
        <v>28</v>
      </c>
    </row>
    <row r="6" spans="2:2" x14ac:dyDescent="0.25">
      <c r="B6" s="33" t="s">
        <v>29</v>
      </c>
    </row>
    <row r="7" spans="2:2" x14ac:dyDescent="0.25">
      <c r="B7" s="33" t="s">
        <v>31</v>
      </c>
    </row>
    <row r="8" spans="2:2" x14ac:dyDescent="0.25">
      <c r="B8" s="33" t="s">
        <v>32</v>
      </c>
    </row>
    <row r="9" spans="2:2" x14ac:dyDescent="0.25">
      <c r="B9" s="4" t="s">
        <v>33</v>
      </c>
    </row>
    <row r="10" spans="2:2" x14ac:dyDescent="0.25">
      <c r="B10" s="33" t="s">
        <v>34</v>
      </c>
    </row>
    <row r="11" spans="2:2" x14ac:dyDescent="0.25">
      <c r="B11" s="33" t="s">
        <v>35</v>
      </c>
    </row>
    <row r="12" spans="2:2" x14ac:dyDescent="0.25">
      <c r="B12" s="33" t="s">
        <v>36</v>
      </c>
    </row>
    <row r="13" spans="2:2" x14ac:dyDescent="0.25">
      <c r="B13" s="4" t="s">
        <v>37</v>
      </c>
    </row>
    <row r="14" spans="2:2" x14ac:dyDescent="0.25">
      <c r="B14" s="4" t="s">
        <v>38</v>
      </c>
    </row>
    <row r="15" spans="2:2" x14ac:dyDescent="0.25">
      <c r="B15" s="4" t="s">
        <v>39</v>
      </c>
    </row>
    <row r="16" spans="2:2" x14ac:dyDescent="0.25">
      <c r="B16" s="33" t="s">
        <v>40</v>
      </c>
    </row>
    <row r="17" spans="2:2" x14ac:dyDescent="0.25">
      <c r="B17" s="4" t="s">
        <v>41</v>
      </c>
    </row>
    <row r="18" spans="2:2" x14ac:dyDescent="0.25">
      <c r="B18" s="4" t="s">
        <v>42</v>
      </c>
    </row>
    <row r="19" spans="2:2" x14ac:dyDescent="0.25">
      <c r="B19" s="4" t="s">
        <v>43</v>
      </c>
    </row>
    <row r="20" spans="2:2" x14ac:dyDescent="0.25">
      <c r="B20" s="4" t="s">
        <v>44</v>
      </c>
    </row>
    <row r="21" spans="2:2" x14ac:dyDescent="0.25">
      <c r="B21" s="33" t="s">
        <v>45</v>
      </c>
    </row>
    <row r="22" spans="2:2" x14ac:dyDescent="0.25">
      <c r="B22" s="4" t="s">
        <v>46</v>
      </c>
    </row>
    <row r="23" spans="2:2" x14ac:dyDescent="0.25">
      <c r="B23" s="33" t="s">
        <v>47</v>
      </c>
    </row>
    <row r="24" spans="2:2" x14ac:dyDescent="0.25">
      <c r="B24" s="33" t="s">
        <v>48</v>
      </c>
    </row>
    <row r="25" spans="2:2" x14ac:dyDescent="0.25">
      <c r="B25" s="4" t="s">
        <v>49</v>
      </c>
    </row>
    <row r="26" spans="2:2" x14ac:dyDescent="0.25">
      <c r="B26" s="4" t="s">
        <v>50</v>
      </c>
    </row>
    <row r="27" spans="2:2" x14ac:dyDescent="0.25">
      <c r="B27" s="33" t="s">
        <v>51</v>
      </c>
    </row>
    <row r="28" spans="2:2" x14ac:dyDescent="0.25">
      <c r="B28" s="4" t="s">
        <v>52</v>
      </c>
    </row>
    <row r="29" spans="2:2" x14ac:dyDescent="0.25">
      <c r="B29" s="4" t="s">
        <v>53</v>
      </c>
    </row>
    <row r="30" spans="2:2" x14ac:dyDescent="0.25">
      <c r="B30" s="4" t="s">
        <v>54</v>
      </c>
    </row>
    <row r="31" spans="2:2" x14ac:dyDescent="0.25">
      <c r="B31" s="33" t="s">
        <v>55</v>
      </c>
    </row>
    <row r="32" spans="2:2" x14ac:dyDescent="0.25">
      <c r="B32" s="33" t="s">
        <v>56</v>
      </c>
    </row>
    <row r="33" spans="2:2" x14ac:dyDescent="0.25">
      <c r="B33" s="33" t="s">
        <v>57</v>
      </c>
    </row>
    <row r="34" spans="2:2" x14ac:dyDescent="0.25">
      <c r="B34" s="33" t="s">
        <v>58</v>
      </c>
    </row>
    <row r="35" spans="2:2" x14ac:dyDescent="0.25">
      <c r="B35" s="33" t="s">
        <v>59</v>
      </c>
    </row>
    <row r="36" spans="2:2" x14ac:dyDescent="0.25">
      <c r="B36" s="33" t="s">
        <v>60</v>
      </c>
    </row>
    <row r="37" spans="2:2" x14ac:dyDescent="0.25">
      <c r="B37" s="4" t="s">
        <v>61</v>
      </c>
    </row>
    <row r="38" spans="2:2" x14ac:dyDescent="0.25">
      <c r="B38" s="33" t="s">
        <v>62</v>
      </c>
    </row>
    <row r="39" spans="2:2" x14ac:dyDescent="0.25">
      <c r="B39" s="4" t="s">
        <v>63</v>
      </c>
    </row>
    <row r="40" spans="2:2" x14ac:dyDescent="0.25">
      <c r="B40" s="4" t="s">
        <v>64</v>
      </c>
    </row>
    <row r="41" spans="2:2" x14ac:dyDescent="0.25">
      <c r="B41" s="4" t="s">
        <v>65</v>
      </c>
    </row>
    <row r="42" spans="2:2" x14ac:dyDescent="0.25">
      <c r="B42" s="33" t="s">
        <v>66</v>
      </c>
    </row>
    <row r="43" spans="2:2" x14ac:dyDescent="0.25">
      <c r="B43" s="33" t="s">
        <v>67</v>
      </c>
    </row>
    <row r="44" spans="2:2" x14ac:dyDescent="0.25">
      <c r="B44" s="33" t="s">
        <v>68</v>
      </c>
    </row>
    <row r="45" spans="2:2" x14ac:dyDescent="0.25">
      <c r="B45" s="33" t="s">
        <v>69</v>
      </c>
    </row>
    <row r="46" spans="2:2" x14ac:dyDescent="0.25">
      <c r="B46" s="4" t="s">
        <v>70</v>
      </c>
    </row>
    <row r="47" spans="2:2" x14ac:dyDescent="0.25">
      <c r="B47" s="4" t="s">
        <v>71</v>
      </c>
    </row>
    <row r="48" spans="2:2" x14ac:dyDescent="0.25">
      <c r="B48" s="4" t="s">
        <v>72</v>
      </c>
    </row>
    <row r="49" spans="2:2" x14ac:dyDescent="0.25">
      <c r="B49" s="4" t="s">
        <v>73</v>
      </c>
    </row>
    <row r="50" spans="2:2" x14ac:dyDescent="0.25">
      <c r="B50" s="4" t="s">
        <v>74</v>
      </c>
    </row>
    <row r="51" spans="2:2" x14ac:dyDescent="0.25">
      <c r="B51" s="4" t="s">
        <v>75</v>
      </c>
    </row>
    <row r="52" spans="2:2" x14ac:dyDescent="0.25">
      <c r="B52" s="4" t="s">
        <v>76</v>
      </c>
    </row>
    <row r="53" spans="2:2" x14ac:dyDescent="0.25">
      <c r="B53" s="33" t="s">
        <v>77</v>
      </c>
    </row>
    <row r="54" spans="2:2" x14ac:dyDescent="0.25">
      <c r="B54" s="4" t="s">
        <v>78</v>
      </c>
    </row>
    <row r="55" spans="2:2" x14ac:dyDescent="0.25">
      <c r="B55" s="4" t="s">
        <v>79</v>
      </c>
    </row>
    <row r="56" spans="2:2" x14ac:dyDescent="0.25">
      <c r="B56" s="4" t="s">
        <v>80</v>
      </c>
    </row>
    <row r="57" spans="2:2" x14ac:dyDescent="0.25">
      <c r="B57" s="33" t="s">
        <v>81</v>
      </c>
    </row>
    <row r="58" spans="2:2" x14ac:dyDescent="0.25">
      <c r="B58" s="4" t="s">
        <v>82</v>
      </c>
    </row>
    <row r="59" spans="2:2" x14ac:dyDescent="0.25">
      <c r="B59" s="4" t="s">
        <v>83</v>
      </c>
    </row>
    <row r="60" spans="2:2" x14ac:dyDescent="0.25">
      <c r="B60" s="33" t="s">
        <v>84</v>
      </c>
    </row>
    <row r="61" spans="2:2" x14ac:dyDescent="0.25">
      <c r="B61" s="33" t="s">
        <v>85</v>
      </c>
    </row>
    <row r="62" spans="2:2" x14ac:dyDescent="0.25">
      <c r="B62" s="4" t="s">
        <v>86</v>
      </c>
    </row>
    <row r="63" spans="2:2" x14ac:dyDescent="0.25">
      <c r="B63" s="4" t="s">
        <v>87</v>
      </c>
    </row>
    <row r="64" spans="2:2" x14ac:dyDescent="0.25">
      <c r="B64" s="4" t="s">
        <v>88</v>
      </c>
    </row>
    <row r="65" spans="2:2" x14ac:dyDescent="0.25">
      <c r="B65" s="4" t="s">
        <v>89</v>
      </c>
    </row>
    <row r="66" spans="2:2" x14ac:dyDescent="0.25">
      <c r="B66" s="4" t="s">
        <v>90</v>
      </c>
    </row>
    <row r="67" spans="2:2" x14ac:dyDescent="0.25">
      <c r="B67" s="4" t="s">
        <v>91</v>
      </c>
    </row>
    <row r="68" spans="2:2" x14ac:dyDescent="0.25">
      <c r="B68" s="4" t="s">
        <v>92</v>
      </c>
    </row>
    <row r="69" spans="2:2" x14ac:dyDescent="0.25">
      <c r="B69" s="4" t="s">
        <v>93</v>
      </c>
    </row>
    <row r="70" spans="2:2" x14ac:dyDescent="0.25">
      <c r="B70" s="4" t="s">
        <v>94</v>
      </c>
    </row>
    <row r="71" spans="2:2" x14ac:dyDescent="0.25">
      <c r="B71" s="4" t="s">
        <v>95</v>
      </c>
    </row>
    <row r="72" spans="2:2" x14ac:dyDescent="0.25">
      <c r="B72" s="33" t="s">
        <v>96</v>
      </c>
    </row>
    <row r="73" spans="2:2" x14ac:dyDescent="0.25">
      <c r="B73" s="4" t="s">
        <v>97</v>
      </c>
    </row>
    <row r="74" spans="2:2" x14ac:dyDescent="0.25">
      <c r="B74" s="4" t="s">
        <v>98</v>
      </c>
    </row>
    <row r="75" spans="2:2" x14ac:dyDescent="0.25">
      <c r="B75" s="4" t="s">
        <v>99</v>
      </c>
    </row>
    <row r="76" spans="2:2" x14ac:dyDescent="0.25">
      <c r="B76" s="4" t="s">
        <v>100</v>
      </c>
    </row>
    <row r="77" spans="2:2" x14ac:dyDescent="0.25">
      <c r="B77" s="33" t="s">
        <v>101</v>
      </c>
    </row>
    <row r="78" spans="2:2" x14ac:dyDescent="0.25">
      <c r="B78" s="4" t="s">
        <v>102</v>
      </c>
    </row>
    <row r="79" spans="2:2" x14ac:dyDescent="0.25">
      <c r="B79" s="33" t="s">
        <v>103</v>
      </c>
    </row>
    <row r="80" spans="2:2" x14ac:dyDescent="0.25">
      <c r="B80" s="4" t="s">
        <v>104</v>
      </c>
    </row>
    <row r="81" spans="2:2" x14ac:dyDescent="0.25">
      <c r="B81" s="4" t="s">
        <v>105</v>
      </c>
    </row>
    <row r="82" spans="2:2" x14ac:dyDescent="0.25">
      <c r="B82" s="4" t="s">
        <v>106</v>
      </c>
    </row>
    <row r="83" spans="2:2" x14ac:dyDescent="0.25">
      <c r="B83" s="4" t="s">
        <v>107</v>
      </c>
    </row>
    <row r="84" spans="2:2" x14ac:dyDescent="0.25">
      <c r="B84" s="4" t="s">
        <v>108</v>
      </c>
    </row>
    <row r="85" spans="2:2" x14ac:dyDescent="0.25">
      <c r="B85" s="4" t="s">
        <v>109</v>
      </c>
    </row>
    <row r="86" spans="2:2" x14ac:dyDescent="0.25">
      <c r="B86" s="4" t="s">
        <v>110</v>
      </c>
    </row>
    <row r="87" spans="2:2" x14ac:dyDescent="0.25">
      <c r="B87" s="4" t="s">
        <v>111</v>
      </c>
    </row>
    <row r="88" spans="2:2" x14ac:dyDescent="0.25">
      <c r="B88" s="33" t="s">
        <v>112</v>
      </c>
    </row>
    <row r="89" spans="2:2" x14ac:dyDescent="0.25">
      <c r="B89" s="4" t="s">
        <v>113</v>
      </c>
    </row>
    <row r="90" spans="2:2" x14ac:dyDescent="0.25">
      <c r="B90" s="4" t="s">
        <v>114</v>
      </c>
    </row>
    <row r="91" spans="2:2" x14ac:dyDescent="0.25">
      <c r="B91" s="4" t="s">
        <v>115</v>
      </c>
    </row>
    <row r="92" spans="2:2" x14ac:dyDescent="0.25">
      <c r="B92" s="4" t="s">
        <v>116</v>
      </c>
    </row>
    <row r="93" spans="2:2" x14ac:dyDescent="0.25">
      <c r="B93" s="33" t="s">
        <v>117</v>
      </c>
    </row>
    <row r="94" spans="2:2" x14ac:dyDescent="0.25">
      <c r="B94" s="33" t="s">
        <v>118</v>
      </c>
    </row>
    <row r="95" spans="2:2" x14ac:dyDescent="0.25">
      <c r="B95" s="33" t="s">
        <v>119</v>
      </c>
    </row>
    <row r="96" spans="2:2" x14ac:dyDescent="0.25">
      <c r="B96" s="33" t="s">
        <v>883</v>
      </c>
    </row>
    <row r="97" spans="2:2" x14ac:dyDescent="0.25">
      <c r="B97" s="33" t="s">
        <v>120</v>
      </c>
    </row>
    <row r="98" spans="2:2" x14ac:dyDescent="0.25">
      <c r="B98" s="4" t="s">
        <v>122</v>
      </c>
    </row>
    <row r="99" spans="2:2" x14ac:dyDescent="0.25">
      <c r="B99" s="33" t="s">
        <v>123</v>
      </c>
    </row>
    <row r="100" spans="2:2" x14ac:dyDescent="0.25">
      <c r="B100" s="33" t="s">
        <v>124</v>
      </c>
    </row>
    <row r="101" spans="2:2" x14ac:dyDescent="0.25">
      <c r="B101" s="4" t="s">
        <v>125</v>
      </c>
    </row>
    <row r="102" spans="2:2" x14ac:dyDescent="0.25">
      <c r="B102" s="4" t="s">
        <v>126</v>
      </c>
    </row>
    <row r="103" spans="2:2" x14ac:dyDescent="0.25">
      <c r="B103" s="4" t="s">
        <v>127</v>
      </c>
    </row>
    <row r="104" spans="2:2" x14ac:dyDescent="0.25">
      <c r="B104" s="4" t="s">
        <v>128</v>
      </c>
    </row>
    <row r="105" spans="2:2" x14ac:dyDescent="0.25">
      <c r="B105" s="4" t="s">
        <v>129</v>
      </c>
    </row>
    <row r="106" spans="2:2" x14ac:dyDescent="0.25">
      <c r="B106" s="4" t="s">
        <v>130</v>
      </c>
    </row>
    <row r="107" spans="2:2" x14ac:dyDescent="0.25">
      <c r="B107" s="4" t="s">
        <v>131</v>
      </c>
    </row>
    <row r="108" spans="2:2" x14ac:dyDescent="0.25">
      <c r="B108" s="33" t="s">
        <v>132</v>
      </c>
    </row>
    <row r="109" spans="2:2" x14ac:dyDescent="0.25">
      <c r="B109" s="4" t="s">
        <v>133</v>
      </c>
    </row>
    <row r="110" spans="2:2" x14ac:dyDescent="0.25">
      <c r="B110" s="33" t="s">
        <v>134</v>
      </c>
    </row>
    <row r="111" spans="2:2" x14ac:dyDescent="0.25">
      <c r="B111" s="33" t="s">
        <v>135</v>
      </c>
    </row>
    <row r="112" spans="2:2" x14ac:dyDescent="0.25">
      <c r="B112" s="4" t="s">
        <v>136</v>
      </c>
    </row>
    <row r="113" spans="2:2" x14ac:dyDescent="0.25">
      <c r="B113" s="4" t="s">
        <v>137</v>
      </c>
    </row>
    <row r="114" spans="2:2" x14ac:dyDescent="0.25">
      <c r="B114" s="4" t="s">
        <v>138</v>
      </c>
    </row>
    <row r="115" spans="2:2" x14ac:dyDescent="0.25">
      <c r="B115" s="4" t="s">
        <v>139</v>
      </c>
    </row>
    <row r="116" spans="2:2" x14ac:dyDescent="0.25">
      <c r="B116" s="4" t="s">
        <v>140</v>
      </c>
    </row>
    <row r="117" spans="2:2" x14ac:dyDescent="0.25">
      <c r="B117" s="33" t="s">
        <v>141</v>
      </c>
    </row>
    <row r="118" spans="2:2" x14ac:dyDescent="0.25">
      <c r="B118" s="4" t="s">
        <v>142</v>
      </c>
    </row>
    <row r="119" spans="2:2" x14ac:dyDescent="0.25">
      <c r="B119" s="33" t="s">
        <v>143</v>
      </c>
    </row>
    <row r="120" spans="2:2" x14ac:dyDescent="0.25">
      <c r="B120" s="4" t="s">
        <v>144</v>
      </c>
    </row>
    <row r="121" spans="2:2" x14ac:dyDescent="0.25">
      <c r="B121" s="4" t="s">
        <v>145</v>
      </c>
    </row>
    <row r="122" spans="2:2" x14ac:dyDescent="0.25">
      <c r="B122" s="4" t="s">
        <v>146</v>
      </c>
    </row>
    <row r="123" spans="2:2" x14ac:dyDescent="0.25">
      <c r="B123" s="4" t="s">
        <v>147</v>
      </c>
    </row>
    <row r="124" spans="2:2" x14ac:dyDescent="0.25">
      <c r="B124" s="4" t="s">
        <v>148</v>
      </c>
    </row>
    <row r="125" spans="2:2" x14ac:dyDescent="0.25">
      <c r="B125" s="4" t="s">
        <v>149</v>
      </c>
    </row>
    <row r="126" spans="2:2" x14ac:dyDescent="0.25">
      <c r="B126" s="4" t="s">
        <v>150</v>
      </c>
    </row>
    <row r="127" spans="2:2" x14ac:dyDescent="0.25">
      <c r="B127" s="4" t="s">
        <v>151</v>
      </c>
    </row>
    <row r="128" spans="2:2" x14ac:dyDescent="0.25">
      <c r="B128" s="4" t="s">
        <v>152</v>
      </c>
    </row>
    <row r="129" spans="2:2" x14ac:dyDescent="0.25">
      <c r="B129" s="4" t="s">
        <v>153</v>
      </c>
    </row>
    <row r="130" spans="2:2" x14ac:dyDescent="0.25">
      <c r="B130" s="33" t="s">
        <v>154</v>
      </c>
    </row>
    <row r="131" spans="2:2" x14ac:dyDescent="0.25">
      <c r="B131" s="33" t="s">
        <v>155</v>
      </c>
    </row>
    <row r="132" spans="2:2" x14ac:dyDescent="0.25">
      <c r="B132" s="4" t="s">
        <v>156</v>
      </c>
    </row>
    <row r="133" spans="2:2" x14ac:dyDescent="0.25">
      <c r="B133" s="4" t="s">
        <v>157</v>
      </c>
    </row>
    <row r="134" spans="2:2" x14ac:dyDescent="0.25">
      <c r="B134" s="33" t="s">
        <v>158</v>
      </c>
    </row>
    <row r="135" spans="2:2" x14ac:dyDescent="0.25">
      <c r="B135" s="4" t="s">
        <v>159</v>
      </c>
    </row>
    <row r="136" spans="2:2" x14ac:dyDescent="0.25">
      <c r="B136" s="4" t="s">
        <v>160</v>
      </c>
    </row>
    <row r="137" spans="2:2" x14ac:dyDescent="0.25">
      <c r="B137" s="4" t="s">
        <v>161</v>
      </c>
    </row>
    <row r="138" spans="2:2" x14ac:dyDescent="0.25">
      <c r="B138" s="4" t="s">
        <v>162</v>
      </c>
    </row>
    <row r="139" spans="2:2" x14ac:dyDescent="0.25">
      <c r="B139" s="33" t="s">
        <v>163</v>
      </c>
    </row>
    <row r="140" spans="2:2" x14ac:dyDescent="0.25">
      <c r="B140" s="33" t="s">
        <v>164</v>
      </c>
    </row>
    <row r="141" spans="2:2" x14ac:dyDescent="0.25">
      <c r="B141" s="33" t="s">
        <v>165</v>
      </c>
    </row>
    <row r="142" spans="2:2" x14ac:dyDescent="0.25">
      <c r="B142" s="33" t="s">
        <v>166</v>
      </c>
    </row>
    <row r="143" spans="2:2" x14ac:dyDescent="0.25">
      <c r="B143" s="4" t="s">
        <v>167</v>
      </c>
    </row>
    <row r="144" spans="2:2" x14ac:dyDescent="0.25">
      <c r="B144" s="33" t="s">
        <v>168</v>
      </c>
    </row>
    <row r="145" spans="2:2" x14ac:dyDescent="0.25">
      <c r="B145" s="33" t="s">
        <v>169</v>
      </c>
    </row>
    <row r="146" spans="2:2" x14ac:dyDescent="0.25">
      <c r="B146" s="33" t="s">
        <v>170</v>
      </c>
    </row>
    <row r="147" spans="2:2" x14ac:dyDescent="0.25">
      <c r="B147" s="4" t="s">
        <v>171</v>
      </c>
    </row>
    <row r="148" spans="2:2" x14ac:dyDescent="0.25">
      <c r="B148" s="4" t="s">
        <v>172</v>
      </c>
    </row>
    <row r="149" spans="2:2" x14ac:dyDescent="0.25">
      <c r="B149" s="4" t="s">
        <v>173</v>
      </c>
    </row>
    <row r="150" spans="2:2" x14ac:dyDescent="0.25">
      <c r="B150" s="33" t="s">
        <v>174</v>
      </c>
    </row>
    <row r="151" spans="2:2" x14ac:dyDescent="0.25">
      <c r="B151" s="4" t="s">
        <v>175</v>
      </c>
    </row>
    <row r="152" spans="2:2" x14ac:dyDescent="0.25">
      <c r="B152" s="33" t="s">
        <v>176</v>
      </c>
    </row>
    <row r="153" spans="2:2" x14ac:dyDescent="0.25">
      <c r="B153" s="4" t="s">
        <v>177</v>
      </c>
    </row>
    <row r="154" spans="2:2" x14ac:dyDescent="0.25">
      <c r="B154" s="4" t="s">
        <v>178</v>
      </c>
    </row>
    <row r="155" spans="2:2" x14ac:dyDescent="0.25">
      <c r="B155" s="4" t="s">
        <v>179</v>
      </c>
    </row>
    <row r="156" spans="2:2" x14ac:dyDescent="0.25">
      <c r="B156" s="4" t="s">
        <v>180</v>
      </c>
    </row>
    <row r="157" spans="2:2" x14ac:dyDescent="0.25">
      <c r="B157" s="33" t="s">
        <v>181</v>
      </c>
    </row>
    <row r="158" spans="2:2" x14ac:dyDescent="0.25">
      <c r="B158" s="4" t="s">
        <v>182</v>
      </c>
    </row>
    <row r="159" spans="2:2" x14ac:dyDescent="0.25">
      <c r="B159" s="33" t="s">
        <v>183</v>
      </c>
    </row>
    <row r="160" spans="2:2" x14ac:dyDescent="0.25">
      <c r="B160" s="4" t="s">
        <v>184</v>
      </c>
    </row>
    <row r="161" spans="2:2" x14ac:dyDescent="0.25">
      <c r="B161" s="4" t="s">
        <v>185</v>
      </c>
    </row>
    <row r="162" spans="2:2" x14ac:dyDescent="0.25">
      <c r="B162" s="33" t="s">
        <v>186</v>
      </c>
    </row>
    <row r="163" spans="2:2" x14ac:dyDescent="0.25">
      <c r="B163" s="4" t="s">
        <v>187</v>
      </c>
    </row>
    <row r="164" spans="2:2" x14ac:dyDescent="0.25">
      <c r="B164" s="4" t="s">
        <v>188</v>
      </c>
    </row>
    <row r="165" spans="2:2" x14ac:dyDescent="0.25">
      <c r="B165" s="4" t="s">
        <v>189</v>
      </c>
    </row>
    <row r="166" spans="2:2" x14ac:dyDescent="0.25">
      <c r="B166" s="33" t="s">
        <v>190</v>
      </c>
    </row>
    <row r="167" spans="2:2" x14ac:dyDescent="0.25">
      <c r="B167" s="4" t="s">
        <v>191</v>
      </c>
    </row>
    <row r="168" spans="2:2" x14ac:dyDescent="0.25">
      <c r="B168" s="4" t="s">
        <v>192</v>
      </c>
    </row>
    <row r="169" spans="2:2" x14ac:dyDescent="0.25">
      <c r="B169" s="33" t="s">
        <v>193</v>
      </c>
    </row>
    <row r="170" spans="2:2" x14ac:dyDescent="0.25">
      <c r="B170" s="4" t="s">
        <v>194</v>
      </c>
    </row>
    <row r="171" spans="2:2" x14ac:dyDescent="0.25">
      <c r="B171" s="4" t="s">
        <v>195</v>
      </c>
    </row>
    <row r="172" spans="2:2" x14ac:dyDescent="0.25">
      <c r="B172" s="4" t="s">
        <v>196</v>
      </c>
    </row>
    <row r="173" spans="2:2" x14ac:dyDescent="0.25">
      <c r="B173" s="33" t="s">
        <v>197</v>
      </c>
    </row>
    <row r="174" spans="2:2" x14ac:dyDescent="0.25">
      <c r="B174" s="4" t="s">
        <v>198</v>
      </c>
    </row>
    <row r="175" spans="2:2" x14ac:dyDescent="0.25">
      <c r="B175" s="4" t="s">
        <v>199</v>
      </c>
    </row>
    <row r="176" spans="2:2" x14ac:dyDescent="0.25">
      <c r="B176" s="33" t="s">
        <v>200</v>
      </c>
    </row>
    <row r="177" spans="2:2" x14ac:dyDescent="0.25">
      <c r="B177" s="33" t="s">
        <v>201</v>
      </c>
    </row>
    <row r="178" spans="2:2" x14ac:dyDescent="0.25">
      <c r="B178" s="4" t="s">
        <v>202</v>
      </c>
    </row>
    <row r="179" spans="2:2" x14ac:dyDescent="0.25">
      <c r="B179" s="33" t="s">
        <v>203</v>
      </c>
    </row>
    <row r="180" spans="2:2" x14ac:dyDescent="0.25">
      <c r="B180" s="4" t="s">
        <v>204</v>
      </c>
    </row>
    <row r="181" spans="2:2" x14ac:dyDescent="0.25">
      <c r="B181" s="33" t="s">
        <v>205</v>
      </c>
    </row>
    <row r="182" spans="2:2" x14ac:dyDescent="0.25">
      <c r="B182" s="4" t="s">
        <v>206</v>
      </c>
    </row>
    <row r="183" spans="2:2" x14ac:dyDescent="0.25">
      <c r="B183" s="33" t="s">
        <v>207</v>
      </c>
    </row>
    <row r="184" spans="2:2" x14ac:dyDescent="0.25">
      <c r="B184" s="33" t="s">
        <v>208</v>
      </c>
    </row>
    <row r="185" spans="2:2" x14ac:dyDescent="0.25">
      <c r="B185" s="4" t="s">
        <v>209</v>
      </c>
    </row>
    <row r="186" spans="2:2" x14ac:dyDescent="0.25">
      <c r="B186" s="4" t="s">
        <v>210</v>
      </c>
    </row>
    <row r="187" spans="2:2" x14ac:dyDescent="0.25">
      <c r="B187" s="4" t="s">
        <v>211</v>
      </c>
    </row>
    <row r="188" spans="2:2" x14ac:dyDescent="0.25">
      <c r="B188" s="4" t="s">
        <v>212</v>
      </c>
    </row>
    <row r="189" spans="2:2" x14ac:dyDescent="0.25">
      <c r="B189" s="33" t="s">
        <v>213</v>
      </c>
    </row>
    <row r="190" spans="2:2" x14ac:dyDescent="0.25">
      <c r="B190" s="33" t="s">
        <v>214</v>
      </c>
    </row>
    <row r="191" spans="2:2" x14ac:dyDescent="0.25">
      <c r="B191" s="33" t="s">
        <v>215</v>
      </c>
    </row>
    <row r="192" spans="2:2" x14ac:dyDescent="0.25">
      <c r="B192" s="33" t="s">
        <v>216</v>
      </c>
    </row>
    <row r="193" spans="2:2" x14ac:dyDescent="0.25">
      <c r="B193" s="33" t="s">
        <v>217</v>
      </c>
    </row>
    <row r="194" spans="2:2" x14ac:dyDescent="0.25">
      <c r="B194" s="33" t="s">
        <v>218</v>
      </c>
    </row>
    <row r="195" spans="2:2" x14ac:dyDescent="0.25">
      <c r="B195" s="33" t="s">
        <v>219</v>
      </c>
    </row>
    <row r="196" spans="2:2" x14ac:dyDescent="0.25">
      <c r="B196" s="33" t="s">
        <v>220</v>
      </c>
    </row>
    <row r="197" spans="2:2" x14ac:dyDescent="0.25">
      <c r="B197" s="33" t="s">
        <v>221</v>
      </c>
    </row>
    <row r="198" spans="2:2" x14ac:dyDescent="0.25">
      <c r="B198" s="33" t="s">
        <v>222</v>
      </c>
    </row>
    <row r="199" spans="2:2" x14ac:dyDescent="0.25">
      <c r="B199" s="4" t="s">
        <v>223</v>
      </c>
    </row>
    <row r="200" spans="2:2" x14ac:dyDescent="0.25">
      <c r="B200" s="4" t="s">
        <v>224</v>
      </c>
    </row>
    <row r="201" spans="2:2" x14ac:dyDescent="0.25">
      <c r="B201" s="4" t="s">
        <v>225</v>
      </c>
    </row>
    <row r="202" spans="2:2" x14ac:dyDescent="0.25">
      <c r="B202" s="4" t="s">
        <v>226</v>
      </c>
    </row>
    <row r="203" spans="2:2" x14ac:dyDescent="0.25">
      <c r="B203" s="4" t="s">
        <v>227</v>
      </c>
    </row>
    <row r="204" spans="2:2" x14ac:dyDescent="0.25">
      <c r="B204" s="4" t="s">
        <v>228</v>
      </c>
    </row>
    <row r="205" spans="2:2" x14ac:dyDescent="0.25">
      <c r="B205" s="4" t="s">
        <v>229</v>
      </c>
    </row>
    <row r="206" spans="2:2" x14ac:dyDescent="0.25">
      <c r="B206" s="33" t="s">
        <v>230</v>
      </c>
    </row>
    <row r="207" spans="2:2" x14ac:dyDescent="0.25">
      <c r="B207" s="4" t="s">
        <v>231</v>
      </c>
    </row>
    <row r="208" spans="2:2" x14ac:dyDescent="0.25">
      <c r="B208" s="4" t="s">
        <v>232</v>
      </c>
    </row>
    <row r="209" spans="2:2" x14ac:dyDescent="0.25">
      <c r="B209" s="33" t="s">
        <v>233</v>
      </c>
    </row>
    <row r="210" spans="2:2" x14ac:dyDescent="0.25">
      <c r="B210" s="4" t="s">
        <v>234</v>
      </c>
    </row>
    <row r="211" spans="2:2" x14ac:dyDescent="0.25">
      <c r="B211" s="33" t="s">
        <v>235</v>
      </c>
    </row>
    <row r="212" spans="2:2" x14ac:dyDescent="0.25">
      <c r="B212" s="4" t="s">
        <v>236</v>
      </c>
    </row>
    <row r="213" spans="2:2" x14ac:dyDescent="0.25">
      <c r="B213" s="4" t="s">
        <v>237</v>
      </c>
    </row>
    <row r="214" spans="2:2" x14ac:dyDescent="0.25">
      <c r="B214" s="4" t="s">
        <v>238</v>
      </c>
    </row>
    <row r="215" spans="2:2" x14ac:dyDescent="0.25">
      <c r="B215" s="4" t="s">
        <v>239</v>
      </c>
    </row>
    <row r="216" spans="2:2" x14ac:dyDescent="0.25">
      <c r="B216" s="4" t="s">
        <v>240</v>
      </c>
    </row>
    <row r="217" spans="2:2" x14ac:dyDescent="0.25">
      <c r="B217" s="4" t="s">
        <v>241</v>
      </c>
    </row>
    <row r="218" spans="2:2" x14ac:dyDescent="0.25">
      <c r="B218" s="4" t="s">
        <v>242</v>
      </c>
    </row>
    <row r="219" spans="2:2" x14ac:dyDescent="0.25">
      <c r="B219" s="33" t="s">
        <v>243</v>
      </c>
    </row>
    <row r="220" spans="2:2" x14ac:dyDescent="0.25">
      <c r="B220" s="33" t="s">
        <v>244</v>
      </c>
    </row>
    <row r="221" spans="2:2" x14ac:dyDescent="0.25">
      <c r="B221" s="33" t="s">
        <v>245</v>
      </c>
    </row>
    <row r="222" spans="2:2" x14ac:dyDescent="0.25">
      <c r="B222" s="33" t="s">
        <v>246</v>
      </c>
    </row>
    <row r="223" spans="2:2" x14ac:dyDescent="0.25">
      <c r="B223" s="33" t="s">
        <v>247</v>
      </c>
    </row>
    <row r="224" spans="2:2" x14ac:dyDescent="0.25">
      <c r="B224" s="33" t="s">
        <v>248</v>
      </c>
    </row>
    <row r="225" spans="2:2" x14ac:dyDescent="0.25">
      <c r="B225" s="4" t="s">
        <v>249</v>
      </c>
    </row>
    <row r="226" spans="2:2" x14ac:dyDescent="0.25">
      <c r="B226" s="33" t="s">
        <v>250</v>
      </c>
    </row>
    <row r="227" spans="2:2" x14ac:dyDescent="0.25">
      <c r="B227" s="4" t="s">
        <v>251</v>
      </c>
    </row>
    <row r="228" spans="2:2" x14ac:dyDescent="0.25">
      <c r="B228" s="4" t="s">
        <v>252</v>
      </c>
    </row>
    <row r="229" spans="2:2" x14ac:dyDescent="0.25">
      <c r="B229" s="33" t="s">
        <v>253</v>
      </c>
    </row>
    <row r="230" spans="2:2" x14ac:dyDescent="0.25">
      <c r="B230" s="4" t="s">
        <v>254</v>
      </c>
    </row>
    <row r="231" spans="2:2" x14ac:dyDescent="0.25">
      <c r="B231" s="33" t="s">
        <v>255</v>
      </c>
    </row>
    <row r="232" spans="2:2" x14ac:dyDescent="0.25">
      <c r="B232" s="4" t="s">
        <v>256</v>
      </c>
    </row>
    <row r="233" spans="2:2" x14ac:dyDescent="0.25">
      <c r="B233" s="4" t="s">
        <v>257</v>
      </c>
    </row>
    <row r="234" spans="2:2" x14ac:dyDescent="0.25">
      <c r="B234" s="4" t="s">
        <v>258</v>
      </c>
    </row>
    <row r="235" spans="2:2" x14ac:dyDescent="0.25">
      <c r="B235" s="4" t="s">
        <v>259</v>
      </c>
    </row>
    <row r="236" spans="2:2" x14ac:dyDescent="0.25">
      <c r="B236" s="4" t="s">
        <v>260</v>
      </c>
    </row>
    <row r="237" spans="2:2" x14ac:dyDescent="0.25">
      <c r="B237" s="33" t="s">
        <v>261</v>
      </c>
    </row>
    <row r="238" spans="2:2" x14ac:dyDescent="0.25">
      <c r="B238" s="4" t="s">
        <v>262</v>
      </c>
    </row>
    <row r="239" spans="2:2" x14ac:dyDescent="0.25">
      <c r="B239" s="4" t="s">
        <v>263</v>
      </c>
    </row>
    <row r="240" spans="2:2" x14ac:dyDescent="0.25">
      <c r="B240" s="4" t="s">
        <v>264</v>
      </c>
    </row>
    <row r="241" spans="2:2" x14ac:dyDescent="0.25">
      <c r="B241" s="4" t="s">
        <v>265</v>
      </c>
    </row>
    <row r="242" spans="2:2" x14ac:dyDescent="0.25">
      <c r="B242" s="4" t="s">
        <v>266</v>
      </c>
    </row>
    <row r="243" spans="2:2" x14ac:dyDescent="0.25">
      <c r="B243" s="4" t="s">
        <v>267</v>
      </c>
    </row>
    <row r="244" spans="2:2" x14ac:dyDescent="0.25">
      <c r="B244" s="33" t="s">
        <v>268</v>
      </c>
    </row>
    <row r="245" spans="2:2" x14ac:dyDescent="0.25">
      <c r="B245" s="33" t="s">
        <v>269</v>
      </c>
    </row>
    <row r="246" spans="2:2" x14ac:dyDescent="0.25">
      <c r="B246" s="4" t="s">
        <v>270</v>
      </c>
    </row>
    <row r="247" spans="2:2" x14ac:dyDescent="0.25">
      <c r="B247" s="4" t="s">
        <v>271</v>
      </c>
    </row>
    <row r="248" spans="2:2" x14ac:dyDescent="0.25">
      <c r="B248" s="33" t="s">
        <v>272</v>
      </c>
    </row>
    <row r="249" spans="2:2" x14ac:dyDescent="0.25">
      <c r="B249" s="33" t="s">
        <v>273</v>
      </c>
    </row>
    <row r="250" spans="2:2" x14ac:dyDescent="0.25">
      <c r="B250" s="4" t="s">
        <v>274</v>
      </c>
    </row>
    <row r="251" spans="2:2" x14ac:dyDescent="0.25">
      <c r="B251" s="4" t="s">
        <v>275</v>
      </c>
    </row>
    <row r="252" spans="2:2" x14ac:dyDescent="0.25">
      <c r="B252" s="33" t="s">
        <v>276</v>
      </c>
    </row>
    <row r="253" spans="2:2" x14ac:dyDescent="0.25">
      <c r="B253" s="4" t="s">
        <v>277</v>
      </c>
    </row>
    <row r="254" spans="2:2" x14ac:dyDescent="0.25">
      <c r="B254" s="4" t="s">
        <v>278</v>
      </c>
    </row>
    <row r="255" spans="2:2" x14ac:dyDescent="0.25">
      <c r="B255" s="4" t="s">
        <v>279</v>
      </c>
    </row>
    <row r="256" spans="2:2" x14ac:dyDescent="0.25">
      <c r="B256" s="33" t="s">
        <v>280</v>
      </c>
    </row>
    <row r="257" spans="2:2" x14ac:dyDescent="0.25">
      <c r="B257" s="33" t="s">
        <v>281</v>
      </c>
    </row>
    <row r="258" spans="2:2" x14ac:dyDescent="0.25">
      <c r="B258" s="33" t="s">
        <v>282</v>
      </c>
    </row>
    <row r="259" spans="2:2" x14ac:dyDescent="0.25">
      <c r="B259" s="4" t="s">
        <v>283</v>
      </c>
    </row>
    <row r="260" spans="2:2" x14ac:dyDescent="0.25">
      <c r="B260" s="33" t="s">
        <v>284</v>
      </c>
    </row>
    <row r="261" spans="2:2" x14ac:dyDescent="0.25">
      <c r="B261" s="33" t="s">
        <v>285</v>
      </c>
    </row>
    <row r="262" spans="2:2" x14ac:dyDescent="0.25">
      <c r="B262" s="4" t="s">
        <v>286</v>
      </c>
    </row>
    <row r="263" spans="2:2" x14ac:dyDescent="0.25">
      <c r="B263" s="33" t="s">
        <v>287</v>
      </c>
    </row>
    <row r="264" spans="2:2" x14ac:dyDescent="0.25">
      <c r="B264" s="4" t="s">
        <v>288</v>
      </c>
    </row>
    <row r="265" spans="2:2" x14ac:dyDescent="0.25">
      <c r="B265" s="33" t="s">
        <v>289</v>
      </c>
    </row>
    <row r="266" spans="2:2" x14ac:dyDescent="0.25">
      <c r="B266" s="33" t="s">
        <v>290</v>
      </c>
    </row>
    <row r="267" spans="2:2" x14ac:dyDescent="0.25">
      <c r="B267" s="4" t="s">
        <v>291</v>
      </c>
    </row>
    <row r="268" spans="2:2" x14ac:dyDescent="0.25">
      <c r="B268" s="4" t="s">
        <v>292</v>
      </c>
    </row>
    <row r="269" spans="2:2" x14ac:dyDescent="0.25">
      <c r="B269" s="4" t="s">
        <v>293</v>
      </c>
    </row>
    <row r="270" spans="2:2" x14ac:dyDescent="0.25">
      <c r="B270" s="4" t="s">
        <v>294</v>
      </c>
    </row>
    <row r="271" spans="2:2" x14ac:dyDescent="0.25">
      <c r="B271" s="33" t="s">
        <v>295</v>
      </c>
    </row>
    <row r="272" spans="2:2" x14ac:dyDescent="0.25">
      <c r="B272" s="4" t="s">
        <v>296</v>
      </c>
    </row>
    <row r="273" spans="2:2" x14ac:dyDescent="0.25">
      <c r="B273" s="4" t="s">
        <v>297</v>
      </c>
    </row>
    <row r="274" spans="2:2" x14ac:dyDescent="0.25">
      <c r="B274" s="4" t="s">
        <v>298</v>
      </c>
    </row>
    <row r="275" spans="2:2" x14ac:dyDescent="0.25">
      <c r="B275" s="33" t="s">
        <v>299</v>
      </c>
    </row>
    <row r="276" spans="2:2" x14ac:dyDescent="0.25">
      <c r="B276" s="4" t="s">
        <v>301</v>
      </c>
    </row>
    <row r="277" spans="2:2" x14ac:dyDescent="0.25">
      <c r="B277" s="4" t="s">
        <v>302</v>
      </c>
    </row>
    <row r="278" spans="2:2" x14ac:dyDescent="0.25">
      <c r="B278" s="33" t="s">
        <v>303</v>
      </c>
    </row>
    <row r="279" spans="2:2" x14ac:dyDescent="0.25">
      <c r="B279" s="4" t="s">
        <v>304</v>
      </c>
    </row>
    <row r="280" spans="2:2" x14ac:dyDescent="0.25">
      <c r="B280" s="33" t="s">
        <v>305</v>
      </c>
    </row>
    <row r="281" spans="2:2" x14ac:dyDescent="0.25">
      <c r="B281" s="33" t="s">
        <v>306</v>
      </c>
    </row>
    <row r="282" spans="2:2" x14ac:dyDescent="0.25">
      <c r="B282" s="4" t="s">
        <v>307</v>
      </c>
    </row>
    <row r="283" spans="2:2" x14ac:dyDescent="0.25">
      <c r="B283" s="4" t="s">
        <v>308</v>
      </c>
    </row>
    <row r="284" spans="2:2" x14ac:dyDescent="0.25">
      <c r="B284" s="4" t="s">
        <v>309</v>
      </c>
    </row>
    <row r="285" spans="2:2" x14ac:dyDescent="0.25">
      <c r="B285" s="33" t="s">
        <v>310</v>
      </c>
    </row>
    <row r="286" spans="2:2" x14ac:dyDescent="0.25">
      <c r="B286" s="4" t="s">
        <v>311</v>
      </c>
    </row>
    <row r="287" spans="2:2" x14ac:dyDescent="0.25">
      <c r="B287" s="33" t="s">
        <v>312</v>
      </c>
    </row>
    <row r="288" spans="2:2" x14ac:dyDescent="0.25">
      <c r="B288" s="4" t="s">
        <v>313</v>
      </c>
    </row>
    <row r="289" spans="2:2" x14ac:dyDescent="0.25">
      <c r="B289" s="4" t="s">
        <v>314</v>
      </c>
    </row>
    <row r="290" spans="2:2" x14ac:dyDescent="0.25">
      <c r="B290" s="4" t="s">
        <v>315</v>
      </c>
    </row>
    <row r="291" spans="2:2" x14ac:dyDescent="0.25">
      <c r="B291" s="4" t="s">
        <v>316</v>
      </c>
    </row>
    <row r="292" spans="2:2" x14ac:dyDescent="0.25">
      <c r="B292" s="4" t="s">
        <v>317</v>
      </c>
    </row>
    <row r="293" spans="2:2" x14ac:dyDescent="0.25">
      <c r="B293" s="4" t="s">
        <v>318</v>
      </c>
    </row>
    <row r="294" spans="2:2" x14ac:dyDescent="0.25">
      <c r="B294" s="4" t="s">
        <v>319</v>
      </c>
    </row>
    <row r="295" spans="2:2" x14ac:dyDescent="0.25">
      <c r="B295" s="4" t="s">
        <v>320</v>
      </c>
    </row>
    <row r="296" spans="2:2" x14ac:dyDescent="0.25">
      <c r="B296" s="33" t="s">
        <v>321</v>
      </c>
    </row>
    <row r="297" spans="2:2" x14ac:dyDescent="0.25">
      <c r="B297" s="4" t="s">
        <v>322</v>
      </c>
    </row>
    <row r="298" spans="2:2" x14ac:dyDescent="0.25">
      <c r="B298" s="33" t="s">
        <v>323</v>
      </c>
    </row>
    <row r="299" spans="2:2" x14ac:dyDescent="0.25">
      <c r="B299" s="33" t="s">
        <v>324</v>
      </c>
    </row>
    <row r="300" spans="2:2" x14ac:dyDescent="0.25">
      <c r="B300" s="4" t="s">
        <v>325</v>
      </c>
    </row>
    <row r="301" spans="2:2" x14ac:dyDescent="0.25">
      <c r="B301" s="33" t="s">
        <v>326</v>
      </c>
    </row>
    <row r="302" spans="2:2" x14ac:dyDescent="0.25">
      <c r="B302" s="4" t="s">
        <v>327</v>
      </c>
    </row>
    <row r="303" spans="2:2" x14ac:dyDescent="0.25">
      <c r="B303" s="4" t="s">
        <v>328</v>
      </c>
    </row>
    <row r="304" spans="2:2" x14ac:dyDescent="0.25">
      <c r="B304" s="4" t="s">
        <v>329</v>
      </c>
    </row>
    <row r="305" spans="2:2" x14ac:dyDescent="0.25">
      <c r="B305" s="4" t="s">
        <v>330</v>
      </c>
    </row>
    <row r="306" spans="2:2" x14ac:dyDescent="0.25">
      <c r="B306" s="4" t="s">
        <v>331</v>
      </c>
    </row>
    <row r="307" spans="2:2" x14ac:dyDescent="0.25">
      <c r="B307" s="33" t="s">
        <v>332</v>
      </c>
    </row>
    <row r="308" spans="2:2" x14ac:dyDescent="0.25">
      <c r="B308" s="33" t="s">
        <v>333</v>
      </c>
    </row>
    <row r="309" spans="2:2" x14ac:dyDescent="0.25">
      <c r="B309" s="4" t="s">
        <v>334</v>
      </c>
    </row>
    <row r="310" spans="2:2" x14ac:dyDescent="0.25">
      <c r="B310" s="33" t="s">
        <v>335</v>
      </c>
    </row>
    <row r="311" spans="2:2" x14ac:dyDescent="0.25">
      <c r="B311" s="4" t="s">
        <v>336</v>
      </c>
    </row>
    <row r="312" spans="2:2" x14ac:dyDescent="0.25">
      <c r="B312" s="33" t="s">
        <v>337</v>
      </c>
    </row>
    <row r="313" spans="2:2" x14ac:dyDescent="0.25">
      <c r="B313" s="33" t="s">
        <v>338</v>
      </c>
    </row>
    <row r="314" spans="2:2" x14ac:dyDescent="0.25">
      <c r="B314" s="4" t="s">
        <v>339</v>
      </c>
    </row>
    <row r="315" spans="2:2" x14ac:dyDescent="0.25">
      <c r="B315" s="4" t="s">
        <v>340</v>
      </c>
    </row>
    <row r="316" spans="2:2" x14ac:dyDescent="0.25">
      <c r="B316" s="4" t="s">
        <v>341</v>
      </c>
    </row>
    <row r="317" spans="2:2" x14ac:dyDescent="0.25">
      <c r="B317" s="33" t="s">
        <v>342</v>
      </c>
    </row>
    <row r="318" spans="2:2" x14ac:dyDescent="0.25">
      <c r="B318" s="4" t="s">
        <v>343</v>
      </c>
    </row>
    <row r="319" spans="2:2" x14ac:dyDescent="0.25">
      <c r="B319" s="33" t="s">
        <v>344</v>
      </c>
    </row>
    <row r="320" spans="2:2" x14ac:dyDescent="0.25">
      <c r="B320" s="33" t="s">
        <v>345</v>
      </c>
    </row>
    <row r="321" spans="2:2" x14ac:dyDescent="0.25">
      <c r="B321" s="4" t="s">
        <v>346</v>
      </c>
    </row>
    <row r="322" spans="2:2" x14ac:dyDescent="0.25">
      <c r="B322" s="4" t="s">
        <v>347</v>
      </c>
    </row>
    <row r="323" spans="2:2" x14ac:dyDescent="0.25">
      <c r="B323" s="33" t="s">
        <v>348</v>
      </c>
    </row>
    <row r="324" spans="2:2" x14ac:dyDescent="0.25">
      <c r="B324" s="4" t="s">
        <v>349</v>
      </c>
    </row>
    <row r="325" spans="2:2" x14ac:dyDescent="0.25">
      <c r="B325" s="33" t="s">
        <v>350</v>
      </c>
    </row>
    <row r="326" spans="2:2" x14ac:dyDescent="0.25">
      <c r="B326" s="4" t="s">
        <v>351</v>
      </c>
    </row>
    <row r="327" spans="2:2" x14ac:dyDescent="0.25">
      <c r="B327" s="33" t="s">
        <v>352</v>
      </c>
    </row>
    <row r="328" spans="2:2" x14ac:dyDescent="0.25">
      <c r="B328" s="4" t="s">
        <v>353</v>
      </c>
    </row>
    <row r="329" spans="2:2" x14ac:dyDescent="0.25">
      <c r="B329" s="33" t="s">
        <v>354</v>
      </c>
    </row>
    <row r="330" spans="2:2" x14ac:dyDescent="0.25">
      <c r="B330" s="4" t="s">
        <v>355</v>
      </c>
    </row>
    <row r="331" spans="2:2" x14ac:dyDescent="0.25">
      <c r="B331" s="33" t="s">
        <v>356</v>
      </c>
    </row>
    <row r="332" spans="2:2" x14ac:dyDescent="0.25">
      <c r="B332" s="4" t="s">
        <v>357</v>
      </c>
    </row>
    <row r="333" spans="2:2" x14ac:dyDescent="0.25">
      <c r="B333" s="4" t="s">
        <v>358</v>
      </c>
    </row>
    <row r="334" spans="2:2" x14ac:dyDescent="0.25">
      <c r="B334" s="4" t="s">
        <v>359</v>
      </c>
    </row>
    <row r="335" spans="2:2" x14ac:dyDescent="0.25">
      <c r="B335" s="33" t="s">
        <v>360</v>
      </c>
    </row>
    <row r="336" spans="2:2" x14ac:dyDescent="0.25">
      <c r="B336" s="33" t="s">
        <v>361</v>
      </c>
    </row>
    <row r="337" spans="2:2" x14ac:dyDescent="0.25">
      <c r="B337" s="4" t="s">
        <v>362</v>
      </c>
    </row>
    <row r="338" spans="2:2" x14ac:dyDescent="0.25">
      <c r="B338" s="4" t="s">
        <v>363</v>
      </c>
    </row>
    <row r="339" spans="2:2" x14ac:dyDescent="0.25">
      <c r="B339" s="33" t="s">
        <v>364</v>
      </c>
    </row>
    <row r="340" spans="2:2" x14ac:dyDescent="0.25">
      <c r="B340" s="33" t="s">
        <v>365</v>
      </c>
    </row>
    <row r="341" spans="2:2" x14ac:dyDescent="0.25">
      <c r="B341" s="4" t="s">
        <v>366</v>
      </c>
    </row>
    <row r="342" spans="2:2" x14ac:dyDescent="0.25">
      <c r="B342" s="33" t="s">
        <v>367</v>
      </c>
    </row>
    <row r="343" spans="2:2" x14ac:dyDescent="0.25">
      <c r="B343" s="33" t="s">
        <v>368</v>
      </c>
    </row>
    <row r="344" spans="2:2" x14ac:dyDescent="0.25">
      <c r="B344" s="4" t="s">
        <v>369</v>
      </c>
    </row>
    <row r="345" spans="2:2" x14ac:dyDescent="0.25">
      <c r="B345" s="4" t="s">
        <v>370</v>
      </c>
    </row>
    <row r="346" spans="2:2" x14ac:dyDescent="0.25">
      <c r="B346" s="4" t="s">
        <v>371</v>
      </c>
    </row>
    <row r="347" spans="2:2" x14ac:dyDescent="0.25">
      <c r="B347" s="33" t="s">
        <v>372</v>
      </c>
    </row>
    <row r="348" spans="2:2" x14ac:dyDescent="0.25">
      <c r="B348" s="33" t="s">
        <v>373</v>
      </c>
    </row>
    <row r="349" spans="2:2" x14ac:dyDescent="0.25">
      <c r="B349" s="4" t="s">
        <v>374</v>
      </c>
    </row>
    <row r="350" spans="2:2" x14ac:dyDescent="0.25">
      <c r="B350" s="4" t="s">
        <v>375</v>
      </c>
    </row>
    <row r="351" spans="2:2" x14ac:dyDescent="0.25">
      <c r="B351" s="33" t="s">
        <v>376</v>
      </c>
    </row>
    <row r="352" spans="2:2" x14ac:dyDescent="0.25">
      <c r="B352" s="33" t="s">
        <v>377</v>
      </c>
    </row>
    <row r="353" spans="2:2" x14ac:dyDescent="0.25">
      <c r="B353" s="4" t="s">
        <v>378</v>
      </c>
    </row>
    <row r="354" spans="2:2" x14ac:dyDescent="0.25">
      <c r="B354" s="33" t="s">
        <v>379</v>
      </c>
    </row>
    <row r="355" spans="2:2" x14ac:dyDescent="0.25">
      <c r="B355" s="4" t="s">
        <v>380</v>
      </c>
    </row>
    <row r="356" spans="2:2" x14ac:dyDescent="0.25">
      <c r="B356" s="4" t="s">
        <v>381</v>
      </c>
    </row>
    <row r="357" spans="2:2" x14ac:dyDescent="0.25">
      <c r="B357" s="4" t="s">
        <v>382</v>
      </c>
    </row>
    <row r="358" spans="2:2" x14ac:dyDescent="0.25">
      <c r="B358" s="4" t="s">
        <v>383</v>
      </c>
    </row>
    <row r="359" spans="2:2" x14ac:dyDescent="0.25">
      <c r="B359" s="33" t="s">
        <v>384</v>
      </c>
    </row>
    <row r="360" spans="2:2" x14ac:dyDescent="0.25">
      <c r="B360" s="33" t="s">
        <v>385</v>
      </c>
    </row>
    <row r="361" spans="2:2" x14ac:dyDescent="0.25">
      <c r="B361" s="33" t="s">
        <v>386</v>
      </c>
    </row>
    <row r="362" spans="2:2" x14ac:dyDescent="0.25">
      <c r="B362" s="4" t="s">
        <v>387</v>
      </c>
    </row>
    <row r="363" spans="2:2" x14ac:dyDescent="0.25">
      <c r="B363" s="33" t="s">
        <v>884</v>
      </c>
    </row>
    <row r="364" spans="2:2" x14ac:dyDescent="0.25">
      <c r="B364" s="4" t="s">
        <v>389</v>
      </c>
    </row>
    <row r="365" spans="2:2" x14ac:dyDescent="0.25">
      <c r="B365" s="4" t="s">
        <v>390</v>
      </c>
    </row>
    <row r="366" spans="2:2" x14ac:dyDescent="0.25">
      <c r="B366" s="4" t="s">
        <v>391</v>
      </c>
    </row>
    <row r="367" spans="2:2" x14ac:dyDescent="0.25">
      <c r="B367" s="4" t="s">
        <v>392</v>
      </c>
    </row>
    <row r="368" spans="2:2" x14ac:dyDescent="0.25">
      <c r="B368" s="33" t="s">
        <v>393</v>
      </c>
    </row>
    <row r="369" spans="2:2" x14ac:dyDescent="0.25">
      <c r="B369" s="33" t="s">
        <v>394</v>
      </c>
    </row>
    <row r="370" spans="2:2" x14ac:dyDescent="0.25">
      <c r="B370" s="4" t="s">
        <v>395</v>
      </c>
    </row>
    <row r="371" spans="2:2" x14ac:dyDescent="0.25">
      <c r="B371" s="4" t="s">
        <v>396</v>
      </c>
    </row>
    <row r="372" spans="2:2" x14ac:dyDescent="0.25">
      <c r="B372" s="4" t="s">
        <v>397</v>
      </c>
    </row>
    <row r="373" spans="2:2" x14ac:dyDescent="0.25">
      <c r="B373" s="33" t="s">
        <v>398</v>
      </c>
    </row>
    <row r="374" spans="2:2" x14ac:dyDescent="0.25">
      <c r="B374" s="4" t="s">
        <v>399</v>
      </c>
    </row>
    <row r="375" spans="2:2" x14ac:dyDescent="0.25">
      <c r="B375" s="4" t="s">
        <v>400</v>
      </c>
    </row>
    <row r="376" spans="2:2" x14ac:dyDescent="0.25">
      <c r="B376" s="4" t="s">
        <v>401</v>
      </c>
    </row>
    <row r="377" spans="2:2" x14ac:dyDescent="0.25">
      <c r="B377" s="4" t="s">
        <v>402</v>
      </c>
    </row>
    <row r="378" spans="2:2" x14ac:dyDescent="0.25">
      <c r="B378" s="4" t="s">
        <v>403</v>
      </c>
    </row>
    <row r="379" spans="2:2" x14ac:dyDescent="0.25">
      <c r="B379" s="4" t="s">
        <v>404</v>
      </c>
    </row>
    <row r="380" spans="2:2" x14ac:dyDescent="0.25">
      <c r="B380" s="4" t="s">
        <v>405</v>
      </c>
    </row>
    <row r="381" spans="2:2" x14ac:dyDescent="0.25">
      <c r="B381" s="4" t="s">
        <v>406</v>
      </c>
    </row>
    <row r="382" spans="2:2" x14ac:dyDescent="0.25">
      <c r="B382" s="33" t="s">
        <v>407</v>
      </c>
    </row>
    <row r="383" spans="2:2" x14ac:dyDescent="0.25">
      <c r="B383" s="33" t="s">
        <v>408</v>
      </c>
    </row>
    <row r="384" spans="2:2" x14ac:dyDescent="0.25">
      <c r="B384" s="33" t="s">
        <v>409</v>
      </c>
    </row>
    <row r="385" spans="2:2" x14ac:dyDescent="0.25">
      <c r="B385" s="4" t="s">
        <v>410</v>
      </c>
    </row>
    <row r="386" spans="2:2" x14ac:dyDescent="0.25">
      <c r="B386" s="4" t="s">
        <v>411</v>
      </c>
    </row>
    <row r="387" spans="2:2" x14ac:dyDescent="0.25">
      <c r="B387" s="4" t="s">
        <v>412</v>
      </c>
    </row>
    <row r="388" spans="2:2" x14ac:dyDescent="0.25">
      <c r="B388" s="4" t="s">
        <v>413</v>
      </c>
    </row>
    <row r="389" spans="2:2" x14ac:dyDescent="0.25">
      <c r="B389" s="4" t="s">
        <v>414</v>
      </c>
    </row>
    <row r="390" spans="2:2" x14ac:dyDescent="0.25">
      <c r="B390" s="4" t="s">
        <v>415</v>
      </c>
    </row>
    <row r="391" spans="2:2" x14ac:dyDescent="0.25">
      <c r="B391" s="4" t="s">
        <v>416</v>
      </c>
    </row>
    <row r="392" spans="2:2" x14ac:dyDescent="0.25">
      <c r="B392" s="4" t="s">
        <v>417</v>
      </c>
    </row>
    <row r="393" spans="2:2" x14ac:dyDescent="0.25">
      <c r="B393" s="4" t="s">
        <v>418</v>
      </c>
    </row>
    <row r="394" spans="2:2" x14ac:dyDescent="0.25">
      <c r="B394" s="33" t="s">
        <v>419</v>
      </c>
    </row>
    <row r="395" spans="2:2" x14ac:dyDescent="0.25">
      <c r="B395" s="4" t="s">
        <v>420</v>
      </c>
    </row>
    <row r="396" spans="2:2" x14ac:dyDescent="0.25">
      <c r="B396" s="33" t="s">
        <v>421</v>
      </c>
    </row>
    <row r="397" spans="2:2" x14ac:dyDescent="0.25">
      <c r="B397" s="33" t="s">
        <v>422</v>
      </c>
    </row>
    <row r="398" spans="2:2" x14ac:dyDescent="0.25">
      <c r="B398" s="4" t="s">
        <v>423</v>
      </c>
    </row>
    <row r="399" spans="2:2" x14ac:dyDescent="0.25">
      <c r="B399" s="33" t="s">
        <v>424</v>
      </c>
    </row>
    <row r="400" spans="2:2" x14ac:dyDescent="0.25">
      <c r="B400" s="33" t="s">
        <v>425</v>
      </c>
    </row>
    <row r="401" spans="2:2" x14ac:dyDescent="0.25">
      <c r="B401" s="33" t="s">
        <v>426</v>
      </c>
    </row>
    <row r="402" spans="2:2" x14ac:dyDescent="0.25">
      <c r="B402" s="4" t="s">
        <v>427</v>
      </c>
    </row>
    <row r="403" spans="2:2" x14ac:dyDescent="0.25">
      <c r="B403" s="4" t="s">
        <v>428</v>
      </c>
    </row>
    <row r="404" spans="2:2" x14ac:dyDescent="0.25">
      <c r="B404" s="4" t="s">
        <v>429</v>
      </c>
    </row>
    <row r="405" spans="2:2" x14ac:dyDescent="0.25">
      <c r="B405" s="4" t="s">
        <v>430</v>
      </c>
    </row>
    <row r="406" spans="2:2" x14ac:dyDescent="0.25">
      <c r="B406" s="33" t="s">
        <v>431</v>
      </c>
    </row>
    <row r="407" spans="2:2" x14ac:dyDescent="0.25">
      <c r="B407" s="33" t="s">
        <v>432</v>
      </c>
    </row>
    <row r="408" spans="2:2" x14ac:dyDescent="0.25">
      <c r="B408" s="4" t="s">
        <v>433</v>
      </c>
    </row>
    <row r="409" spans="2:2" x14ac:dyDescent="0.25">
      <c r="B409" s="33" t="s">
        <v>434</v>
      </c>
    </row>
    <row r="410" spans="2:2" x14ac:dyDescent="0.25">
      <c r="B410" s="33" t="s">
        <v>435</v>
      </c>
    </row>
    <row r="411" spans="2:2" x14ac:dyDescent="0.25">
      <c r="B411" s="33" t="s">
        <v>436</v>
      </c>
    </row>
    <row r="412" spans="2:2" x14ac:dyDescent="0.25">
      <c r="B412" s="33" t="s">
        <v>437</v>
      </c>
    </row>
    <row r="413" spans="2:2" x14ac:dyDescent="0.25">
      <c r="B413" s="33" t="s">
        <v>438</v>
      </c>
    </row>
    <row r="414" spans="2:2" x14ac:dyDescent="0.25">
      <c r="B414" s="33" t="s">
        <v>439</v>
      </c>
    </row>
    <row r="415" spans="2:2" x14ac:dyDescent="0.25">
      <c r="B415" s="33" t="s">
        <v>440</v>
      </c>
    </row>
    <row r="416" spans="2:2" x14ac:dyDescent="0.25">
      <c r="B416" s="33" t="s">
        <v>441</v>
      </c>
    </row>
    <row r="417" spans="2:2" x14ac:dyDescent="0.25">
      <c r="B417" s="33" t="s">
        <v>442</v>
      </c>
    </row>
    <row r="418" spans="2:2" x14ac:dyDescent="0.25">
      <c r="B418" s="33" t="s">
        <v>443</v>
      </c>
    </row>
    <row r="419" spans="2:2" x14ac:dyDescent="0.25">
      <c r="B419" s="4" t="s">
        <v>444</v>
      </c>
    </row>
    <row r="420" spans="2:2" x14ac:dyDescent="0.25">
      <c r="B420" s="4" t="s">
        <v>445</v>
      </c>
    </row>
    <row r="421" spans="2:2" x14ac:dyDescent="0.25">
      <c r="B421" s="4" t="s">
        <v>446</v>
      </c>
    </row>
    <row r="422" spans="2:2" x14ac:dyDescent="0.25">
      <c r="B422" s="4" t="s">
        <v>447</v>
      </c>
    </row>
    <row r="423" spans="2:2" x14ac:dyDescent="0.25">
      <c r="B423" s="33" t="s">
        <v>448</v>
      </c>
    </row>
    <row r="424" spans="2:2" x14ac:dyDescent="0.25">
      <c r="B424" s="4" t="s">
        <v>449</v>
      </c>
    </row>
    <row r="425" spans="2:2" x14ac:dyDescent="0.25">
      <c r="B425" s="4" t="s">
        <v>450</v>
      </c>
    </row>
    <row r="426" spans="2:2" x14ac:dyDescent="0.25">
      <c r="B426" s="4" t="s">
        <v>451</v>
      </c>
    </row>
    <row r="427" spans="2:2" x14ac:dyDescent="0.25">
      <c r="B427" s="4" t="s">
        <v>452</v>
      </c>
    </row>
    <row r="428" spans="2:2" x14ac:dyDescent="0.25">
      <c r="B428" s="4" t="s">
        <v>453</v>
      </c>
    </row>
    <row r="429" spans="2:2" x14ac:dyDescent="0.25">
      <c r="B429" s="4" t="s">
        <v>454</v>
      </c>
    </row>
    <row r="430" spans="2:2" x14ac:dyDescent="0.25">
      <c r="B430" s="4" t="s">
        <v>455</v>
      </c>
    </row>
    <row r="431" spans="2:2" x14ac:dyDescent="0.25">
      <c r="B431" s="4" t="s">
        <v>456</v>
      </c>
    </row>
    <row r="432" spans="2:2" x14ac:dyDescent="0.25">
      <c r="B432" s="4" t="s">
        <v>457</v>
      </c>
    </row>
    <row r="433" spans="2:2" x14ac:dyDescent="0.25">
      <c r="B433" s="4" t="s">
        <v>458</v>
      </c>
    </row>
    <row r="434" spans="2:2" x14ac:dyDescent="0.25">
      <c r="B434" s="4" t="s">
        <v>459</v>
      </c>
    </row>
    <row r="435" spans="2:2" x14ac:dyDescent="0.25">
      <c r="B435" s="4" t="s">
        <v>460</v>
      </c>
    </row>
    <row r="436" spans="2:2" x14ac:dyDescent="0.25">
      <c r="B436" s="4" t="s">
        <v>461</v>
      </c>
    </row>
    <row r="437" spans="2:2" x14ac:dyDescent="0.25">
      <c r="B437" s="4" t="s">
        <v>462</v>
      </c>
    </row>
    <row r="438" spans="2:2" x14ac:dyDescent="0.25">
      <c r="B438" s="4" t="s">
        <v>463</v>
      </c>
    </row>
    <row r="439" spans="2:2" x14ac:dyDescent="0.25">
      <c r="B439" s="4" t="s">
        <v>464</v>
      </c>
    </row>
    <row r="440" spans="2:2" x14ac:dyDescent="0.25">
      <c r="B440" s="4" t="s">
        <v>465</v>
      </c>
    </row>
    <row r="441" spans="2:2" x14ac:dyDescent="0.25">
      <c r="B441" s="4" t="s">
        <v>466</v>
      </c>
    </row>
    <row r="442" spans="2:2" x14ac:dyDescent="0.25">
      <c r="B442" s="4" t="s">
        <v>467</v>
      </c>
    </row>
    <row r="443" spans="2:2" x14ac:dyDescent="0.25">
      <c r="B443" s="4" t="s">
        <v>468</v>
      </c>
    </row>
    <row r="444" spans="2:2" x14ac:dyDescent="0.25">
      <c r="B444" s="4" t="s">
        <v>469</v>
      </c>
    </row>
    <row r="445" spans="2:2" x14ac:dyDescent="0.25">
      <c r="B445" s="4" t="s">
        <v>470</v>
      </c>
    </row>
    <row r="446" spans="2:2" x14ac:dyDescent="0.25">
      <c r="B446" s="33" t="s">
        <v>471</v>
      </c>
    </row>
    <row r="447" spans="2:2" x14ac:dyDescent="0.25">
      <c r="B447" s="33" t="s">
        <v>472</v>
      </c>
    </row>
    <row r="448" spans="2:2" x14ac:dyDescent="0.25">
      <c r="B448" s="4" t="s">
        <v>473</v>
      </c>
    </row>
    <row r="449" spans="2:2" x14ac:dyDescent="0.25">
      <c r="B449" s="4" t="s">
        <v>474</v>
      </c>
    </row>
    <row r="450" spans="2:2" x14ac:dyDescent="0.25">
      <c r="B450" s="4" t="s">
        <v>475</v>
      </c>
    </row>
    <row r="451" spans="2:2" x14ac:dyDescent="0.25">
      <c r="B451" s="4" t="s">
        <v>476</v>
      </c>
    </row>
    <row r="452" spans="2:2" x14ac:dyDescent="0.25">
      <c r="B452" s="4" t="s">
        <v>477</v>
      </c>
    </row>
    <row r="453" spans="2:2" x14ac:dyDescent="0.25">
      <c r="B453" s="4" t="s">
        <v>478</v>
      </c>
    </row>
    <row r="454" spans="2:2" x14ac:dyDescent="0.25">
      <c r="B454" s="4" t="s">
        <v>479</v>
      </c>
    </row>
    <row r="455" spans="2:2" x14ac:dyDescent="0.25">
      <c r="B455" s="33" t="s">
        <v>480</v>
      </c>
    </row>
    <row r="456" spans="2:2" x14ac:dyDescent="0.25">
      <c r="B456" s="4" t="s">
        <v>481</v>
      </c>
    </row>
    <row r="457" spans="2:2" x14ac:dyDescent="0.25">
      <c r="B457" s="4" t="s">
        <v>482</v>
      </c>
    </row>
    <row r="458" spans="2:2" x14ac:dyDescent="0.25">
      <c r="B458" s="4" t="s">
        <v>483</v>
      </c>
    </row>
    <row r="459" spans="2:2" x14ac:dyDescent="0.25">
      <c r="B459" s="4" t="s">
        <v>484</v>
      </c>
    </row>
    <row r="460" spans="2:2" x14ac:dyDescent="0.25">
      <c r="B460" s="33" t="s">
        <v>485</v>
      </c>
    </row>
    <row r="461" spans="2:2" x14ac:dyDescent="0.25">
      <c r="B461" s="4" t="s">
        <v>486</v>
      </c>
    </row>
    <row r="462" spans="2:2" x14ac:dyDescent="0.25">
      <c r="B462" s="4" t="s">
        <v>487</v>
      </c>
    </row>
    <row r="463" spans="2:2" x14ac:dyDescent="0.25">
      <c r="B463" s="33" t="s">
        <v>488</v>
      </c>
    </row>
    <row r="464" spans="2:2" x14ac:dyDescent="0.25">
      <c r="B464" s="33" t="s">
        <v>489</v>
      </c>
    </row>
    <row r="465" spans="2:2" x14ac:dyDescent="0.25">
      <c r="B465" s="33" t="s">
        <v>490</v>
      </c>
    </row>
    <row r="466" spans="2:2" x14ac:dyDescent="0.25">
      <c r="B466" s="33" t="s">
        <v>491</v>
      </c>
    </row>
    <row r="467" spans="2:2" x14ac:dyDescent="0.25">
      <c r="B467" s="4" t="s">
        <v>492</v>
      </c>
    </row>
    <row r="468" spans="2:2" x14ac:dyDescent="0.25">
      <c r="B468" s="4" t="s">
        <v>493</v>
      </c>
    </row>
    <row r="469" spans="2:2" x14ac:dyDescent="0.25">
      <c r="B469" s="4" t="s">
        <v>494</v>
      </c>
    </row>
    <row r="470" spans="2:2" x14ac:dyDescent="0.25">
      <c r="B470" s="33" t="s">
        <v>495</v>
      </c>
    </row>
    <row r="471" spans="2:2" x14ac:dyDescent="0.25">
      <c r="B471" s="4" t="s">
        <v>496</v>
      </c>
    </row>
    <row r="472" spans="2:2" x14ac:dyDescent="0.25">
      <c r="B472" s="4" t="s">
        <v>497</v>
      </c>
    </row>
    <row r="473" spans="2:2" x14ac:dyDescent="0.25">
      <c r="B473" s="4" t="s">
        <v>498</v>
      </c>
    </row>
    <row r="474" spans="2:2" x14ac:dyDescent="0.25">
      <c r="B474" s="4" t="s">
        <v>499</v>
      </c>
    </row>
    <row r="475" spans="2:2" x14ac:dyDescent="0.25">
      <c r="B475" s="33" t="s">
        <v>500</v>
      </c>
    </row>
    <row r="476" spans="2:2" x14ac:dyDescent="0.25">
      <c r="B476" s="4" t="s">
        <v>501</v>
      </c>
    </row>
    <row r="477" spans="2:2" x14ac:dyDescent="0.25">
      <c r="B477" s="4" t="s">
        <v>502</v>
      </c>
    </row>
    <row r="478" spans="2:2" x14ac:dyDescent="0.25">
      <c r="B478" s="4" t="s">
        <v>503</v>
      </c>
    </row>
    <row r="479" spans="2:2" x14ac:dyDescent="0.25">
      <c r="B479" s="4" t="s">
        <v>504</v>
      </c>
    </row>
    <row r="480" spans="2:2" x14ac:dyDescent="0.25">
      <c r="B480" s="4" t="s">
        <v>505</v>
      </c>
    </row>
    <row r="481" spans="2:2" x14ac:dyDescent="0.25">
      <c r="B481" s="4" t="s">
        <v>506</v>
      </c>
    </row>
    <row r="482" spans="2:2" x14ac:dyDescent="0.25">
      <c r="B482" s="33" t="s">
        <v>507</v>
      </c>
    </row>
    <row r="483" spans="2:2" x14ac:dyDescent="0.25">
      <c r="B483" s="4" t="s">
        <v>508</v>
      </c>
    </row>
    <row r="484" spans="2:2" x14ac:dyDescent="0.25">
      <c r="B484" s="4" t="s">
        <v>509</v>
      </c>
    </row>
    <row r="485" spans="2:2" x14ac:dyDescent="0.25">
      <c r="B485" s="4" t="s">
        <v>510</v>
      </c>
    </row>
    <row r="486" spans="2:2" x14ac:dyDescent="0.25">
      <c r="B486" s="4" t="s">
        <v>511</v>
      </c>
    </row>
    <row r="487" spans="2:2" x14ac:dyDescent="0.25">
      <c r="B487" s="4" t="s">
        <v>512</v>
      </c>
    </row>
    <row r="488" spans="2:2" x14ac:dyDescent="0.25">
      <c r="B488" s="33" t="s">
        <v>513</v>
      </c>
    </row>
    <row r="489" spans="2:2" x14ac:dyDescent="0.25">
      <c r="B489" s="33" t="s">
        <v>514</v>
      </c>
    </row>
    <row r="490" spans="2:2" x14ac:dyDescent="0.25">
      <c r="B490" s="4" t="s">
        <v>515</v>
      </c>
    </row>
    <row r="491" spans="2:2" x14ac:dyDescent="0.25">
      <c r="B491" s="4" t="s">
        <v>516</v>
      </c>
    </row>
    <row r="492" spans="2:2" x14ac:dyDescent="0.25">
      <c r="B492" s="4" t="s">
        <v>517</v>
      </c>
    </row>
    <row r="493" spans="2:2" x14ac:dyDescent="0.25">
      <c r="B493" s="4" t="s">
        <v>518</v>
      </c>
    </row>
    <row r="494" spans="2:2" x14ac:dyDescent="0.25">
      <c r="B494" s="33" t="s">
        <v>519</v>
      </c>
    </row>
    <row r="495" spans="2:2" x14ac:dyDescent="0.25">
      <c r="B495" s="4" t="s">
        <v>520</v>
      </c>
    </row>
    <row r="496" spans="2:2" x14ac:dyDescent="0.25">
      <c r="B496" s="4" t="s">
        <v>521</v>
      </c>
    </row>
    <row r="497" spans="2:2" x14ac:dyDescent="0.25">
      <c r="B497" s="4" t="s">
        <v>522</v>
      </c>
    </row>
    <row r="498" spans="2:2" x14ac:dyDescent="0.25">
      <c r="B498" s="4" t="s">
        <v>523</v>
      </c>
    </row>
    <row r="499" spans="2:2" x14ac:dyDescent="0.25">
      <c r="B499" s="4" t="s">
        <v>524</v>
      </c>
    </row>
    <row r="500" spans="2:2" x14ac:dyDescent="0.25">
      <c r="B500" s="4" t="s">
        <v>525</v>
      </c>
    </row>
    <row r="501" spans="2:2" x14ac:dyDescent="0.25">
      <c r="B501" s="33" t="s">
        <v>526</v>
      </c>
    </row>
    <row r="502" spans="2:2" x14ac:dyDescent="0.25">
      <c r="B502" s="4" t="s">
        <v>527</v>
      </c>
    </row>
    <row r="503" spans="2:2" x14ac:dyDescent="0.25">
      <c r="B503" s="4" t="s">
        <v>528</v>
      </c>
    </row>
    <row r="504" spans="2:2" x14ac:dyDescent="0.25">
      <c r="B504" s="4" t="s">
        <v>529</v>
      </c>
    </row>
    <row r="505" spans="2:2" x14ac:dyDescent="0.25">
      <c r="B505" s="33" t="s">
        <v>530</v>
      </c>
    </row>
    <row r="506" spans="2:2" x14ac:dyDescent="0.25">
      <c r="B506" s="4" t="s">
        <v>531</v>
      </c>
    </row>
    <row r="507" spans="2:2" x14ac:dyDescent="0.25">
      <c r="B507" s="4" t="s">
        <v>532</v>
      </c>
    </row>
    <row r="508" spans="2:2" x14ac:dyDescent="0.25">
      <c r="B508" s="33" t="s">
        <v>533</v>
      </c>
    </row>
    <row r="509" spans="2:2" x14ac:dyDescent="0.25">
      <c r="B509" s="4" t="s">
        <v>534</v>
      </c>
    </row>
    <row r="510" spans="2:2" x14ac:dyDescent="0.25">
      <c r="B510" s="4" t="s">
        <v>535</v>
      </c>
    </row>
    <row r="511" spans="2:2" x14ac:dyDescent="0.25">
      <c r="B511" s="4" t="s">
        <v>536</v>
      </c>
    </row>
    <row r="512" spans="2:2" x14ac:dyDescent="0.25">
      <c r="B512" s="4" t="s">
        <v>537</v>
      </c>
    </row>
    <row r="513" spans="2:2" x14ac:dyDescent="0.25">
      <c r="B513" s="4" t="s">
        <v>538</v>
      </c>
    </row>
    <row r="514" spans="2:2" x14ac:dyDescent="0.25">
      <c r="B514" s="33" t="s">
        <v>539</v>
      </c>
    </row>
    <row r="515" spans="2:2" x14ac:dyDescent="0.25">
      <c r="B515" s="33" t="s">
        <v>540</v>
      </c>
    </row>
    <row r="516" spans="2:2" x14ac:dyDescent="0.25">
      <c r="B516" s="4" t="s">
        <v>541</v>
      </c>
    </row>
    <row r="517" spans="2:2" x14ac:dyDescent="0.25">
      <c r="B517" s="4" t="s">
        <v>542</v>
      </c>
    </row>
    <row r="518" spans="2:2" x14ac:dyDescent="0.25">
      <c r="B518" s="4" t="s">
        <v>543</v>
      </c>
    </row>
    <row r="519" spans="2:2" x14ac:dyDescent="0.25">
      <c r="B519" s="33" t="s">
        <v>544</v>
      </c>
    </row>
    <row r="520" spans="2:2" x14ac:dyDescent="0.25">
      <c r="B520" s="4" t="s">
        <v>545</v>
      </c>
    </row>
    <row r="521" spans="2:2" x14ac:dyDescent="0.25">
      <c r="B521" s="4" t="s">
        <v>546</v>
      </c>
    </row>
    <row r="522" spans="2:2" x14ac:dyDescent="0.25">
      <c r="B522" s="33" t="s">
        <v>547</v>
      </c>
    </row>
    <row r="523" spans="2:2" x14ac:dyDescent="0.25">
      <c r="B523" s="4" t="s">
        <v>548</v>
      </c>
    </row>
    <row r="524" spans="2:2" x14ac:dyDescent="0.25">
      <c r="B524" s="4" t="s">
        <v>549</v>
      </c>
    </row>
    <row r="525" spans="2:2" x14ac:dyDescent="0.25">
      <c r="B525" s="4" t="s">
        <v>550</v>
      </c>
    </row>
    <row r="526" spans="2:2" x14ac:dyDescent="0.25">
      <c r="B526" s="4" t="s">
        <v>551</v>
      </c>
    </row>
    <row r="527" spans="2:2" x14ac:dyDescent="0.25">
      <c r="B527" s="33" t="s">
        <v>552</v>
      </c>
    </row>
    <row r="528" spans="2:2" x14ac:dyDescent="0.25">
      <c r="B528" s="4" t="s">
        <v>553</v>
      </c>
    </row>
    <row r="529" spans="2:2" x14ac:dyDescent="0.25">
      <c r="B529" s="4" t="s">
        <v>554</v>
      </c>
    </row>
    <row r="530" spans="2:2" x14ac:dyDescent="0.25">
      <c r="B530" s="4" t="s">
        <v>555</v>
      </c>
    </row>
    <row r="531" spans="2:2" x14ac:dyDescent="0.25">
      <c r="B531" s="4" t="s">
        <v>556</v>
      </c>
    </row>
    <row r="532" spans="2:2" x14ac:dyDescent="0.25">
      <c r="B532" s="33" t="s">
        <v>557</v>
      </c>
    </row>
    <row r="533" spans="2:2" x14ac:dyDescent="0.25">
      <c r="B533" s="33" t="s">
        <v>558</v>
      </c>
    </row>
    <row r="534" spans="2:2" x14ac:dyDescent="0.25">
      <c r="B534" s="4" t="s">
        <v>559</v>
      </c>
    </row>
    <row r="535" spans="2:2" x14ac:dyDescent="0.25">
      <c r="B535" s="4" t="s">
        <v>560</v>
      </c>
    </row>
    <row r="536" spans="2:2" x14ac:dyDescent="0.25">
      <c r="B536" s="33" t="s">
        <v>561</v>
      </c>
    </row>
    <row r="537" spans="2:2" x14ac:dyDescent="0.25">
      <c r="B537" s="33" t="s">
        <v>562</v>
      </c>
    </row>
    <row r="538" spans="2:2" x14ac:dyDescent="0.25">
      <c r="B538" s="33" t="s">
        <v>563</v>
      </c>
    </row>
    <row r="539" spans="2:2" x14ac:dyDescent="0.25">
      <c r="B539" s="4" t="s">
        <v>564</v>
      </c>
    </row>
    <row r="540" spans="2:2" x14ac:dyDescent="0.25">
      <c r="B540" s="4" t="s">
        <v>565</v>
      </c>
    </row>
    <row r="541" spans="2:2" x14ac:dyDescent="0.25">
      <c r="B541" s="4" t="s">
        <v>566</v>
      </c>
    </row>
    <row r="542" spans="2:2" x14ac:dyDescent="0.25">
      <c r="B542" s="4" t="s">
        <v>567</v>
      </c>
    </row>
    <row r="543" spans="2:2" x14ac:dyDescent="0.25">
      <c r="B543" s="4" t="s">
        <v>568</v>
      </c>
    </row>
    <row r="544" spans="2:2" x14ac:dyDescent="0.25">
      <c r="B544" s="33" t="s">
        <v>569</v>
      </c>
    </row>
    <row r="545" spans="2:2" x14ac:dyDescent="0.25">
      <c r="B545" s="4" t="s">
        <v>570</v>
      </c>
    </row>
    <row r="546" spans="2:2" x14ac:dyDescent="0.25">
      <c r="B546" s="4" t="s">
        <v>571</v>
      </c>
    </row>
    <row r="547" spans="2:2" x14ac:dyDescent="0.25">
      <c r="B547" s="4" t="s">
        <v>572</v>
      </c>
    </row>
    <row r="548" spans="2:2" x14ac:dyDescent="0.25">
      <c r="B548" s="4" t="s">
        <v>573</v>
      </c>
    </row>
    <row r="549" spans="2:2" x14ac:dyDescent="0.25">
      <c r="B549" s="4" t="s">
        <v>574</v>
      </c>
    </row>
    <row r="550" spans="2:2" x14ac:dyDescent="0.25">
      <c r="B550" s="33" t="s">
        <v>575</v>
      </c>
    </row>
    <row r="551" spans="2:2" x14ac:dyDescent="0.25">
      <c r="B551" s="4" t="s">
        <v>576</v>
      </c>
    </row>
    <row r="552" spans="2:2" x14ac:dyDescent="0.25">
      <c r="B552" s="33" t="s">
        <v>577</v>
      </c>
    </row>
    <row r="553" spans="2:2" x14ac:dyDescent="0.25">
      <c r="B553" s="4" t="s">
        <v>578</v>
      </c>
    </row>
    <row r="554" spans="2:2" x14ac:dyDescent="0.25">
      <c r="B554" s="33" t="s">
        <v>579</v>
      </c>
    </row>
    <row r="555" spans="2:2" x14ac:dyDescent="0.25">
      <c r="B555" s="33" t="s">
        <v>580</v>
      </c>
    </row>
    <row r="556" spans="2:2" x14ac:dyDescent="0.25">
      <c r="B556" s="4" t="s">
        <v>581</v>
      </c>
    </row>
    <row r="557" spans="2:2" x14ac:dyDescent="0.25">
      <c r="B557" s="4" t="s">
        <v>582</v>
      </c>
    </row>
    <row r="558" spans="2:2" x14ac:dyDescent="0.25">
      <c r="B558" s="4" t="s">
        <v>583</v>
      </c>
    </row>
    <row r="559" spans="2:2" x14ac:dyDescent="0.25">
      <c r="B559" s="4" t="s">
        <v>584</v>
      </c>
    </row>
    <row r="560" spans="2:2" x14ac:dyDescent="0.25">
      <c r="B560" s="33" t="s">
        <v>585</v>
      </c>
    </row>
    <row r="561" spans="2:2" x14ac:dyDescent="0.25">
      <c r="B561" s="4" t="s">
        <v>586</v>
      </c>
    </row>
    <row r="562" spans="2:2" x14ac:dyDescent="0.25">
      <c r="B562" s="4" t="s">
        <v>587</v>
      </c>
    </row>
    <row r="563" spans="2:2" x14ac:dyDescent="0.25">
      <c r="B563" s="4" t="s">
        <v>588</v>
      </c>
    </row>
    <row r="564" spans="2:2" x14ac:dyDescent="0.25">
      <c r="B564" s="33" t="s">
        <v>589</v>
      </c>
    </row>
    <row r="565" spans="2:2" x14ac:dyDescent="0.25">
      <c r="B565" s="33" t="s">
        <v>590</v>
      </c>
    </row>
    <row r="566" spans="2:2" x14ac:dyDescent="0.25">
      <c r="B566" s="33" t="s">
        <v>591</v>
      </c>
    </row>
    <row r="567" spans="2:2" x14ac:dyDescent="0.25">
      <c r="B567" s="4" t="s">
        <v>592</v>
      </c>
    </row>
    <row r="568" spans="2:2" x14ac:dyDescent="0.25">
      <c r="B568" s="33" t="s">
        <v>593</v>
      </c>
    </row>
    <row r="569" spans="2:2" x14ac:dyDescent="0.25">
      <c r="B569" s="33" t="s">
        <v>594</v>
      </c>
    </row>
    <row r="570" spans="2:2" x14ac:dyDescent="0.25">
      <c r="B570" s="4" t="s">
        <v>595</v>
      </c>
    </row>
    <row r="571" spans="2:2" x14ac:dyDescent="0.25">
      <c r="B571" s="4" t="s">
        <v>596</v>
      </c>
    </row>
    <row r="572" spans="2:2" x14ac:dyDescent="0.25">
      <c r="B572" s="4" t="s">
        <v>597</v>
      </c>
    </row>
    <row r="573" spans="2:2" x14ac:dyDescent="0.25">
      <c r="B573" s="33" t="s">
        <v>598</v>
      </c>
    </row>
    <row r="574" spans="2:2" x14ac:dyDescent="0.25">
      <c r="B574" s="4" t="s">
        <v>599</v>
      </c>
    </row>
    <row r="575" spans="2:2" x14ac:dyDescent="0.25">
      <c r="B575" s="4" t="s">
        <v>600</v>
      </c>
    </row>
    <row r="576" spans="2:2" x14ac:dyDescent="0.25">
      <c r="B576" s="33" t="s">
        <v>601</v>
      </c>
    </row>
    <row r="577" spans="2:2" x14ac:dyDescent="0.25">
      <c r="B577" s="33" t="s">
        <v>602</v>
      </c>
    </row>
    <row r="578" spans="2:2" x14ac:dyDescent="0.25">
      <c r="B578" s="4" t="s">
        <v>603</v>
      </c>
    </row>
    <row r="579" spans="2:2" x14ac:dyDescent="0.25">
      <c r="B579" s="4" t="s">
        <v>604</v>
      </c>
    </row>
    <row r="580" spans="2:2" x14ac:dyDescent="0.25">
      <c r="B580" s="4" t="s">
        <v>605</v>
      </c>
    </row>
    <row r="581" spans="2:2" x14ac:dyDescent="0.25">
      <c r="B581" s="4" t="s">
        <v>606</v>
      </c>
    </row>
    <row r="582" spans="2:2" x14ac:dyDescent="0.25">
      <c r="B582" s="33" t="s">
        <v>607</v>
      </c>
    </row>
    <row r="583" spans="2:2" x14ac:dyDescent="0.25">
      <c r="B583" s="4" t="s">
        <v>608</v>
      </c>
    </row>
    <row r="584" spans="2:2" x14ac:dyDescent="0.25">
      <c r="B584" s="33" t="s">
        <v>609</v>
      </c>
    </row>
    <row r="585" spans="2:2" x14ac:dyDescent="0.25">
      <c r="B585" s="4" t="s">
        <v>610</v>
      </c>
    </row>
    <row r="586" spans="2:2" x14ac:dyDescent="0.25">
      <c r="B586" s="4" t="s">
        <v>611</v>
      </c>
    </row>
    <row r="587" spans="2:2" x14ac:dyDescent="0.25">
      <c r="B587" s="4" t="s">
        <v>612</v>
      </c>
    </row>
    <row r="588" spans="2:2" x14ac:dyDescent="0.25">
      <c r="B588" s="4" t="s">
        <v>613</v>
      </c>
    </row>
    <row r="589" spans="2:2" x14ac:dyDescent="0.25">
      <c r="B589" s="4" t="s">
        <v>614</v>
      </c>
    </row>
    <row r="590" spans="2:2" x14ac:dyDescent="0.25">
      <c r="B590" s="4" t="s">
        <v>615</v>
      </c>
    </row>
    <row r="591" spans="2:2" x14ac:dyDescent="0.25">
      <c r="B591" s="4" t="s">
        <v>616</v>
      </c>
    </row>
    <row r="592" spans="2:2" x14ac:dyDescent="0.25">
      <c r="B592" s="4" t="s">
        <v>617</v>
      </c>
    </row>
    <row r="593" spans="2:2" x14ac:dyDescent="0.25">
      <c r="B593" s="33" t="s">
        <v>618</v>
      </c>
    </row>
    <row r="594" spans="2:2" x14ac:dyDescent="0.25">
      <c r="B594" s="33" t="s">
        <v>619</v>
      </c>
    </row>
    <row r="595" spans="2:2" x14ac:dyDescent="0.25">
      <c r="B595" s="4" t="s">
        <v>620</v>
      </c>
    </row>
    <row r="596" spans="2:2" x14ac:dyDescent="0.25">
      <c r="B596" s="4" t="s">
        <v>621</v>
      </c>
    </row>
    <row r="597" spans="2:2" x14ac:dyDescent="0.25">
      <c r="B597" s="4" t="s">
        <v>622</v>
      </c>
    </row>
    <row r="598" spans="2:2" x14ac:dyDescent="0.25">
      <c r="B598" s="33" t="s">
        <v>623</v>
      </c>
    </row>
    <row r="599" spans="2:2" x14ac:dyDescent="0.25">
      <c r="B599" s="4" t="s">
        <v>624</v>
      </c>
    </row>
    <row r="600" spans="2:2" x14ac:dyDescent="0.25">
      <c r="B600" s="4" t="s">
        <v>625</v>
      </c>
    </row>
    <row r="601" spans="2:2" x14ac:dyDescent="0.25">
      <c r="B601" s="4" t="s">
        <v>626</v>
      </c>
    </row>
    <row r="602" spans="2:2" x14ac:dyDescent="0.25">
      <c r="B602" s="33" t="s">
        <v>627</v>
      </c>
    </row>
    <row r="603" spans="2:2" x14ac:dyDescent="0.25">
      <c r="B603" s="4" t="s">
        <v>628</v>
      </c>
    </row>
    <row r="604" spans="2:2" x14ac:dyDescent="0.25">
      <c r="B604" s="4" t="s">
        <v>629</v>
      </c>
    </row>
    <row r="605" spans="2:2" x14ac:dyDescent="0.25">
      <c r="B605" s="4" t="s">
        <v>630</v>
      </c>
    </row>
    <row r="606" spans="2:2" x14ac:dyDescent="0.25">
      <c r="B606" s="33" t="s">
        <v>631</v>
      </c>
    </row>
    <row r="607" spans="2:2" x14ac:dyDescent="0.25">
      <c r="B607" s="33" t="s">
        <v>632</v>
      </c>
    </row>
    <row r="608" spans="2:2" x14ac:dyDescent="0.25">
      <c r="B608" s="4" t="s">
        <v>633</v>
      </c>
    </row>
    <row r="609" spans="2:2" x14ac:dyDescent="0.25">
      <c r="B609" s="33" t="s">
        <v>634</v>
      </c>
    </row>
    <row r="610" spans="2:2" x14ac:dyDescent="0.25">
      <c r="B610" s="4" t="s">
        <v>635</v>
      </c>
    </row>
    <row r="611" spans="2:2" x14ac:dyDescent="0.25">
      <c r="B611" s="4" t="s">
        <v>636</v>
      </c>
    </row>
    <row r="612" spans="2:2" x14ac:dyDescent="0.25">
      <c r="B612" s="4" t="s">
        <v>637</v>
      </c>
    </row>
    <row r="613" spans="2:2" x14ac:dyDescent="0.25">
      <c r="B613" s="4" t="s">
        <v>638</v>
      </c>
    </row>
    <row r="614" spans="2:2" x14ac:dyDescent="0.25">
      <c r="B614" s="4" t="s">
        <v>639</v>
      </c>
    </row>
    <row r="615" spans="2:2" x14ac:dyDescent="0.25">
      <c r="B615" s="33" t="s">
        <v>640</v>
      </c>
    </row>
    <row r="616" spans="2:2" x14ac:dyDescent="0.25">
      <c r="B616" s="4" t="s">
        <v>641</v>
      </c>
    </row>
    <row r="617" spans="2:2" x14ac:dyDescent="0.25">
      <c r="B617" s="4" t="s">
        <v>642</v>
      </c>
    </row>
    <row r="618" spans="2:2" x14ac:dyDescent="0.25">
      <c r="B618" s="4" t="s">
        <v>643</v>
      </c>
    </row>
    <row r="619" spans="2:2" x14ac:dyDescent="0.25">
      <c r="B619" s="4" t="s">
        <v>644</v>
      </c>
    </row>
    <row r="620" spans="2:2" x14ac:dyDescent="0.25">
      <c r="B620" s="33" t="s">
        <v>645</v>
      </c>
    </row>
    <row r="621" spans="2:2" x14ac:dyDescent="0.25">
      <c r="B621" s="4" t="s">
        <v>646</v>
      </c>
    </row>
    <row r="622" spans="2:2" x14ac:dyDescent="0.25">
      <c r="B622" s="4" t="s">
        <v>647</v>
      </c>
    </row>
    <row r="623" spans="2:2" x14ac:dyDescent="0.25">
      <c r="B623" s="4" t="s">
        <v>648</v>
      </c>
    </row>
    <row r="624" spans="2:2" x14ac:dyDescent="0.25">
      <c r="B624" s="4" t="s">
        <v>649</v>
      </c>
    </row>
    <row r="625" spans="2:2" x14ac:dyDescent="0.25">
      <c r="B625" s="33" t="s">
        <v>650</v>
      </c>
    </row>
    <row r="626" spans="2:2" x14ac:dyDescent="0.25">
      <c r="B626" s="33" t="s">
        <v>651</v>
      </c>
    </row>
    <row r="627" spans="2:2" x14ac:dyDescent="0.25">
      <c r="B627" s="4" t="s">
        <v>652</v>
      </c>
    </row>
    <row r="628" spans="2:2" x14ac:dyDescent="0.25">
      <c r="B628" s="4" t="s">
        <v>653</v>
      </c>
    </row>
    <row r="629" spans="2:2" x14ac:dyDescent="0.25">
      <c r="B629" s="4" t="s">
        <v>654</v>
      </c>
    </row>
    <row r="630" spans="2:2" x14ac:dyDescent="0.25">
      <c r="B630" s="4" t="s">
        <v>655</v>
      </c>
    </row>
    <row r="631" spans="2:2" x14ac:dyDescent="0.25">
      <c r="B631" s="4" t="s">
        <v>656</v>
      </c>
    </row>
    <row r="632" spans="2:2" x14ac:dyDescent="0.25">
      <c r="B632" s="4" t="s">
        <v>657</v>
      </c>
    </row>
    <row r="633" spans="2:2" x14ac:dyDescent="0.25">
      <c r="B633" s="4" t="s">
        <v>658</v>
      </c>
    </row>
    <row r="634" spans="2:2" x14ac:dyDescent="0.25">
      <c r="B634" s="4" t="s">
        <v>659</v>
      </c>
    </row>
    <row r="635" spans="2:2" x14ac:dyDescent="0.25">
      <c r="B635" s="4" t="s">
        <v>660</v>
      </c>
    </row>
    <row r="636" spans="2:2" x14ac:dyDescent="0.25">
      <c r="B636" s="4" t="s">
        <v>661</v>
      </c>
    </row>
    <row r="637" spans="2:2" x14ac:dyDescent="0.25">
      <c r="B637" s="4" t="s">
        <v>662</v>
      </c>
    </row>
    <row r="638" spans="2:2" x14ac:dyDescent="0.25">
      <c r="B638" s="33" t="s">
        <v>663</v>
      </c>
    </row>
    <row r="639" spans="2:2" x14ac:dyDescent="0.25">
      <c r="B639" s="33" t="s">
        <v>664</v>
      </c>
    </row>
    <row r="640" spans="2:2" x14ac:dyDescent="0.25">
      <c r="B640" s="4" t="s">
        <v>665</v>
      </c>
    </row>
    <row r="641" spans="2:2" x14ac:dyDescent="0.25">
      <c r="B641" s="4" t="s">
        <v>666</v>
      </c>
    </row>
    <row r="642" spans="2:2" x14ac:dyDescent="0.25">
      <c r="B642" s="4" t="s">
        <v>667</v>
      </c>
    </row>
    <row r="643" spans="2:2" x14ac:dyDescent="0.25">
      <c r="B643" s="4" t="s">
        <v>668</v>
      </c>
    </row>
    <row r="644" spans="2:2" x14ac:dyDescent="0.25">
      <c r="B644" s="4" t="s">
        <v>669</v>
      </c>
    </row>
    <row r="645" spans="2:2" x14ac:dyDescent="0.25">
      <c r="B645" s="4" t="s">
        <v>670</v>
      </c>
    </row>
    <row r="646" spans="2:2" x14ac:dyDescent="0.25">
      <c r="B646" s="4" t="s">
        <v>671</v>
      </c>
    </row>
    <row r="647" spans="2:2" x14ac:dyDescent="0.25">
      <c r="B647" s="33" t="s">
        <v>672</v>
      </c>
    </row>
    <row r="648" spans="2:2" x14ac:dyDescent="0.25">
      <c r="B648" s="4" t="s">
        <v>673</v>
      </c>
    </row>
    <row r="649" spans="2:2" x14ac:dyDescent="0.25">
      <c r="B649" s="4" t="s">
        <v>674</v>
      </c>
    </row>
    <row r="650" spans="2:2" x14ac:dyDescent="0.25">
      <c r="B650" s="4" t="s">
        <v>675</v>
      </c>
    </row>
    <row r="651" spans="2:2" x14ac:dyDescent="0.25">
      <c r="B651" s="4" t="s">
        <v>676</v>
      </c>
    </row>
    <row r="652" spans="2:2" x14ac:dyDescent="0.25">
      <c r="B652" s="4" t="s">
        <v>677</v>
      </c>
    </row>
    <row r="653" spans="2:2" x14ac:dyDescent="0.25">
      <c r="B653" s="33" t="s">
        <v>678</v>
      </c>
    </row>
    <row r="654" spans="2:2" x14ac:dyDescent="0.25">
      <c r="B654" s="4" t="s">
        <v>679</v>
      </c>
    </row>
    <row r="655" spans="2:2" x14ac:dyDescent="0.25">
      <c r="B655" s="4" t="s">
        <v>680</v>
      </c>
    </row>
    <row r="656" spans="2:2" x14ac:dyDescent="0.25">
      <c r="B656" s="4" t="s">
        <v>681</v>
      </c>
    </row>
    <row r="657" spans="2:2" x14ac:dyDescent="0.25">
      <c r="B657" s="33" t="s">
        <v>682</v>
      </c>
    </row>
    <row r="658" spans="2:2" x14ac:dyDescent="0.25">
      <c r="B658" s="4" t="s">
        <v>683</v>
      </c>
    </row>
    <row r="659" spans="2:2" x14ac:dyDescent="0.25">
      <c r="B659" s="4" t="s">
        <v>684</v>
      </c>
    </row>
    <row r="660" spans="2:2" x14ac:dyDescent="0.25">
      <c r="B660" s="33" t="s">
        <v>685</v>
      </c>
    </row>
    <row r="661" spans="2:2" x14ac:dyDescent="0.25">
      <c r="B661" s="33" t="s">
        <v>686</v>
      </c>
    </row>
    <row r="662" spans="2:2" x14ac:dyDescent="0.25">
      <c r="B662" s="4" t="s">
        <v>687</v>
      </c>
    </row>
    <row r="663" spans="2:2" x14ac:dyDescent="0.25">
      <c r="B663" s="4" t="s">
        <v>688</v>
      </c>
    </row>
    <row r="664" spans="2:2" x14ac:dyDescent="0.25">
      <c r="B664" s="4" t="s">
        <v>689</v>
      </c>
    </row>
    <row r="665" spans="2:2" x14ac:dyDescent="0.25">
      <c r="B665" s="33" t="s">
        <v>690</v>
      </c>
    </row>
    <row r="666" spans="2:2" x14ac:dyDescent="0.25">
      <c r="B666" s="33" t="s">
        <v>691</v>
      </c>
    </row>
    <row r="667" spans="2:2" x14ac:dyDescent="0.25">
      <c r="B667" s="33" t="s">
        <v>692</v>
      </c>
    </row>
    <row r="668" spans="2:2" x14ac:dyDescent="0.25">
      <c r="B668" s="33" t="s">
        <v>693</v>
      </c>
    </row>
    <row r="669" spans="2:2" x14ac:dyDescent="0.25">
      <c r="B669" s="33" t="s">
        <v>694</v>
      </c>
    </row>
    <row r="670" spans="2:2" x14ac:dyDescent="0.25">
      <c r="B670" s="33" t="s">
        <v>695</v>
      </c>
    </row>
    <row r="671" spans="2:2" x14ac:dyDescent="0.25">
      <c r="B671" s="33" t="s">
        <v>696</v>
      </c>
    </row>
    <row r="672" spans="2:2" x14ac:dyDescent="0.25">
      <c r="B672" s="33" t="s">
        <v>697</v>
      </c>
    </row>
    <row r="673" spans="2:2" x14ac:dyDescent="0.25">
      <c r="B673" s="33" t="s">
        <v>698</v>
      </c>
    </row>
    <row r="674" spans="2:2" x14ac:dyDescent="0.25">
      <c r="B674" s="33" t="s">
        <v>699</v>
      </c>
    </row>
    <row r="675" spans="2:2" x14ac:dyDescent="0.25">
      <c r="B675" s="33" t="s">
        <v>700</v>
      </c>
    </row>
    <row r="676" spans="2:2" x14ac:dyDescent="0.25">
      <c r="B676" s="33" t="s">
        <v>701</v>
      </c>
    </row>
    <row r="677" spans="2:2" x14ac:dyDescent="0.25">
      <c r="B677" s="33" t="s">
        <v>702</v>
      </c>
    </row>
    <row r="678" spans="2:2" x14ac:dyDescent="0.25">
      <c r="B678" s="33" t="s">
        <v>703</v>
      </c>
    </row>
    <row r="679" spans="2:2" x14ac:dyDescent="0.25">
      <c r="B679" s="33" t="s">
        <v>704</v>
      </c>
    </row>
    <row r="680" spans="2:2" x14ac:dyDescent="0.25">
      <c r="B680" s="33" t="s">
        <v>705</v>
      </c>
    </row>
    <row r="681" spans="2:2" x14ac:dyDescent="0.25">
      <c r="B681" s="33" t="s">
        <v>706</v>
      </c>
    </row>
    <row r="682" spans="2:2" x14ac:dyDescent="0.25">
      <c r="B682" s="33" t="s">
        <v>707</v>
      </c>
    </row>
    <row r="683" spans="2:2" x14ac:dyDescent="0.25">
      <c r="B683" s="33" t="s">
        <v>708</v>
      </c>
    </row>
    <row r="684" spans="2:2" x14ac:dyDescent="0.25">
      <c r="B684" s="33" t="s">
        <v>709</v>
      </c>
    </row>
    <row r="685" spans="2:2" x14ac:dyDescent="0.25">
      <c r="B685" s="33" t="s">
        <v>710</v>
      </c>
    </row>
    <row r="686" spans="2:2" x14ac:dyDescent="0.25">
      <c r="B686" s="33" t="s">
        <v>711</v>
      </c>
    </row>
    <row r="687" spans="2:2" x14ac:dyDescent="0.25">
      <c r="B687" s="33" t="s">
        <v>712</v>
      </c>
    </row>
    <row r="688" spans="2:2" x14ac:dyDescent="0.25">
      <c r="B688" s="33" t="s">
        <v>713</v>
      </c>
    </row>
    <row r="689" spans="2:2" x14ac:dyDescent="0.25">
      <c r="B689" s="33" t="s">
        <v>714</v>
      </c>
    </row>
    <row r="690" spans="2:2" x14ac:dyDescent="0.25">
      <c r="B690" s="33" t="s">
        <v>715</v>
      </c>
    </row>
    <row r="691" spans="2:2" x14ac:dyDescent="0.25">
      <c r="B691" s="33" t="s">
        <v>716</v>
      </c>
    </row>
    <row r="692" spans="2:2" x14ac:dyDescent="0.25">
      <c r="B692" s="33" t="s">
        <v>717</v>
      </c>
    </row>
    <row r="693" spans="2:2" x14ac:dyDescent="0.25">
      <c r="B693" s="33" t="s">
        <v>718</v>
      </c>
    </row>
    <row r="694" spans="2:2" x14ac:dyDescent="0.25">
      <c r="B694" s="33" t="s">
        <v>719</v>
      </c>
    </row>
    <row r="695" spans="2:2" x14ac:dyDescent="0.25">
      <c r="B695" s="33" t="s">
        <v>720</v>
      </c>
    </row>
    <row r="696" spans="2:2" x14ac:dyDescent="0.25">
      <c r="B696" s="33" t="s">
        <v>721</v>
      </c>
    </row>
    <row r="697" spans="2:2" x14ac:dyDescent="0.25">
      <c r="B697" s="33" t="s">
        <v>722</v>
      </c>
    </row>
    <row r="698" spans="2:2" x14ac:dyDescent="0.25">
      <c r="B698" s="33" t="s">
        <v>723</v>
      </c>
    </row>
    <row r="699" spans="2:2" x14ac:dyDescent="0.25">
      <c r="B699" s="33" t="s">
        <v>724</v>
      </c>
    </row>
    <row r="700" spans="2:2" x14ac:dyDescent="0.25">
      <c r="B700" s="33" t="s">
        <v>725</v>
      </c>
    </row>
    <row r="701" spans="2:2" x14ac:dyDescent="0.25">
      <c r="B701" s="33" t="s">
        <v>726</v>
      </c>
    </row>
    <row r="702" spans="2:2" x14ac:dyDescent="0.25">
      <c r="B702" s="33" t="s">
        <v>727</v>
      </c>
    </row>
    <row r="703" spans="2:2" x14ac:dyDescent="0.25">
      <c r="B703" s="33" t="s">
        <v>728</v>
      </c>
    </row>
    <row r="704" spans="2:2" x14ac:dyDescent="0.25">
      <c r="B704" s="33" t="s">
        <v>729</v>
      </c>
    </row>
    <row r="705" spans="2:2" x14ac:dyDescent="0.25">
      <c r="B705" s="33" t="s">
        <v>730</v>
      </c>
    </row>
    <row r="706" spans="2:2" x14ac:dyDescent="0.25">
      <c r="B706" s="33" t="s">
        <v>731</v>
      </c>
    </row>
    <row r="707" spans="2:2" x14ac:dyDescent="0.25">
      <c r="B707" s="33" t="s">
        <v>732</v>
      </c>
    </row>
    <row r="708" spans="2:2" x14ac:dyDescent="0.25">
      <c r="B708" s="33" t="s">
        <v>733</v>
      </c>
    </row>
    <row r="709" spans="2:2" x14ac:dyDescent="0.25">
      <c r="B709" s="33" t="s">
        <v>734</v>
      </c>
    </row>
    <row r="710" spans="2:2" x14ac:dyDescent="0.25">
      <c r="B710" s="33" t="s">
        <v>735</v>
      </c>
    </row>
    <row r="711" spans="2:2" x14ac:dyDescent="0.25">
      <c r="B711" s="33" t="s">
        <v>736</v>
      </c>
    </row>
    <row r="712" spans="2:2" x14ac:dyDescent="0.25">
      <c r="B712" s="33" t="s">
        <v>737</v>
      </c>
    </row>
    <row r="713" spans="2:2" x14ac:dyDescent="0.25">
      <c r="B713" s="33" t="s">
        <v>738</v>
      </c>
    </row>
    <row r="714" spans="2:2" x14ac:dyDescent="0.25">
      <c r="B714" s="33" t="s">
        <v>739</v>
      </c>
    </row>
    <row r="715" spans="2:2" x14ac:dyDescent="0.25">
      <c r="B715" s="33" t="s">
        <v>740</v>
      </c>
    </row>
    <row r="716" spans="2:2" x14ac:dyDescent="0.25">
      <c r="B716" s="33" t="s">
        <v>741</v>
      </c>
    </row>
    <row r="717" spans="2:2" x14ac:dyDescent="0.25">
      <c r="B717" s="33" t="s">
        <v>742</v>
      </c>
    </row>
    <row r="718" spans="2:2" x14ac:dyDescent="0.25">
      <c r="B718" s="33" t="s">
        <v>743</v>
      </c>
    </row>
    <row r="719" spans="2:2" x14ac:dyDescent="0.25">
      <c r="B719" s="33" t="s">
        <v>744</v>
      </c>
    </row>
    <row r="720" spans="2:2" x14ac:dyDescent="0.25">
      <c r="B720" s="33" t="s">
        <v>745</v>
      </c>
    </row>
    <row r="721" spans="2:2" x14ac:dyDescent="0.25">
      <c r="B721" s="33" t="s">
        <v>746</v>
      </c>
    </row>
    <row r="722" spans="2:2" x14ac:dyDescent="0.25">
      <c r="B722" s="33" t="s">
        <v>747</v>
      </c>
    </row>
    <row r="723" spans="2:2" x14ac:dyDescent="0.25">
      <c r="B723" s="33" t="s">
        <v>748</v>
      </c>
    </row>
    <row r="724" spans="2:2" x14ac:dyDescent="0.25">
      <c r="B724" s="33" t="s">
        <v>749</v>
      </c>
    </row>
    <row r="725" spans="2:2" x14ac:dyDescent="0.25">
      <c r="B725" s="33" t="s">
        <v>750</v>
      </c>
    </row>
    <row r="726" spans="2:2" x14ac:dyDescent="0.25">
      <c r="B726" s="33" t="s">
        <v>751</v>
      </c>
    </row>
    <row r="727" spans="2:2" x14ac:dyDescent="0.25">
      <c r="B727" s="33" t="s">
        <v>752</v>
      </c>
    </row>
    <row r="728" spans="2:2" x14ac:dyDescent="0.25">
      <c r="B728" s="33" t="s">
        <v>753</v>
      </c>
    </row>
    <row r="729" spans="2:2" x14ac:dyDescent="0.25">
      <c r="B729" s="33" t="s">
        <v>754</v>
      </c>
    </row>
    <row r="730" spans="2:2" x14ac:dyDescent="0.25">
      <c r="B730" s="33" t="s">
        <v>755</v>
      </c>
    </row>
    <row r="731" spans="2:2" x14ac:dyDescent="0.25">
      <c r="B731" s="33" t="s">
        <v>756</v>
      </c>
    </row>
    <row r="732" spans="2:2" x14ac:dyDescent="0.25">
      <c r="B732" s="33" t="s">
        <v>757</v>
      </c>
    </row>
    <row r="733" spans="2:2" x14ac:dyDescent="0.25">
      <c r="B733" s="33" t="s">
        <v>758</v>
      </c>
    </row>
    <row r="734" spans="2:2" x14ac:dyDescent="0.25">
      <c r="B734" s="33" t="s">
        <v>759</v>
      </c>
    </row>
    <row r="735" spans="2:2" x14ac:dyDescent="0.25">
      <c r="B735" s="33" t="s">
        <v>760</v>
      </c>
    </row>
    <row r="736" spans="2:2" x14ac:dyDescent="0.25">
      <c r="B736" s="33" t="s">
        <v>761</v>
      </c>
    </row>
    <row r="737" spans="2:2" x14ac:dyDescent="0.25">
      <c r="B737" s="33" t="s">
        <v>762</v>
      </c>
    </row>
    <row r="738" spans="2:2" x14ac:dyDescent="0.25">
      <c r="B738" s="33" t="s">
        <v>763</v>
      </c>
    </row>
    <row r="739" spans="2:2" x14ac:dyDescent="0.25">
      <c r="B739" s="33" t="s">
        <v>764</v>
      </c>
    </row>
    <row r="740" spans="2:2" x14ac:dyDescent="0.25">
      <c r="B740" s="33" t="s">
        <v>765</v>
      </c>
    </row>
    <row r="741" spans="2:2" x14ac:dyDescent="0.25">
      <c r="B741" s="33" t="s">
        <v>766</v>
      </c>
    </row>
    <row r="742" spans="2:2" x14ac:dyDescent="0.25">
      <c r="B742" s="33" t="s">
        <v>767</v>
      </c>
    </row>
    <row r="743" spans="2:2" x14ac:dyDescent="0.25">
      <c r="B743" s="33" t="s">
        <v>768</v>
      </c>
    </row>
    <row r="744" spans="2:2" x14ac:dyDescent="0.25">
      <c r="B744" s="33" t="s">
        <v>769</v>
      </c>
    </row>
    <row r="745" spans="2:2" x14ac:dyDescent="0.25">
      <c r="B745" s="33" t="s">
        <v>770</v>
      </c>
    </row>
    <row r="746" spans="2:2" x14ac:dyDescent="0.25">
      <c r="B746" s="33" t="s">
        <v>771</v>
      </c>
    </row>
    <row r="747" spans="2:2" x14ac:dyDescent="0.25">
      <c r="B747" s="33" t="s">
        <v>772</v>
      </c>
    </row>
    <row r="748" spans="2:2" x14ac:dyDescent="0.25">
      <c r="B748" s="33" t="s">
        <v>773</v>
      </c>
    </row>
    <row r="749" spans="2:2" x14ac:dyDescent="0.25">
      <c r="B749" s="33" t="s">
        <v>774</v>
      </c>
    </row>
    <row r="750" spans="2:2" x14ac:dyDescent="0.25">
      <c r="B750" s="33" t="s">
        <v>775</v>
      </c>
    </row>
    <row r="751" spans="2:2" x14ac:dyDescent="0.25">
      <c r="B751" s="33" t="s">
        <v>776</v>
      </c>
    </row>
    <row r="752" spans="2:2" x14ac:dyDescent="0.25">
      <c r="B752" s="33" t="s">
        <v>777</v>
      </c>
    </row>
    <row r="753" spans="2:2" x14ac:dyDescent="0.25">
      <c r="B753" s="33" t="s">
        <v>778</v>
      </c>
    </row>
    <row r="754" spans="2:2" x14ac:dyDescent="0.25">
      <c r="B754" s="33" t="s">
        <v>779</v>
      </c>
    </row>
    <row r="755" spans="2:2" x14ac:dyDescent="0.25">
      <c r="B755" s="33" t="s">
        <v>780</v>
      </c>
    </row>
    <row r="756" spans="2:2" x14ac:dyDescent="0.25">
      <c r="B756" s="33" t="s">
        <v>781</v>
      </c>
    </row>
    <row r="757" spans="2:2" x14ac:dyDescent="0.25">
      <c r="B757" s="33" t="s">
        <v>782</v>
      </c>
    </row>
    <row r="758" spans="2:2" x14ac:dyDescent="0.25">
      <c r="B758" s="33" t="s">
        <v>783</v>
      </c>
    </row>
    <row r="759" spans="2:2" x14ac:dyDescent="0.25">
      <c r="B759" s="33" t="s">
        <v>784</v>
      </c>
    </row>
    <row r="760" spans="2:2" x14ac:dyDescent="0.25">
      <c r="B760" s="33" t="s">
        <v>785</v>
      </c>
    </row>
    <row r="761" spans="2:2" x14ac:dyDescent="0.25">
      <c r="B761" s="33" t="s">
        <v>786</v>
      </c>
    </row>
    <row r="762" spans="2:2" x14ac:dyDescent="0.25">
      <c r="B762" s="33" t="s">
        <v>787</v>
      </c>
    </row>
    <row r="763" spans="2:2" x14ac:dyDescent="0.25">
      <c r="B763" s="33" t="s">
        <v>788</v>
      </c>
    </row>
    <row r="764" spans="2:2" x14ac:dyDescent="0.25">
      <c r="B764" s="33" t="s">
        <v>789</v>
      </c>
    </row>
    <row r="765" spans="2:2" x14ac:dyDescent="0.25">
      <c r="B765" s="33" t="s">
        <v>790</v>
      </c>
    </row>
    <row r="766" spans="2:2" x14ac:dyDescent="0.25">
      <c r="B766" s="33" t="s">
        <v>791</v>
      </c>
    </row>
    <row r="767" spans="2:2" x14ac:dyDescent="0.25">
      <c r="B767" s="33" t="s">
        <v>792</v>
      </c>
    </row>
    <row r="768" spans="2:2" x14ac:dyDescent="0.25">
      <c r="B768" s="33" t="s">
        <v>793</v>
      </c>
    </row>
    <row r="769" spans="2:2" x14ac:dyDescent="0.25">
      <c r="B769" s="33" t="s">
        <v>794</v>
      </c>
    </row>
    <row r="770" spans="2:2" x14ac:dyDescent="0.25">
      <c r="B770" s="33" t="s">
        <v>795</v>
      </c>
    </row>
    <row r="771" spans="2:2" x14ac:dyDescent="0.25">
      <c r="B771" s="33" t="s">
        <v>796</v>
      </c>
    </row>
    <row r="772" spans="2:2" x14ac:dyDescent="0.25">
      <c r="B772" s="33" t="s">
        <v>797</v>
      </c>
    </row>
    <row r="773" spans="2:2" x14ac:dyDescent="0.25">
      <c r="B773" s="33" t="s">
        <v>798</v>
      </c>
    </row>
    <row r="774" spans="2:2" x14ac:dyDescent="0.25">
      <c r="B774" s="33" t="s">
        <v>799</v>
      </c>
    </row>
    <row r="775" spans="2:2" x14ac:dyDescent="0.25">
      <c r="B775" s="33" t="s">
        <v>800</v>
      </c>
    </row>
    <row r="776" spans="2:2" x14ac:dyDescent="0.25">
      <c r="B776" s="33" t="s">
        <v>801</v>
      </c>
    </row>
    <row r="777" spans="2:2" x14ac:dyDescent="0.25">
      <c r="B777" s="33" t="s">
        <v>802</v>
      </c>
    </row>
    <row r="778" spans="2:2" x14ac:dyDescent="0.25">
      <c r="B778" s="33" t="s">
        <v>803</v>
      </c>
    </row>
    <row r="779" spans="2:2" x14ac:dyDescent="0.25">
      <c r="B779" s="33" t="s">
        <v>804</v>
      </c>
    </row>
    <row r="780" spans="2:2" x14ac:dyDescent="0.25">
      <c r="B780" s="33" t="s">
        <v>805</v>
      </c>
    </row>
    <row r="781" spans="2:2" x14ac:dyDescent="0.25">
      <c r="B781" s="33" t="s">
        <v>806</v>
      </c>
    </row>
    <row r="782" spans="2:2" x14ac:dyDescent="0.25">
      <c r="B782" s="33" t="s">
        <v>807</v>
      </c>
    </row>
    <row r="783" spans="2:2" x14ac:dyDescent="0.25">
      <c r="B783" s="33" t="s">
        <v>808</v>
      </c>
    </row>
    <row r="784" spans="2:2" x14ac:dyDescent="0.25">
      <c r="B784" s="33" t="s">
        <v>809</v>
      </c>
    </row>
    <row r="785" spans="2:2" x14ac:dyDescent="0.25">
      <c r="B785" s="33" t="s">
        <v>810</v>
      </c>
    </row>
    <row r="786" spans="2:2" x14ac:dyDescent="0.25">
      <c r="B786" s="33" t="s">
        <v>811</v>
      </c>
    </row>
    <row r="787" spans="2:2" x14ac:dyDescent="0.25">
      <c r="B787" s="33" t="s">
        <v>812</v>
      </c>
    </row>
    <row r="788" spans="2:2" x14ac:dyDescent="0.25">
      <c r="B788" s="33" t="s">
        <v>813</v>
      </c>
    </row>
    <row r="789" spans="2:2" x14ac:dyDescent="0.25">
      <c r="B789" s="33" t="s">
        <v>814</v>
      </c>
    </row>
    <row r="790" spans="2:2" x14ac:dyDescent="0.25">
      <c r="B790" s="33" t="s">
        <v>815</v>
      </c>
    </row>
    <row r="791" spans="2:2" x14ac:dyDescent="0.25">
      <c r="B791" s="33" t="s">
        <v>816</v>
      </c>
    </row>
    <row r="792" spans="2:2" x14ac:dyDescent="0.25">
      <c r="B792" s="33" t="s">
        <v>817</v>
      </c>
    </row>
    <row r="793" spans="2:2" x14ac:dyDescent="0.25">
      <c r="B793" s="33" t="s">
        <v>818</v>
      </c>
    </row>
    <row r="794" spans="2:2" x14ac:dyDescent="0.25">
      <c r="B794" s="33" t="s">
        <v>819</v>
      </c>
    </row>
    <row r="795" spans="2:2" x14ac:dyDescent="0.25">
      <c r="B795" s="33" t="s">
        <v>820</v>
      </c>
    </row>
    <row r="796" spans="2:2" x14ac:dyDescent="0.25">
      <c r="B796" s="33" t="s">
        <v>821</v>
      </c>
    </row>
    <row r="797" spans="2:2" x14ac:dyDescent="0.25">
      <c r="B797" s="33" t="s">
        <v>822</v>
      </c>
    </row>
    <row r="798" spans="2:2" x14ac:dyDescent="0.25">
      <c r="B798" s="33" t="s">
        <v>823</v>
      </c>
    </row>
    <row r="799" spans="2:2" x14ac:dyDescent="0.25">
      <c r="B799" s="4" t="s">
        <v>824</v>
      </c>
    </row>
    <row r="800" spans="2:2" x14ac:dyDescent="0.25">
      <c r="B800" s="4" t="s">
        <v>825</v>
      </c>
    </row>
    <row r="801" spans="2:2" x14ac:dyDescent="0.25">
      <c r="B801" s="4" t="s">
        <v>826</v>
      </c>
    </row>
    <row r="802" spans="2:2" x14ac:dyDescent="0.25">
      <c r="B802" s="4" t="s">
        <v>827</v>
      </c>
    </row>
    <row r="803" spans="2:2" x14ac:dyDescent="0.25">
      <c r="B803" s="33" t="s">
        <v>828</v>
      </c>
    </row>
    <row r="804" spans="2:2" x14ac:dyDescent="0.25">
      <c r="B804" s="33" t="s">
        <v>829</v>
      </c>
    </row>
    <row r="805" spans="2:2" x14ac:dyDescent="0.25">
      <c r="B805" s="4" t="s">
        <v>830</v>
      </c>
    </row>
    <row r="806" spans="2:2" x14ac:dyDescent="0.25">
      <c r="B806" s="4" t="s">
        <v>831</v>
      </c>
    </row>
    <row r="807" spans="2:2" x14ac:dyDescent="0.25">
      <c r="B807" s="33" t="s">
        <v>832</v>
      </c>
    </row>
    <row r="808" spans="2:2" x14ac:dyDescent="0.25">
      <c r="B808" s="33" t="s">
        <v>833</v>
      </c>
    </row>
    <row r="809" spans="2:2" x14ac:dyDescent="0.25">
      <c r="B809" s="4" t="s">
        <v>834</v>
      </c>
    </row>
    <row r="810" spans="2:2" x14ac:dyDescent="0.25">
      <c r="B810" s="4" t="s">
        <v>835</v>
      </c>
    </row>
    <row r="811" spans="2:2" x14ac:dyDescent="0.25">
      <c r="B811" s="4" t="s">
        <v>836</v>
      </c>
    </row>
    <row r="812" spans="2:2" x14ac:dyDescent="0.25">
      <c r="B812" s="33" t="s">
        <v>837</v>
      </c>
    </row>
    <row r="813" spans="2:2" x14ac:dyDescent="0.25">
      <c r="B813" s="4" t="s">
        <v>838</v>
      </c>
    </row>
    <row r="814" spans="2:2" x14ac:dyDescent="0.25">
      <c r="B814" s="4" t="s">
        <v>839</v>
      </c>
    </row>
    <row r="815" spans="2:2" x14ac:dyDescent="0.25">
      <c r="B815" s="33" t="s">
        <v>840</v>
      </c>
    </row>
    <row r="816" spans="2:2" x14ac:dyDescent="0.25">
      <c r="B816" s="33" t="s">
        <v>841</v>
      </c>
    </row>
    <row r="817" spans="2:2" x14ac:dyDescent="0.25">
      <c r="B817" s="33" t="s">
        <v>842</v>
      </c>
    </row>
    <row r="818" spans="2:2" x14ac:dyDescent="0.25">
      <c r="B818" s="4" t="s">
        <v>843</v>
      </c>
    </row>
    <row r="819" spans="2:2" x14ac:dyDescent="0.25">
      <c r="B819" s="4" t="s">
        <v>844</v>
      </c>
    </row>
    <row r="820" spans="2:2" x14ac:dyDescent="0.25">
      <c r="B820" s="4" t="s">
        <v>845</v>
      </c>
    </row>
    <row r="821" spans="2:2" x14ac:dyDescent="0.25">
      <c r="B821" s="33" t="s">
        <v>846</v>
      </c>
    </row>
    <row r="822" spans="2:2" x14ac:dyDescent="0.25">
      <c r="B822" s="33" t="s">
        <v>847</v>
      </c>
    </row>
    <row r="823" spans="2:2" x14ac:dyDescent="0.25">
      <c r="B823" s="33" t="s">
        <v>848</v>
      </c>
    </row>
    <row r="824" spans="2:2" x14ac:dyDescent="0.25">
      <c r="B824" s="4" t="s">
        <v>849</v>
      </c>
    </row>
    <row r="825" spans="2:2" x14ac:dyDescent="0.25">
      <c r="B825" s="4" t="s">
        <v>850</v>
      </c>
    </row>
    <row r="826" spans="2:2" x14ac:dyDescent="0.25">
      <c r="B826" s="33" t="s">
        <v>851</v>
      </c>
    </row>
    <row r="827" spans="2:2" x14ac:dyDescent="0.25">
      <c r="B827" s="4" t="s">
        <v>852</v>
      </c>
    </row>
    <row r="828" spans="2:2" x14ac:dyDescent="0.25">
      <c r="B828" s="33" t="s">
        <v>853</v>
      </c>
    </row>
    <row r="829" spans="2:2" x14ac:dyDescent="0.25">
      <c r="B829" s="33" t="s">
        <v>855</v>
      </c>
    </row>
    <row r="830" spans="2:2" x14ac:dyDescent="0.25">
      <c r="B830" s="4" t="s">
        <v>856</v>
      </c>
    </row>
    <row r="831" spans="2:2" x14ac:dyDescent="0.25">
      <c r="B831" s="33" t="s">
        <v>857</v>
      </c>
    </row>
    <row r="832" spans="2:2" x14ac:dyDescent="0.25">
      <c r="B832" s="4" t="s">
        <v>858</v>
      </c>
    </row>
    <row r="833" spans="2:2" x14ac:dyDescent="0.25">
      <c r="B833" s="4" t="s">
        <v>859</v>
      </c>
    </row>
    <row r="834" spans="2:2" x14ac:dyDescent="0.25">
      <c r="B834" s="4" t="s">
        <v>860</v>
      </c>
    </row>
    <row r="835" spans="2:2" x14ac:dyDescent="0.25">
      <c r="B835" s="33" t="s">
        <v>861</v>
      </c>
    </row>
    <row r="836" spans="2:2" x14ac:dyDescent="0.25">
      <c r="B836" s="4" t="s">
        <v>862</v>
      </c>
    </row>
    <row r="837" spans="2:2" x14ac:dyDescent="0.25">
      <c r="B837" s="33" t="s">
        <v>863</v>
      </c>
    </row>
    <row r="838" spans="2:2" x14ac:dyDescent="0.25">
      <c r="B838" s="33" t="s">
        <v>864</v>
      </c>
    </row>
    <row r="839" spans="2:2" x14ac:dyDescent="0.25">
      <c r="B839" s="33" t="s">
        <v>865</v>
      </c>
    </row>
    <row r="840" spans="2:2" x14ac:dyDescent="0.25">
      <c r="B840" s="4" t="s">
        <v>866</v>
      </c>
    </row>
    <row r="841" spans="2:2" x14ac:dyDescent="0.25">
      <c r="B841" s="33" t="s">
        <v>867</v>
      </c>
    </row>
    <row r="842" spans="2:2" x14ac:dyDescent="0.25">
      <c r="B842" s="4" t="s">
        <v>868</v>
      </c>
    </row>
    <row r="843" spans="2:2" x14ac:dyDescent="0.25">
      <c r="B843" s="33" t="s">
        <v>869</v>
      </c>
    </row>
    <row r="844" spans="2:2" x14ac:dyDescent="0.25">
      <c r="B844" s="4" t="s">
        <v>870</v>
      </c>
    </row>
    <row r="845" spans="2:2" x14ac:dyDescent="0.25">
      <c r="B845" s="4" t="s">
        <v>871</v>
      </c>
    </row>
    <row r="846" spans="2:2" x14ac:dyDescent="0.25">
      <c r="B846" s="33" t="s">
        <v>872</v>
      </c>
    </row>
    <row r="847" spans="2:2" x14ac:dyDescent="0.25">
      <c r="B847" s="4" t="s">
        <v>873</v>
      </c>
    </row>
    <row r="848" spans="2:2" x14ac:dyDescent="0.25">
      <c r="B848" s="4" t="s">
        <v>874</v>
      </c>
    </row>
    <row r="849" spans="2:2" x14ac:dyDescent="0.25">
      <c r="B849" s="33" t="s">
        <v>3</v>
      </c>
    </row>
    <row r="850" spans="2:2" x14ac:dyDescent="0.25">
      <c r="B850" s="33" t="s">
        <v>875</v>
      </c>
    </row>
    <row r="851" spans="2:2" x14ac:dyDescent="0.25">
      <c r="B851" s="33" t="s">
        <v>876</v>
      </c>
    </row>
    <row r="852" spans="2:2" x14ac:dyDescent="0.25">
      <c r="B852" s="4" t="s">
        <v>877</v>
      </c>
    </row>
    <row r="853" spans="2:2" x14ac:dyDescent="0.25">
      <c r="B853" s="4" t="s">
        <v>878</v>
      </c>
    </row>
    <row r="854" spans="2:2" x14ac:dyDescent="0.25">
      <c r="B854" s="4" t="s">
        <v>879</v>
      </c>
    </row>
  </sheetData>
  <autoFilter ref="B1:B854">
    <sortState ref="B2:B854">
      <sortCondition ref="B1:B854"/>
    </sortState>
  </autoFilter>
  <pageMargins left="0.511811024" right="0.511811024" top="0.78740157499999996" bottom="0.78740157499999996" header="0.31496062000000002" footer="0.3149606200000000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2"/>
  <dimension ref="A1:A854"/>
  <sheetViews>
    <sheetView workbookViewId="0">
      <selection activeCell="D23" sqref="D23"/>
    </sheetView>
  </sheetViews>
  <sheetFormatPr defaultColWidth="8.85546875" defaultRowHeight="15" x14ac:dyDescent="0.25"/>
  <cols>
    <col min="1" max="1" width="30" bestFit="1" customWidth="1"/>
  </cols>
  <sheetData>
    <row r="1" spans="1:1" x14ac:dyDescent="0.25">
      <c r="A1" t="s">
        <v>1771</v>
      </c>
    </row>
    <row r="2" spans="1:1" x14ac:dyDescent="0.25">
      <c r="A2" s="35" t="s">
        <v>25</v>
      </c>
    </row>
    <row r="3" spans="1:1" x14ac:dyDescent="0.25">
      <c r="A3" s="35" t="s">
        <v>26</v>
      </c>
    </row>
    <row r="4" spans="1:1" x14ac:dyDescent="0.25">
      <c r="A4" s="33" t="s">
        <v>27</v>
      </c>
    </row>
    <row r="5" spans="1:1" x14ac:dyDescent="0.25">
      <c r="A5" s="33" t="s">
        <v>28</v>
      </c>
    </row>
    <row r="6" spans="1:1" x14ac:dyDescent="0.25">
      <c r="A6" s="35" t="s">
        <v>29</v>
      </c>
    </row>
    <row r="7" spans="1:1" x14ac:dyDescent="0.25">
      <c r="A7" s="35" t="s">
        <v>31</v>
      </c>
    </row>
    <row r="8" spans="1:1" x14ac:dyDescent="0.25">
      <c r="A8" s="35" t="s">
        <v>32</v>
      </c>
    </row>
    <row r="9" spans="1:1" x14ac:dyDescent="0.25">
      <c r="A9" s="33" t="s">
        <v>33</v>
      </c>
    </row>
    <row r="10" spans="1:1" x14ac:dyDescent="0.25">
      <c r="A10" s="35" t="s">
        <v>34</v>
      </c>
    </row>
    <row r="11" spans="1:1" x14ac:dyDescent="0.25">
      <c r="A11" s="35" t="s">
        <v>35</v>
      </c>
    </row>
    <row r="12" spans="1:1" x14ac:dyDescent="0.25">
      <c r="A12" s="35" t="s">
        <v>36</v>
      </c>
    </row>
    <row r="13" spans="1:1" x14ac:dyDescent="0.25">
      <c r="A13" s="33" t="s">
        <v>37</v>
      </c>
    </row>
    <row r="14" spans="1:1" x14ac:dyDescent="0.25">
      <c r="A14" s="33" t="s">
        <v>38</v>
      </c>
    </row>
    <row r="15" spans="1:1" x14ac:dyDescent="0.25">
      <c r="A15" s="33" t="s">
        <v>39</v>
      </c>
    </row>
    <row r="16" spans="1:1" x14ac:dyDescent="0.25">
      <c r="A16" s="35" t="s">
        <v>40</v>
      </c>
    </row>
    <row r="17" spans="1:1" x14ac:dyDescent="0.25">
      <c r="A17" s="33" t="s">
        <v>41</v>
      </c>
    </row>
    <row r="18" spans="1:1" x14ac:dyDescent="0.25">
      <c r="A18" s="33" t="s">
        <v>42</v>
      </c>
    </row>
    <row r="19" spans="1:1" x14ac:dyDescent="0.25">
      <c r="A19" s="33" t="s">
        <v>43</v>
      </c>
    </row>
    <row r="20" spans="1:1" x14ac:dyDescent="0.25">
      <c r="A20" s="33" t="s">
        <v>44</v>
      </c>
    </row>
    <row r="21" spans="1:1" x14ac:dyDescent="0.25">
      <c r="A21" s="35" t="s">
        <v>45</v>
      </c>
    </row>
    <row r="22" spans="1:1" x14ac:dyDescent="0.25">
      <c r="A22" s="33" t="s">
        <v>46</v>
      </c>
    </row>
    <row r="23" spans="1:1" x14ac:dyDescent="0.25">
      <c r="A23" s="35" t="s">
        <v>47</v>
      </c>
    </row>
    <row r="24" spans="1:1" x14ac:dyDescent="0.25">
      <c r="A24" s="35" t="s">
        <v>48</v>
      </c>
    </row>
    <row r="25" spans="1:1" x14ac:dyDescent="0.25">
      <c r="A25" s="33" t="s">
        <v>49</v>
      </c>
    </row>
    <row r="26" spans="1:1" x14ac:dyDescent="0.25">
      <c r="A26" s="33" t="s">
        <v>50</v>
      </c>
    </row>
    <row r="27" spans="1:1" x14ac:dyDescent="0.25">
      <c r="A27" s="35" t="s">
        <v>51</v>
      </c>
    </row>
    <row r="28" spans="1:1" x14ac:dyDescent="0.25">
      <c r="A28" s="33" t="s">
        <v>52</v>
      </c>
    </row>
    <row r="29" spans="1:1" x14ac:dyDescent="0.25">
      <c r="A29" s="33" t="s">
        <v>53</v>
      </c>
    </row>
    <row r="30" spans="1:1" x14ac:dyDescent="0.25">
      <c r="A30" s="33" t="s">
        <v>54</v>
      </c>
    </row>
    <row r="31" spans="1:1" x14ac:dyDescent="0.25">
      <c r="A31" s="35" t="s">
        <v>55</v>
      </c>
    </row>
    <row r="32" spans="1:1" x14ac:dyDescent="0.25">
      <c r="A32" s="35" t="s">
        <v>56</v>
      </c>
    </row>
    <row r="33" spans="1:1" x14ac:dyDescent="0.25">
      <c r="A33" s="35" t="s">
        <v>57</v>
      </c>
    </row>
    <row r="34" spans="1:1" x14ac:dyDescent="0.25">
      <c r="A34" s="35" t="s">
        <v>58</v>
      </c>
    </row>
    <row r="35" spans="1:1" x14ac:dyDescent="0.25">
      <c r="A35" s="35" t="s">
        <v>59</v>
      </c>
    </row>
    <row r="36" spans="1:1" x14ac:dyDescent="0.25">
      <c r="A36" s="35" t="s">
        <v>60</v>
      </c>
    </row>
    <row r="37" spans="1:1" x14ac:dyDescent="0.25">
      <c r="A37" s="33" t="s">
        <v>61</v>
      </c>
    </row>
    <row r="38" spans="1:1" x14ac:dyDescent="0.25">
      <c r="A38" s="35" t="s">
        <v>62</v>
      </c>
    </row>
    <row r="39" spans="1:1" x14ac:dyDescent="0.25">
      <c r="A39" s="33" t="s">
        <v>63</v>
      </c>
    </row>
    <row r="40" spans="1:1" x14ac:dyDescent="0.25">
      <c r="A40" s="33" t="s">
        <v>64</v>
      </c>
    </row>
    <row r="41" spans="1:1" x14ac:dyDescent="0.25">
      <c r="A41" s="33" t="s">
        <v>65</v>
      </c>
    </row>
    <row r="42" spans="1:1" x14ac:dyDescent="0.25">
      <c r="A42" s="35" t="s">
        <v>66</v>
      </c>
    </row>
    <row r="43" spans="1:1" x14ac:dyDescent="0.25">
      <c r="A43" s="35" t="s">
        <v>67</v>
      </c>
    </row>
    <row r="44" spans="1:1" x14ac:dyDescent="0.25">
      <c r="A44" s="35" t="s">
        <v>68</v>
      </c>
    </row>
    <row r="45" spans="1:1" x14ac:dyDescent="0.25">
      <c r="A45" s="35" t="s">
        <v>69</v>
      </c>
    </row>
    <row r="46" spans="1:1" x14ac:dyDescent="0.25">
      <c r="A46" s="33" t="s">
        <v>70</v>
      </c>
    </row>
    <row r="47" spans="1:1" x14ac:dyDescent="0.25">
      <c r="A47" s="33" t="s">
        <v>71</v>
      </c>
    </row>
    <row r="48" spans="1:1" x14ac:dyDescent="0.25">
      <c r="A48" s="33" t="s">
        <v>72</v>
      </c>
    </row>
    <row r="49" spans="1:1" x14ac:dyDescent="0.25">
      <c r="A49" s="33" t="s">
        <v>73</v>
      </c>
    </row>
    <row r="50" spans="1:1" x14ac:dyDescent="0.25">
      <c r="A50" s="33" t="s">
        <v>74</v>
      </c>
    </row>
    <row r="51" spans="1:1" x14ac:dyDescent="0.25">
      <c r="A51" s="33" t="s">
        <v>75</v>
      </c>
    </row>
    <row r="52" spans="1:1" x14ac:dyDescent="0.25">
      <c r="A52" s="33" t="s">
        <v>76</v>
      </c>
    </row>
    <row r="53" spans="1:1" x14ac:dyDescent="0.25">
      <c r="A53" s="35" t="s">
        <v>77</v>
      </c>
    </row>
    <row r="54" spans="1:1" x14ac:dyDescent="0.25">
      <c r="A54" s="33" t="s">
        <v>78</v>
      </c>
    </row>
    <row r="55" spans="1:1" x14ac:dyDescent="0.25">
      <c r="A55" s="33" t="s">
        <v>79</v>
      </c>
    </row>
    <row r="56" spans="1:1" x14ac:dyDescent="0.25">
      <c r="A56" s="33" t="s">
        <v>80</v>
      </c>
    </row>
    <row r="57" spans="1:1" x14ac:dyDescent="0.25">
      <c r="A57" s="35" t="s">
        <v>81</v>
      </c>
    </row>
    <row r="58" spans="1:1" x14ac:dyDescent="0.25">
      <c r="A58" s="33" t="s">
        <v>82</v>
      </c>
    </row>
    <row r="59" spans="1:1" x14ac:dyDescent="0.25">
      <c r="A59" s="33" t="s">
        <v>83</v>
      </c>
    </row>
    <row r="60" spans="1:1" x14ac:dyDescent="0.25">
      <c r="A60" s="35" t="s">
        <v>84</v>
      </c>
    </row>
    <row r="61" spans="1:1" x14ac:dyDescent="0.25">
      <c r="A61" s="35" t="s">
        <v>85</v>
      </c>
    </row>
    <row r="62" spans="1:1" x14ac:dyDescent="0.25">
      <c r="A62" s="33" t="s">
        <v>86</v>
      </c>
    </row>
    <row r="63" spans="1:1" x14ac:dyDescent="0.25">
      <c r="A63" s="33" t="s">
        <v>87</v>
      </c>
    </row>
    <row r="64" spans="1:1" x14ac:dyDescent="0.25">
      <c r="A64" s="33" t="s">
        <v>88</v>
      </c>
    </row>
    <row r="65" spans="1:1" x14ac:dyDescent="0.25">
      <c r="A65" s="33" t="s">
        <v>89</v>
      </c>
    </row>
    <row r="66" spans="1:1" x14ac:dyDescent="0.25">
      <c r="A66" s="33" t="s">
        <v>90</v>
      </c>
    </row>
    <row r="67" spans="1:1" x14ac:dyDescent="0.25">
      <c r="A67" s="33" t="s">
        <v>91</v>
      </c>
    </row>
    <row r="68" spans="1:1" x14ac:dyDescent="0.25">
      <c r="A68" s="33" t="s">
        <v>92</v>
      </c>
    </row>
    <row r="69" spans="1:1" x14ac:dyDescent="0.25">
      <c r="A69" s="33" t="s">
        <v>93</v>
      </c>
    </row>
    <row r="70" spans="1:1" x14ac:dyDescent="0.25">
      <c r="A70" s="33" t="s">
        <v>94</v>
      </c>
    </row>
    <row r="71" spans="1:1" x14ac:dyDescent="0.25">
      <c r="A71" s="33" t="s">
        <v>95</v>
      </c>
    </row>
    <row r="72" spans="1:1" x14ac:dyDescent="0.25">
      <c r="A72" s="35" t="s">
        <v>96</v>
      </c>
    </row>
    <row r="73" spans="1:1" x14ac:dyDescent="0.25">
      <c r="A73" s="33" t="s">
        <v>97</v>
      </c>
    </row>
    <row r="74" spans="1:1" x14ac:dyDescent="0.25">
      <c r="A74" s="33" t="s">
        <v>98</v>
      </c>
    </row>
    <row r="75" spans="1:1" x14ac:dyDescent="0.25">
      <c r="A75" s="33" t="s">
        <v>99</v>
      </c>
    </row>
    <row r="76" spans="1:1" x14ac:dyDescent="0.25">
      <c r="A76" s="33" t="s">
        <v>100</v>
      </c>
    </row>
    <row r="77" spans="1:1" x14ac:dyDescent="0.25">
      <c r="A77" s="35" t="s">
        <v>101</v>
      </c>
    </row>
    <row r="78" spans="1:1" x14ac:dyDescent="0.25">
      <c r="A78" s="33" t="s">
        <v>102</v>
      </c>
    </row>
    <row r="79" spans="1:1" x14ac:dyDescent="0.25">
      <c r="A79" s="35" t="s">
        <v>103</v>
      </c>
    </row>
    <row r="80" spans="1:1" x14ac:dyDescent="0.25">
      <c r="A80" s="33" t="s">
        <v>104</v>
      </c>
    </row>
    <row r="81" spans="1:1" x14ac:dyDescent="0.25">
      <c r="A81" s="33" t="s">
        <v>105</v>
      </c>
    </row>
    <row r="82" spans="1:1" x14ac:dyDescent="0.25">
      <c r="A82" s="33" t="s">
        <v>106</v>
      </c>
    </row>
    <row r="83" spans="1:1" x14ac:dyDescent="0.25">
      <c r="A83" s="33" t="s">
        <v>107</v>
      </c>
    </row>
    <row r="84" spans="1:1" x14ac:dyDescent="0.25">
      <c r="A84" s="33" t="s">
        <v>108</v>
      </c>
    </row>
    <row r="85" spans="1:1" x14ac:dyDescent="0.25">
      <c r="A85" s="33" t="s">
        <v>109</v>
      </c>
    </row>
    <row r="86" spans="1:1" x14ac:dyDescent="0.25">
      <c r="A86" s="33" t="s">
        <v>110</v>
      </c>
    </row>
    <row r="87" spans="1:1" x14ac:dyDescent="0.25">
      <c r="A87" s="33" t="s">
        <v>111</v>
      </c>
    </row>
    <row r="88" spans="1:1" x14ac:dyDescent="0.25">
      <c r="A88" s="35" t="s">
        <v>112</v>
      </c>
    </row>
    <row r="89" spans="1:1" x14ac:dyDescent="0.25">
      <c r="A89" s="33" t="s">
        <v>113</v>
      </c>
    </row>
    <row r="90" spans="1:1" x14ac:dyDescent="0.25">
      <c r="A90" s="33" t="s">
        <v>114</v>
      </c>
    </row>
    <row r="91" spans="1:1" x14ac:dyDescent="0.25">
      <c r="A91" s="33" t="s">
        <v>115</v>
      </c>
    </row>
    <row r="92" spans="1:1" x14ac:dyDescent="0.25">
      <c r="A92" s="33" t="s">
        <v>116</v>
      </c>
    </row>
    <row r="93" spans="1:1" x14ac:dyDescent="0.25">
      <c r="A93" s="35" t="s">
        <v>117</v>
      </c>
    </row>
    <row r="94" spans="1:1" x14ac:dyDescent="0.25">
      <c r="A94" s="35" t="s">
        <v>118</v>
      </c>
    </row>
    <row r="95" spans="1:1" x14ac:dyDescent="0.25">
      <c r="A95" s="35" t="s">
        <v>119</v>
      </c>
    </row>
    <row r="96" spans="1:1" x14ac:dyDescent="0.25">
      <c r="A96" s="35" t="s">
        <v>883</v>
      </c>
    </row>
    <row r="97" spans="1:1" x14ac:dyDescent="0.25">
      <c r="A97" s="35" t="s">
        <v>120</v>
      </c>
    </row>
    <row r="98" spans="1:1" x14ac:dyDescent="0.25">
      <c r="A98" s="33" t="s">
        <v>122</v>
      </c>
    </row>
    <row r="99" spans="1:1" x14ac:dyDescent="0.25">
      <c r="A99" s="35" t="s">
        <v>123</v>
      </c>
    </row>
    <row r="100" spans="1:1" x14ac:dyDescent="0.25">
      <c r="A100" s="35" t="s">
        <v>124</v>
      </c>
    </row>
    <row r="101" spans="1:1" x14ac:dyDescent="0.25">
      <c r="A101" s="33" t="s">
        <v>125</v>
      </c>
    </row>
    <row r="102" spans="1:1" x14ac:dyDescent="0.25">
      <c r="A102" s="33" t="s">
        <v>126</v>
      </c>
    </row>
    <row r="103" spans="1:1" x14ac:dyDescent="0.25">
      <c r="A103" s="33" t="s">
        <v>127</v>
      </c>
    </row>
    <row r="104" spans="1:1" x14ac:dyDescent="0.25">
      <c r="A104" s="33" t="s">
        <v>128</v>
      </c>
    </row>
    <row r="105" spans="1:1" x14ac:dyDescent="0.25">
      <c r="A105" s="33" t="s">
        <v>129</v>
      </c>
    </row>
    <row r="106" spans="1:1" x14ac:dyDescent="0.25">
      <c r="A106" s="33" t="s">
        <v>130</v>
      </c>
    </row>
    <row r="107" spans="1:1" x14ac:dyDescent="0.25">
      <c r="A107" s="33" t="s">
        <v>131</v>
      </c>
    </row>
    <row r="108" spans="1:1" x14ac:dyDescent="0.25">
      <c r="A108" s="35" t="s">
        <v>132</v>
      </c>
    </row>
    <row r="109" spans="1:1" x14ac:dyDescent="0.25">
      <c r="A109" s="33" t="s">
        <v>133</v>
      </c>
    </row>
    <row r="110" spans="1:1" x14ac:dyDescent="0.25">
      <c r="A110" s="35" t="s">
        <v>134</v>
      </c>
    </row>
    <row r="111" spans="1:1" x14ac:dyDescent="0.25">
      <c r="A111" s="35" t="s">
        <v>135</v>
      </c>
    </row>
    <row r="112" spans="1:1" x14ac:dyDescent="0.25">
      <c r="A112" s="33" t="s">
        <v>136</v>
      </c>
    </row>
    <row r="113" spans="1:1" x14ac:dyDescent="0.25">
      <c r="A113" s="33" t="s">
        <v>137</v>
      </c>
    </row>
    <row r="114" spans="1:1" x14ac:dyDescent="0.25">
      <c r="A114" s="33" t="s">
        <v>138</v>
      </c>
    </row>
    <row r="115" spans="1:1" x14ac:dyDescent="0.25">
      <c r="A115" s="33" t="s">
        <v>139</v>
      </c>
    </row>
    <row r="116" spans="1:1" x14ac:dyDescent="0.25">
      <c r="A116" s="33" t="s">
        <v>140</v>
      </c>
    </row>
    <row r="117" spans="1:1" x14ac:dyDescent="0.25">
      <c r="A117" s="35" t="s">
        <v>141</v>
      </c>
    </row>
    <row r="118" spans="1:1" x14ac:dyDescent="0.25">
      <c r="A118" s="33" t="s">
        <v>142</v>
      </c>
    </row>
    <row r="119" spans="1:1" x14ac:dyDescent="0.25">
      <c r="A119" s="35" t="s">
        <v>143</v>
      </c>
    </row>
    <row r="120" spans="1:1" x14ac:dyDescent="0.25">
      <c r="A120" s="33" t="s">
        <v>144</v>
      </c>
    </row>
    <row r="121" spans="1:1" x14ac:dyDescent="0.25">
      <c r="A121" s="33" t="s">
        <v>145</v>
      </c>
    </row>
    <row r="122" spans="1:1" x14ac:dyDescent="0.25">
      <c r="A122" s="33" t="s">
        <v>146</v>
      </c>
    </row>
    <row r="123" spans="1:1" x14ac:dyDescent="0.25">
      <c r="A123" s="33" t="s">
        <v>147</v>
      </c>
    </row>
    <row r="124" spans="1:1" x14ac:dyDescent="0.25">
      <c r="A124" s="33" t="s">
        <v>148</v>
      </c>
    </row>
    <row r="125" spans="1:1" x14ac:dyDescent="0.25">
      <c r="A125" s="33" t="s">
        <v>149</v>
      </c>
    </row>
    <row r="126" spans="1:1" x14ac:dyDescent="0.25">
      <c r="A126" s="33" t="s">
        <v>150</v>
      </c>
    </row>
    <row r="127" spans="1:1" x14ac:dyDescent="0.25">
      <c r="A127" s="33" t="s">
        <v>151</v>
      </c>
    </row>
    <row r="128" spans="1:1" x14ac:dyDescent="0.25">
      <c r="A128" s="33" t="s">
        <v>152</v>
      </c>
    </row>
    <row r="129" spans="1:1" x14ac:dyDescent="0.25">
      <c r="A129" s="33" t="s">
        <v>153</v>
      </c>
    </row>
    <row r="130" spans="1:1" x14ac:dyDescent="0.25">
      <c r="A130" s="35" t="s">
        <v>154</v>
      </c>
    </row>
    <row r="131" spans="1:1" x14ac:dyDescent="0.25">
      <c r="A131" s="35" t="s">
        <v>155</v>
      </c>
    </row>
    <row r="132" spans="1:1" x14ac:dyDescent="0.25">
      <c r="A132" s="33" t="s">
        <v>156</v>
      </c>
    </row>
    <row r="133" spans="1:1" x14ac:dyDescent="0.25">
      <c r="A133" s="33" t="s">
        <v>157</v>
      </c>
    </row>
    <row r="134" spans="1:1" x14ac:dyDescent="0.25">
      <c r="A134" s="35" t="s">
        <v>158</v>
      </c>
    </row>
    <row r="135" spans="1:1" x14ac:dyDescent="0.25">
      <c r="A135" s="33" t="s">
        <v>159</v>
      </c>
    </row>
    <row r="136" spans="1:1" x14ac:dyDescent="0.25">
      <c r="A136" s="33" t="s">
        <v>160</v>
      </c>
    </row>
    <row r="137" spans="1:1" x14ac:dyDescent="0.25">
      <c r="A137" s="33" t="s">
        <v>161</v>
      </c>
    </row>
    <row r="138" spans="1:1" x14ac:dyDescent="0.25">
      <c r="A138" s="33" t="s">
        <v>162</v>
      </c>
    </row>
    <row r="139" spans="1:1" x14ac:dyDescent="0.25">
      <c r="A139" s="35" t="s">
        <v>163</v>
      </c>
    </row>
    <row r="140" spans="1:1" x14ac:dyDescent="0.25">
      <c r="A140" s="35" t="s">
        <v>164</v>
      </c>
    </row>
    <row r="141" spans="1:1" x14ac:dyDescent="0.25">
      <c r="A141" s="35" t="s">
        <v>165</v>
      </c>
    </row>
    <row r="142" spans="1:1" x14ac:dyDescent="0.25">
      <c r="A142" s="35" t="s">
        <v>166</v>
      </c>
    </row>
    <row r="143" spans="1:1" x14ac:dyDescent="0.25">
      <c r="A143" s="33" t="s">
        <v>167</v>
      </c>
    </row>
    <row r="144" spans="1:1" x14ac:dyDescent="0.25">
      <c r="A144" s="35" t="s">
        <v>168</v>
      </c>
    </row>
    <row r="145" spans="1:1" x14ac:dyDescent="0.25">
      <c r="A145" s="35" t="s">
        <v>169</v>
      </c>
    </row>
    <row r="146" spans="1:1" x14ac:dyDescent="0.25">
      <c r="A146" s="35" t="s">
        <v>170</v>
      </c>
    </row>
    <row r="147" spans="1:1" x14ac:dyDescent="0.25">
      <c r="A147" s="33" t="s">
        <v>171</v>
      </c>
    </row>
    <row r="148" spans="1:1" x14ac:dyDescent="0.25">
      <c r="A148" s="33" t="s">
        <v>172</v>
      </c>
    </row>
    <row r="149" spans="1:1" x14ac:dyDescent="0.25">
      <c r="A149" s="33" t="s">
        <v>173</v>
      </c>
    </row>
    <row r="150" spans="1:1" x14ac:dyDescent="0.25">
      <c r="A150" s="35" t="s">
        <v>174</v>
      </c>
    </row>
    <row r="151" spans="1:1" x14ac:dyDescent="0.25">
      <c r="A151" s="33" t="s">
        <v>175</v>
      </c>
    </row>
    <row r="152" spans="1:1" x14ac:dyDescent="0.25">
      <c r="A152" s="35" t="s">
        <v>176</v>
      </c>
    </row>
    <row r="153" spans="1:1" x14ac:dyDescent="0.25">
      <c r="A153" s="33" t="s">
        <v>177</v>
      </c>
    </row>
    <row r="154" spans="1:1" x14ac:dyDescent="0.25">
      <c r="A154" s="33" t="s">
        <v>178</v>
      </c>
    </row>
    <row r="155" spans="1:1" x14ac:dyDescent="0.25">
      <c r="A155" s="33" t="s">
        <v>179</v>
      </c>
    </row>
    <row r="156" spans="1:1" x14ac:dyDescent="0.25">
      <c r="A156" s="33" t="s">
        <v>180</v>
      </c>
    </row>
    <row r="157" spans="1:1" x14ac:dyDescent="0.25">
      <c r="A157" s="35" t="s">
        <v>181</v>
      </c>
    </row>
    <row r="158" spans="1:1" x14ac:dyDescent="0.25">
      <c r="A158" s="33" t="s">
        <v>182</v>
      </c>
    </row>
    <row r="159" spans="1:1" x14ac:dyDescent="0.25">
      <c r="A159" s="35" t="s">
        <v>183</v>
      </c>
    </row>
    <row r="160" spans="1:1" x14ac:dyDescent="0.25">
      <c r="A160" s="33" t="s">
        <v>184</v>
      </c>
    </row>
    <row r="161" spans="1:1" x14ac:dyDescent="0.25">
      <c r="A161" s="33" t="s">
        <v>185</v>
      </c>
    </row>
    <row r="162" spans="1:1" x14ac:dyDescent="0.25">
      <c r="A162" s="35" t="s">
        <v>186</v>
      </c>
    </row>
    <row r="163" spans="1:1" x14ac:dyDescent="0.25">
      <c r="A163" s="33" t="s">
        <v>187</v>
      </c>
    </row>
    <row r="164" spans="1:1" x14ac:dyDescent="0.25">
      <c r="A164" s="33" t="s">
        <v>188</v>
      </c>
    </row>
    <row r="165" spans="1:1" x14ac:dyDescent="0.25">
      <c r="A165" s="33" t="s">
        <v>189</v>
      </c>
    </row>
    <row r="166" spans="1:1" x14ac:dyDescent="0.25">
      <c r="A166" s="35" t="s">
        <v>190</v>
      </c>
    </row>
    <row r="167" spans="1:1" x14ac:dyDescent="0.25">
      <c r="A167" s="33" t="s">
        <v>191</v>
      </c>
    </row>
    <row r="168" spans="1:1" x14ac:dyDescent="0.25">
      <c r="A168" s="33" t="s">
        <v>192</v>
      </c>
    </row>
    <row r="169" spans="1:1" x14ac:dyDescent="0.25">
      <c r="A169" s="35" t="s">
        <v>193</v>
      </c>
    </row>
    <row r="170" spans="1:1" x14ac:dyDescent="0.25">
      <c r="A170" s="33" t="s">
        <v>194</v>
      </c>
    </row>
    <row r="171" spans="1:1" x14ac:dyDescent="0.25">
      <c r="A171" s="33" t="s">
        <v>195</v>
      </c>
    </row>
    <row r="172" spans="1:1" x14ac:dyDescent="0.25">
      <c r="A172" s="33" t="s">
        <v>196</v>
      </c>
    </row>
    <row r="173" spans="1:1" x14ac:dyDescent="0.25">
      <c r="A173" s="35" t="s">
        <v>197</v>
      </c>
    </row>
    <row r="174" spans="1:1" x14ac:dyDescent="0.25">
      <c r="A174" s="33" t="s">
        <v>198</v>
      </c>
    </row>
    <row r="175" spans="1:1" x14ac:dyDescent="0.25">
      <c r="A175" s="33" t="s">
        <v>199</v>
      </c>
    </row>
    <row r="176" spans="1:1" x14ac:dyDescent="0.25">
      <c r="A176" s="35" t="s">
        <v>200</v>
      </c>
    </row>
    <row r="177" spans="1:1" x14ac:dyDescent="0.25">
      <c r="A177" s="35" t="s">
        <v>201</v>
      </c>
    </row>
    <row r="178" spans="1:1" x14ac:dyDescent="0.25">
      <c r="A178" s="33" t="s">
        <v>202</v>
      </c>
    </row>
    <row r="179" spans="1:1" x14ac:dyDescent="0.25">
      <c r="A179" s="35" t="s">
        <v>203</v>
      </c>
    </row>
    <row r="180" spans="1:1" x14ac:dyDescent="0.25">
      <c r="A180" s="33" t="s">
        <v>204</v>
      </c>
    </row>
    <row r="181" spans="1:1" x14ac:dyDescent="0.25">
      <c r="A181" s="35" t="s">
        <v>205</v>
      </c>
    </row>
    <row r="182" spans="1:1" x14ac:dyDescent="0.25">
      <c r="A182" s="33" t="s">
        <v>206</v>
      </c>
    </row>
    <row r="183" spans="1:1" x14ac:dyDescent="0.25">
      <c r="A183" s="35" t="s">
        <v>207</v>
      </c>
    </row>
    <row r="184" spans="1:1" x14ac:dyDescent="0.25">
      <c r="A184" s="35" t="s">
        <v>208</v>
      </c>
    </row>
    <row r="185" spans="1:1" x14ac:dyDescent="0.25">
      <c r="A185" s="33" t="s">
        <v>209</v>
      </c>
    </row>
    <row r="186" spans="1:1" x14ac:dyDescent="0.25">
      <c r="A186" s="33" t="s">
        <v>210</v>
      </c>
    </row>
    <row r="187" spans="1:1" x14ac:dyDescent="0.25">
      <c r="A187" s="33" t="s">
        <v>211</v>
      </c>
    </row>
    <row r="188" spans="1:1" x14ac:dyDescent="0.25">
      <c r="A188" s="33" t="s">
        <v>212</v>
      </c>
    </row>
    <row r="189" spans="1:1" x14ac:dyDescent="0.25">
      <c r="A189" s="35" t="s">
        <v>213</v>
      </c>
    </row>
    <row r="190" spans="1:1" x14ac:dyDescent="0.25">
      <c r="A190" s="35" t="s">
        <v>214</v>
      </c>
    </row>
    <row r="191" spans="1:1" x14ac:dyDescent="0.25">
      <c r="A191" s="35" t="s">
        <v>215</v>
      </c>
    </row>
    <row r="192" spans="1:1" x14ac:dyDescent="0.25">
      <c r="A192" s="35" t="s">
        <v>216</v>
      </c>
    </row>
    <row r="193" spans="1:1" x14ac:dyDescent="0.25">
      <c r="A193" s="35" t="s">
        <v>217</v>
      </c>
    </row>
    <row r="194" spans="1:1" x14ac:dyDescent="0.25">
      <c r="A194" s="35" t="s">
        <v>218</v>
      </c>
    </row>
    <row r="195" spans="1:1" x14ac:dyDescent="0.25">
      <c r="A195" s="35" t="s">
        <v>219</v>
      </c>
    </row>
    <row r="196" spans="1:1" x14ac:dyDescent="0.25">
      <c r="A196" s="35" t="s">
        <v>220</v>
      </c>
    </row>
    <row r="197" spans="1:1" x14ac:dyDescent="0.25">
      <c r="A197" s="35" t="s">
        <v>221</v>
      </c>
    </row>
    <row r="198" spans="1:1" x14ac:dyDescent="0.25">
      <c r="A198" s="35" t="s">
        <v>222</v>
      </c>
    </row>
    <row r="199" spans="1:1" x14ac:dyDescent="0.25">
      <c r="A199" s="33" t="s">
        <v>223</v>
      </c>
    </row>
    <row r="200" spans="1:1" x14ac:dyDescent="0.25">
      <c r="A200" s="33" t="s">
        <v>224</v>
      </c>
    </row>
    <row r="201" spans="1:1" x14ac:dyDescent="0.25">
      <c r="A201" s="33" t="s">
        <v>225</v>
      </c>
    </row>
    <row r="202" spans="1:1" x14ac:dyDescent="0.25">
      <c r="A202" s="33" t="s">
        <v>226</v>
      </c>
    </row>
    <row r="203" spans="1:1" x14ac:dyDescent="0.25">
      <c r="A203" s="33" t="s">
        <v>227</v>
      </c>
    </row>
    <row r="204" spans="1:1" x14ac:dyDescent="0.25">
      <c r="A204" s="33" t="s">
        <v>228</v>
      </c>
    </row>
    <row r="205" spans="1:1" x14ac:dyDescent="0.25">
      <c r="A205" s="33" t="s">
        <v>229</v>
      </c>
    </row>
    <row r="206" spans="1:1" x14ac:dyDescent="0.25">
      <c r="A206" s="35" t="s">
        <v>230</v>
      </c>
    </row>
    <row r="207" spans="1:1" x14ac:dyDescent="0.25">
      <c r="A207" s="33" t="s">
        <v>231</v>
      </c>
    </row>
    <row r="208" spans="1:1" x14ac:dyDescent="0.25">
      <c r="A208" s="33" t="s">
        <v>232</v>
      </c>
    </row>
    <row r="209" spans="1:1" x14ac:dyDescent="0.25">
      <c r="A209" s="35" t="s">
        <v>233</v>
      </c>
    </row>
    <row r="210" spans="1:1" x14ac:dyDescent="0.25">
      <c r="A210" s="33" t="s">
        <v>234</v>
      </c>
    </row>
    <row r="211" spans="1:1" x14ac:dyDescent="0.25">
      <c r="A211" s="35" t="s">
        <v>235</v>
      </c>
    </row>
    <row r="212" spans="1:1" x14ac:dyDescent="0.25">
      <c r="A212" s="33" t="s">
        <v>236</v>
      </c>
    </row>
    <row r="213" spans="1:1" x14ac:dyDescent="0.25">
      <c r="A213" s="33" t="s">
        <v>237</v>
      </c>
    </row>
    <row r="214" spans="1:1" x14ac:dyDescent="0.25">
      <c r="A214" s="33" t="s">
        <v>238</v>
      </c>
    </row>
    <row r="215" spans="1:1" x14ac:dyDescent="0.25">
      <c r="A215" s="33" t="s">
        <v>239</v>
      </c>
    </row>
    <row r="216" spans="1:1" x14ac:dyDescent="0.25">
      <c r="A216" s="33" t="s">
        <v>240</v>
      </c>
    </row>
    <row r="217" spans="1:1" x14ac:dyDescent="0.25">
      <c r="A217" s="33" t="s">
        <v>241</v>
      </c>
    </row>
    <row r="218" spans="1:1" x14ac:dyDescent="0.25">
      <c r="A218" s="33" t="s">
        <v>242</v>
      </c>
    </row>
    <row r="219" spans="1:1" x14ac:dyDescent="0.25">
      <c r="A219" s="35" t="s">
        <v>243</v>
      </c>
    </row>
    <row r="220" spans="1:1" x14ac:dyDescent="0.25">
      <c r="A220" s="35" t="s">
        <v>244</v>
      </c>
    </row>
    <row r="221" spans="1:1" x14ac:dyDescent="0.25">
      <c r="A221" s="35" t="s">
        <v>245</v>
      </c>
    </row>
    <row r="222" spans="1:1" x14ac:dyDescent="0.25">
      <c r="A222" s="35" t="s">
        <v>246</v>
      </c>
    </row>
    <row r="223" spans="1:1" x14ac:dyDescent="0.25">
      <c r="A223" s="35" t="s">
        <v>247</v>
      </c>
    </row>
    <row r="224" spans="1:1" x14ac:dyDescent="0.25">
      <c r="A224" s="35" t="s">
        <v>248</v>
      </c>
    </row>
    <row r="225" spans="1:1" x14ac:dyDescent="0.25">
      <c r="A225" s="33" t="s">
        <v>249</v>
      </c>
    </row>
    <row r="226" spans="1:1" x14ac:dyDescent="0.25">
      <c r="A226" s="35" t="s">
        <v>250</v>
      </c>
    </row>
    <row r="227" spans="1:1" x14ac:dyDescent="0.25">
      <c r="A227" s="33" t="s">
        <v>251</v>
      </c>
    </row>
    <row r="228" spans="1:1" x14ac:dyDescent="0.25">
      <c r="A228" s="33" t="s">
        <v>252</v>
      </c>
    </row>
    <row r="229" spans="1:1" x14ac:dyDescent="0.25">
      <c r="A229" s="35" t="s">
        <v>253</v>
      </c>
    </row>
    <row r="230" spans="1:1" x14ac:dyDescent="0.25">
      <c r="A230" s="33" t="s">
        <v>254</v>
      </c>
    </row>
    <row r="231" spans="1:1" x14ac:dyDescent="0.25">
      <c r="A231" s="35" t="s">
        <v>255</v>
      </c>
    </row>
    <row r="232" spans="1:1" x14ac:dyDescent="0.25">
      <c r="A232" s="33" t="s">
        <v>256</v>
      </c>
    </row>
    <row r="233" spans="1:1" x14ac:dyDescent="0.25">
      <c r="A233" s="33" t="s">
        <v>257</v>
      </c>
    </row>
    <row r="234" spans="1:1" x14ac:dyDescent="0.25">
      <c r="A234" s="33" t="s">
        <v>258</v>
      </c>
    </row>
    <row r="235" spans="1:1" x14ac:dyDescent="0.25">
      <c r="A235" s="33" t="s">
        <v>259</v>
      </c>
    </row>
    <row r="236" spans="1:1" x14ac:dyDescent="0.25">
      <c r="A236" s="33" t="s">
        <v>260</v>
      </c>
    </row>
    <row r="237" spans="1:1" x14ac:dyDescent="0.25">
      <c r="A237" s="35" t="s">
        <v>261</v>
      </c>
    </row>
    <row r="238" spans="1:1" x14ac:dyDescent="0.25">
      <c r="A238" s="33" t="s">
        <v>262</v>
      </c>
    </row>
    <row r="239" spans="1:1" x14ac:dyDescent="0.25">
      <c r="A239" s="33" t="s">
        <v>263</v>
      </c>
    </row>
    <row r="240" spans="1:1" x14ac:dyDescent="0.25">
      <c r="A240" s="33" t="s">
        <v>264</v>
      </c>
    </row>
    <row r="241" spans="1:1" x14ac:dyDescent="0.25">
      <c r="A241" s="33" t="s">
        <v>265</v>
      </c>
    </row>
    <row r="242" spans="1:1" x14ac:dyDescent="0.25">
      <c r="A242" s="33" t="s">
        <v>266</v>
      </c>
    </row>
    <row r="243" spans="1:1" x14ac:dyDescent="0.25">
      <c r="A243" s="33" t="s">
        <v>267</v>
      </c>
    </row>
    <row r="244" spans="1:1" x14ac:dyDescent="0.25">
      <c r="A244" s="35" t="s">
        <v>268</v>
      </c>
    </row>
    <row r="245" spans="1:1" x14ac:dyDescent="0.25">
      <c r="A245" s="35" t="s">
        <v>269</v>
      </c>
    </row>
    <row r="246" spans="1:1" x14ac:dyDescent="0.25">
      <c r="A246" s="33" t="s">
        <v>270</v>
      </c>
    </row>
    <row r="247" spans="1:1" x14ac:dyDescent="0.25">
      <c r="A247" s="33" t="s">
        <v>271</v>
      </c>
    </row>
    <row r="248" spans="1:1" x14ac:dyDescent="0.25">
      <c r="A248" s="35" t="s">
        <v>272</v>
      </c>
    </row>
    <row r="249" spans="1:1" x14ac:dyDescent="0.25">
      <c r="A249" s="35" t="s">
        <v>273</v>
      </c>
    </row>
    <row r="250" spans="1:1" x14ac:dyDescent="0.25">
      <c r="A250" s="33" t="s">
        <v>274</v>
      </c>
    </row>
    <row r="251" spans="1:1" x14ac:dyDescent="0.25">
      <c r="A251" s="33" t="s">
        <v>275</v>
      </c>
    </row>
    <row r="252" spans="1:1" x14ac:dyDescent="0.25">
      <c r="A252" s="35" t="s">
        <v>276</v>
      </c>
    </row>
    <row r="253" spans="1:1" x14ac:dyDescent="0.25">
      <c r="A253" s="33" t="s">
        <v>277</v>
      </c>
    </row>
    <row r="254" spans="1:1" x14ac:dyDescent="0.25">
      <c r="A254" s="33" t="s">
        <v>278</v>
      </c>
    </row>
    <row r="255" spans="1:1" x14ac:dyDescent="0.25">
      <c r="A255" s="33" t="s">
        <v>279</v>
      </c>
    </row>
    <row r="256" spans="1:1" x14ac:dyDescent="0.25">
      <c r="A256" s="35" t="s">
        <v>280</v>
      </c>
    </row>
    <row r="257" spans="1:1" x14ac:dyDescent="0.25">
      <c r="A257" s="35" t="s">
        <v>281</v>
      </c>
    </row>
    <row r="258" spans="1:1" x14ac:dyDescent="0.25">
      <c r="A258" s="35" t="s">
        <v>282</v>
      </c>
    </row>
    <row r="259" spans="1:1" x14ac:dyDescent="0.25">
      <c r="A259" s="33" t="s">
        <v>283</v>
      </c>
    </row>
    <row r="260" spans="1:1" x14ac:dyDescent="0.25">
      <c r="A260" s="35" t="s">
        <v>284</v>
      </c>
    </row>
    <row r="261" spans="1:1" x14ac:dyDescent="0.25">
      <c r="A261" s="35" t="s">
        <v>285</v>
      </c>
    </row>
    <row r="262" spans="1:1" x14ac:dyDescent="0.25">
      <c r="A262" s="33" t="s">
        <v>286</v>
      </c>
    </row>
    <row r="263" spans="1:1" x14ac:dyDescent="0.25">
      <c r="A263" s="35" t="s">
        <v>287</v>
      </c>
    </row>
    <row r="264" spans="1:1" x14ac:dyDescent="0.25">
      <c r="A264" s="33" t="s">
        <v>288</v>
      </c>
    </row>
    <row r="265" spans="1:1" x14ac:dyDescent="0.25">
      <c r="A265" s="35" t="s">
        <v>289</v>
      </c>
    </row>
    <row r="266" spans="1:1" x14ac:dyDescent="0.25">
      <c r="A266" s="35" t="s">
        <v>290</v>
      </c>
    </row>
    <row r="267" spans="1:1" x14ac:dyDescent="0.25">
      <c r="A267" s="33" t="s">
        <v>291</v>
      </c>
    </row>
    <row r="268" spans="1:1" x14ac:dyDescent="0.25">
      <c r="A268" s="33" t="s">
        <v>292</v>
      </c>
    </row>
    <row r="269" spans="1:1" x14ac:dyDescent="0.25">
      <c r="A269" s="33" t="s">
        <v>293</v>
      </c>
    </row>
    <row r="270" spans="1:1" x14ac:dyDescent="0.25">
      <c r="A270" s="33" t="s">
        <v>294</v>
      </c>
    </row>
    <row r="271" spans="1:1" x14ac:dyDescent="0.25">
      <c r="A271" s="35" t="s">
        <v>295</v>
      </c>
    </row>
    <row r="272" spans="1:1" x14ac:dyDescent="0.25">
      <c r="A272" s="33" t="s">
        <v>296</v>
      </c>
    </row>
    <row r="273" spans="1:1" x14ac:dyDescent="0.25">
      <c r="A273" s="33" t="s">
        <v>297</v>
      </c>
    </row>
    <row r="274" spans="1:1" x14ac:dyDescent="0.25">
      <c r="A274" s="33" t="s">
        <v>298</v>
      </c>
    </row>
    <row r="275" spans="1:1" x14ac:dyDescent="0.25">
      <c r="A275" s="35" t="s">
        <v>299</v>
      </c>
    </row>
    <row r="276" spans="1:1" x14ac:dyDescent="0.25">
      <c r="A276" s="33" t="s">
        <v>301</v>
      </c>
    </row>
    <row r="277" spans="1:1" x14ac:dyDescent="0.25">
      <c r="A277" s="33" t="s">
        <v>302</v>
      </c>
    </row>
    <row r="278" spans="1:1" x14ac:dyDescent="0.25">
      <c r="A278" s="35" t="s">
        <v>303</v>
      </c>
    </row>
    <row r="279" spans="1:1" x14ac:dyDescent="0.25">
      <c r="A279" s="33" t="s">
        <v>304</v>
      </c>
    </row>
    <row r="280" spans="1:1" x14ac:dyDescent="0.25">
      <c r="A280" s="35" t="s">
        <v>305</v>
      </c>
    </row>
    <row r="281" spans="1:1" x14ac:dyDescent="0.25">
      <c r="A281" s="35" t="s">
        <v>306</v>
      </c>
    </row>
    <row r="282" spans="1:1" x14ac:dyDescent="0.25">
      <c r="A282" s="33" t="s">
        <v>307</v>
      </c>
    </row>
    <row r="283" spans="1:1" x14ac:dyDescent="0.25">
      <c r="A283" s="33" t="s">
        <v>308</v>
      </c>
    </row>
    <row r="284" spans="1:1" x14ac:dyDescent="0.25">
      <c r="A284" s="33" t="s">
        <v>309</v>
      </c>
    </row>
    <row r="285" spans="1:1" x14ac:dyDescent="0.25">
      <c r="A285" s="35" t="s">
        <v>310</v>
      </c>
    </row>
    <row r="286" spans="1:1" x14ac:dyDescent="0.25">
      <c r="A286" s="33" t="s">
        <v>311</v>
      </c>
    </row>
    <row r="287" spans="1:1" x14ac:dyDescent="0.25">
      <c r="A287" s="35" t="s">
        <v>312</v>
      </c>
    </row>
    <row r="288" spans="1:1" x14ac:dyDescent="0.25">
      <c r="A288" s="33" t="s">
        <v>313</v>
      </c>
    </row>
    <row r="289" spans="1:1" x14ac:dyDescent="0.25">
      <c r="A289" s="33" t="s">
        <v>314</v>
      </c>
    </row>
    <row r="290" spans="1:1" x14ac:dyDescent="0.25">
      <c r="A290" s="33" t="s">
        <v>315</v>
      </c>
    </row>
    <row r="291" spans="1:1" x14ac:dyDescent="0.25">
      <c r="A291" s="33" t="s">
        <v>316</v>
      </c>
    </row>
    <row r="292" spans="1:1" x14ac:dyDescent="0.25">
      <c r="A292" s="33" t="s">
        <v>317</v>
      </c>
    </row>
    <row r="293" spans="1:1" x14ac:dyDescent="0.25">
      <c r="A293" s="33" t="s">
        <v>318</v>
      </c>
    </row>
    <row r="294" spans="1:1" x14ac:dyDescent="0.25">
      <c r="A294" s="33" t="s">
        <v>319</v>
      </c>
    </row>
    <row r="295" spans="1:1" x14ac:dyDescent="0.25">
      <c r="A295" s="33" t="s">
        <v>320</v>
      </c>
    </row>
    <row r="296" spans="1:1" x14ac:dyDescent="0.25">
      <c r="A296" s="35" t="s">
        <v>321</v>
      </c>
    </row>
    <row r="297" spans="1:1" x14ac:dyDescent="0.25">
      <c r="A297" s="33" t="s">
        <v>322</v>
      </c>
    </row>
    <row r="298" spans="1:1" x14ac:dyDescent="0.25">
      <c r="A298" s="35" t="s">
        <v>323</v>
      </c>
    </row>
    <row r="299" spans="1:1" x14ac:dyDescent="0.25">
      <c r="A299" s="35" t="s">
        <v>324</v>
      </c>
    </row>
    <row r="300" spans="1:1" x14ac:dyDescent="0.25">
      <c r="A300" s="33" t="s">
        <v>325</v>
      </c>
    </row>
    <row r="301" spans="1:1" x14ac:dyDescent="0.25">
      <c r="A301" s="35" t="s">
        <v>326</v>
      </c>
    </row>
    <row r="302" spans="1:1" x14ac:dyDescent="0.25">
      <c r="A302" s="33" t="s">
        <v>327</v>
      </c>
    </row>
    <row r="303" spans="1:1" x14ac:dyDescent="0.25">
      <c r="A303" s="33" t="s">
        <v>328</v>
      </c>
    </row>
    <row r="304" spans="1:1" x14ac:dyDescent="0.25">
      <c r="A304" s="33" t="s">
        <v>329</v>
      </c>
    </row>
    <row r="305" spans="1:1" x14ac:dyDescent="0.25">
      <c r="A305" s="33" t="s">
        <v>330</v>
      </c>
    </row>
    <row r="306" spans="1:1" x14ac:dyDescent="0.25">
      <c r="A306" s="33" t="s">
        <v>331</v>
      </c>
    </row>
    <row r="307" spans="1:1" x14ac:dyDescent="0.25">
      <c r="A307" s="35" t="s">
        <v>332</v>
      </c>
    </row>
    <row r="308" spans="1:1" x14ac:dyDescent="0.25">
      <c r="A308" s="35" t="s">
        <v>333</v>
      </c>
    </row>
    <row r="309" spans="1:1" x14ac:dyDescent="0.25">
      <c r="A309" s="33" t="s">
        <v>334</v>
      </c>
    </row>
    <row r="310" spans="1:1" x14ac:dyDescent="0.25">
      <c r="A310" s="35" t="s">
        <v>335</v>
      </c>
    </row>
    <row r="311" spans="1:1" x14ac:dyDescent="0.25">
      <c r="A311" s="33" t="s">
        <v>336</v>
      </c>
    </row>
    <row r="312" spans="1:1" x14ac:dyDescent="0.25">
      <c r="A312" s="35" t="s">
        <v>337</v>
      </c>
    </row>
    <row r="313" spans="1:1" x14ac:dyDescent="0.25">
      <c r="A313" s="35" t="s">
        <v>338</v>
      </c>
    </row>
    <row r="314" spans="1:1" x14ac:dyDescent="0.25">
      <c r="A314" s="33" t="s">
        <v>339</v>
      </c>
    </row>
    <row r="315" spans="1:1" x14ac:dyDescent="0.25">
      <c r="A315" s="33" t="s">
        <v>340</v>
      </c>
    </row>
    <row r="316" spans="1:1" x14ac:dyDescent="0.25">
      <c r="A316" s="33" t="s">
        <v>341</v>
      </c>
    </row>
    <row r="317" spans="1:1" x14ac:dyDescent="0.25">
      <c r="A317" s="35" t="s">
        <v>342</v>
      </c>
    </row>
    <row r="318" spans="1:1" x14ac:dyDescent="0.25">
      <c r="A318" s="33" t="s">
        <v>343</v>
      </c>
    </row>
    <row r="319" spans="1:1" x14ac:dyDescent="0.25">
      <c r="A319" s="35" t="s">
        <v>344</v>
      </c>
    </row>
    <row r="320" spans="1:1" x14ac:dyDescent="0.25">
      <c r="A320" s="35" t="s">
        <v>345</v>
      </c>
    </row>
    <row r="321" spans="1:1" x14ac:dyDescent="0.25">
      <c r="A321" s="33" t="s">
        <v>346</v>
      </c>
    </row>
    <row r="322" spans="1:1" x14ac:dyDescent="0.25">
      <c r="A322" s="33" t="s">
        <v>347</v>
      </c>
    </row>
    <row r="323" spans="1:1" x14ac:dyDescent="0.25">
      <c r="A323" s="35" t="s">
        <v>348</v>
      </c>
    </row>
    <row r="324" spans="1:1" x14ac:dyDescent="0.25">
      <c r="A324" s="33" t="s">
        <v>349</v>
      </c>
    </row>
    <row r="325" spans="1:1" x14ac:dyDescent="0.25">
      <c r="A325" s="35" t="s">
        <v>350</v>
      </c>
    </row>
    <row r="326" spans="1:1" x14ac:dyDescent="0.25">
      <c r="A326" s="33" t="s">
        <v>351</v>
      </c>
    </row>
    <row r="327" spans="1:1" x14ac:dyDescent="0.25">
      <c r="A327" s="35" t="s">
        <v>352</v>
      </c>
    </row>
    <row r="328" spans="1:1" x14ac:dyDescent="0.25">
      <c r="A328" s="33" t="s">
        <v>353</v>
      </c>
    </row>
    <row r="329" spans="1:1" x14ac:dyDescent="0.25">
      <c r="A329" s="35" t="s">
        <v>354</v>
      </c>
    </row>
    <row r="330" spans="1:1" x14ac:dyDescent="0.25">
      <c r="A330" s="33" t="s">
        <v>355</v>
      </c>
    </row>
    <row r="331" spans="1:1" x14ac:dyDescent="0.25">
      <c r="A331" s="35" t="s">
        <v>356</v>
      </c>
    </row>
    <row r="332" spans="1:1" x14ac:dyDescent="0.25">
      <c r="A332" s="33" t="s">
        <v>357</v>
      </c>
    </row>
    <row r="333" spans="1:1" x14ac:dyDescent="0.25">
      <c r="A333" s="33" t="s">
        <v>358</v>
      </c>
    </row>
    <row r="334" spans="1:1" x14ac:dyDescent="0.25">
      <c r="A334" s="33" t="s">
        <v>359</v>
      </c>
    </row>
    <row r="335" spans="1:1" x14ac:dyDescent="0.25">
      <c r="A335" s="35" t="s">
        <v>360</v>
      </c>
    </row>
    <row r="336" spans="1:1" x14ac:dyDescent="0.25">
      <c r="A336" s="35" t="s">
        <v>361</v>
      </c>
    </row>
    <row r="337" spans="1:1" x14ac:dyDescent="0.25">
      <c r="A337" s="33" t="s">
        <v>362</v>
      </c>
    </row>
    <row r="338" spans="1:1" x14ac:dyDescent="0.25">
      <c r="A338" s="33" t="s">
        <v>363</v>
      </c>
    </row>
    <row r="339" spans="1:1" x14ac:dyDescent="0.25">
      <c r="A339" s="35" t="s">
        <v>364</v>
      </c>
    </row>
    <row r="340" spans="1:1" x14ac:dyDescent="0.25">
      <c r="A340" s="35" t="s">
        <v>365</v>
      </c>
    </row>
    <row r="341" spans="1:1" x14ac:dyDescent="0.25">
      <c r="A341" s="33" t="s">
        <v>366</v>
      </c>
    </row>
    <row r="342" spans="1:1" x14ac:dyDescent="0.25">
      <c r="A342" s="35" t="s">
        <v>367</v>
      </c>
    </row>
    <row r="343" spans="1:1" x14ac:dyDescent="0.25">
      <c r="A343" s="35" t="s">
        <v>368</v>
      </c>
    </row>
    <row r="344" spans="1:1" x14ac:dyDescent="0.25">
      <c r="A344" s="33" t="s">
        <v>369</v>
      </c>
    </row>
    <row r="345" spans="1:1" x14ac:dyDescent="0.25">
      <c r="A345" s="33" t="s">
        <v>370</v>
      </c>
    </row>
    <row r="346" spans="1:1" x14ac:dyDescent="0.25">
      <c r="A346" s="33" t="s">
        <v>371</v>
      </c>
    </row>
    <row r="347" spans="1:1" x14ac:dyDescent="0.25">
      <c r="A347" s="35" t="s">
        <v>372</v>
      </c>
    </row>
    <row r="348" spans="1:1" x14ac:dyDescent="0.25">
      <c r="A348" s="35" t="s">
        <v>373</v>
      </c>
    </row>
    <row r="349" spans="1:1" x14ac:dyDescent="0.25">
      <c r="A349" s="33" t="s">
        <v>374</v>
      </c>
    </row>
    <row r="350" spans="1:1" x14ac:dyDescent="0.25">
      <c r="A350" s="33" t="s">
        <v>375</v>
      </c>
    </row>
    <row r="351" spans="1:1" x14ac:dyDescent="0.25">
      <c r="A351" s="35" t="s">
        <v>376</v>
      </c>
    </row>
    <row r="352" spans="1:1" x14ac:dyDescent="0.25">
      <c r="A352" s="35" t="s">
        <v>377</v>
      </c>
    </row>
    <row r="353" spans="1:1" x14ac:dyDescent="0.25">
      <c r="A353" s="33" t="s">
        <v>378</v>
      </c>
    </row>
    <row r="354" spans="1:1" x14ac:dyDescent="0.25">
      <c r="A354" s="35" t="s">
        <v>379</v>
      </c>
    </row>
    <row r="355" spans="1:1" x14ac:dyDescent="0.25">
      <c r="A355" s="33" t="s">
        <v>380</v>
      </c>
    </row>
    <row r="356" spans="1:1" x14ac:dyDescent="0.25">
      <c r="A356" s="33" t="s">
        <v>381</v>
      </c>
    </row>
    <row r="357" spans="1:1" x14ac:dyDescent="0.25">
      <c r="A357" s="33" t="s">
        <v>382</v>
      </c>
    </row>
    <row r="358" spans="1:1" x14ac:dyDescent="0.25">
      <c r="A358" s="33" t="s">
        <v>383</v>
      </c>
    </row>
    <row r="359" spans="1:1" x14ac:dyDescent="0.25">
      <c r="A359" s="35" t="s">
        <v>384</v>
      </c>
    </row>
    <row r="360" spans="1:1" x14ac:dyDescent="0.25">
      <c r="A360" s="35" t="s">
        <v>385</v>
      </c>
    </row>
    <row r="361" spans="1:1" x14ac:dyDescent="0.25">
      <c r="A361" s="35" t="s">
        <v>386</v>
      </c>
    </row>
    <row r="362" spans="1:1" x14ac:dyDescent="0.25">
      <c r="A362" s="33" t="s">
        <v>387</v>
      </c>
    </row>
    <row r="363" spans="1:1" x14ac:dyDescent="0.25">
      <c r="A363" s="35" t="s">
        <v>884</v>
      </c>
    </row>
    <row r="364" spans="1:1" x14ac:dyDescent="0.25">
      <c r="A364" s="33" t="s">
        <v>389</v>
      </c>
    </row>
    <row r="365" spans="1:1" x14ac:dyDescent="0.25">
      <c r="A365" s="33" t="s">
        <v>390</v>
      </c>
    </row>
    <row r="366" spans="1:1" x14ac:dyDescent="0.25">
      <c r="A366" s="33" t="s">
        <v>391</v>
      </c>
    </row>
    <row r="367" spans="1:1" x14ac:dyDescent="0.25">
      <c r="A367" s="33" t="s">
        <v>392</v>
      </c>
    </row>
    <row r="368" spans="1:1" x14ac:dyDescent="0.25">
      <c r="A368" s="35" t="s">
        <v>393</v>
      </c>
    </row>
    <row r="369" spans="1:1" x14ac:dyDescent="0.25">
      <c r="A369" s="35" t="s">
        <v>394</v>
      </c>
    </row>
    <row r="370" spans="1:1" x14ac:dyDescent="0.25">
      <c r="A370" s="33" t="s">
        <v>395</v>
      </c>
    </row>
    <row r="371" spans="1:1" x14ac:dyDescent="0.25">
      <c r="A371" s="33" t="s">
        <v>396</v>
      </c>
    </row>
    <row r="372" spans="1:1" x14ac:dyDescent="0.25">
      <c r="A372" s="33" t="s">
        <v>397</v>
      </c>
    </row>
    <row r="373" spans="1:1" x14ac:dyDescent="0.25">
      <c r="A373" s="35" t="s">
        <v>398</v>
      </c>
    </row>
    <row r="374" spans="1:1" x14ac:dyDescent="0.25">
      <c r="A374" s="33" t="s">
        <v>399</v>
      </c>
    </row>
    <row r="375" spans="1:1" x14ac:dyDescent="0.25">
      <c r="A375" s="33" t="s">
        <v>400</v>
      </c>
    </row>
    <row r="376" spans="1:1" x14ac:dyDescent="0.25">
      <c r="A376" s="33" t="s">
        <v>401</v>
      </c>
    </row>
    <row r="377" spans="1:1" x14ac:dyDescent="0.25">
      <c r="A377" s="33" t="s">
        <v>402</v>
      </c>
    </row>
    <row r="378" spans="1:1" x14ac:dyDescent="0.25">
      <c r="A378" s="33" t="s">
        <v>403</v>
      </c>
    </row>
    <row r="379" spans="1:1" x14ac:dyDescent="0.25">
      <c r="A379" s="33" t="s">
        <v>404</v>
      </c>
    </row>
    <row r="380" spans="1:1" x14ac:dyDescent="0.25">
      <c r="A380" s="33" t="s">
        <v>405</v>
      </c>
    </row>
    <row r="381" spans="1:1" x14ac:dyDescent="0.25">
      <c r="A381" s="33" t="s">
        <v>406</v>
      </c>
    </row>
    <row r="382" spans="1:1" x14ac:dyDescent="0.25">
      <c r="A382" s="35" t="s">
        <v>407</v>
      </c>
    </row>
    <row r="383" spans="1:1" x14ac:dyDescent="0.25">
      <c r="A383" s="35" t="s">
        <v>408</v>
      </c>
    </row>
    <row r="384" spans="1:1" x14ac:dyDescent="0.25">
      <c r="A384" s="35" t="s">
        <v>409</v>
      </c>
    </row>
    <row r="385" spans="1:1" x14ac:dyDescent="0.25">
      <c r="A385" s="33" t="s">
        <v>410</v>
      </c>
    </row>
    <row r="386" spans="1:1" x14ac:dyDescent="0.25">
      <c r="A386" s="33" t="s">
        <v>411</v>
      </c>
    </row>
    <row r="387" spans="1:1" x14ac:dyDescent="0.25">
      <c r="A387" s="33" t="s">
        <v>412</v>
      </c>
    </row>
    <row r="388" spans="1:1" x14ac:dyDescent="0.25">
      <c r="A388" s="33" t="s">
        <v>413</v>
      </c>
    </row>
    <row r="389" spans="1:1" x14ac:dyDescent="0.25">
      <c r="A389" s="33" t="s">
        <v>414</v>
      </c>
    </row>
    <row r="390" spans="1:1" x14ac:dyDescent="0.25">
      <c r="A390" s="33" t="s">
        <v>415</v>
      </c>
    </row>
    <row r="391" spans="1:1" x14ac:dyDescent="0.25">
      <c r="A391" s="33" t="s">
        <v>416</v>
      </c>
    </row>
    <row r="392" spans="1:1" x14ac:dyDescent="0.25">
      <c r="A392" s="33" t="s">
        <v>417</v>
      </c>
    </row>
    <row r="393" spans="1:1" x14ac:dyDescent="0.25">
      <c r="A393" s="33" t="s">
        <v>418</v>
      </c>
    </row>
    <row r="394" spans="1:1" x14ac:dyDescent="0.25">
      <c r="A394" s="35" t="s">
        <v>419</v>
      </c>
    </row>
    <row r="395" spans="1:1" x14ac:dyDescent="0.25">
      <c r="A395" s="33" t="s">
        <v>420</v>
      </c>
    </row>
    <row r="396" spans="1:1" x14ac:dyDescent="0.25">
      <c r="A396" s="35" t="s">
        <v>421</v>
      </c>
    </row>
    <row r="397" spans="1:1" x14ac:dyDescent="0.25">
      <c r="A397" s="35" t="s">
        <v>422</v>
      </c>
    </row>
    <row r="398" spans="1:1" x14ac:dyDescent="0.25">
      <c r="A398" s="33" t="s">
        <v>423</v>
      </c>
    </row>
    <row r="399" spans="1:1" x14ac:dyDescent="0.25">
      <c r="A399" s="35" t="s">
        <v>424</v>
      </c>
    </row>
    <row r="400" spans="1:1" x14ac:dyDescent="0.25">
      <c r="A400" s="35" t="s">
        <v>425</v>
      </c>
    </row>
    <row r="401" spans="1:1" x14ac:dyDescent="0.25">
      <c r="A401" s="35" t="s">
        <v>426</v>
      </c>
    </row>
    <row r="402" spans="1:1" x14ac:dyDescent="0.25">
      <c r="A402" s="33" t="s">
        <v>427</v>
      </c>
    </row>
    <row r="403" spans="1:1" x14ac:dyDescent="0.25">
      <c r="A403" s="33" t="s">
        <v>428</v>
      </c>
    </row>
    <row r="404" spans="1:1" x14ac:dyDescent="0.25">
      <c r="A404" s="33" t="s">
        <v>429</v>
      </c>
    </row>
    <row r="405" spans="1:1" x14ac:dyDescent="0.25">
      <c r="A405" s="33" t="s">
        <v>430</v>
      </c>
    </row>
    <row r="406" spans="1:1" x14ac:dyDescent="0.25">
      <c r="A406" s="35" t="s">
        <v>431</v>
      </c>
    </row>
    <row r="407" spans="1:1" x14ac:dyDescent="0.25">
      <c r="A407" s="35" t="s">
        <v>432</v>
      </c>
    </row>
    <row r="408" spans="1:1" x14ac:dyDescent="0.25">
      <c r="A408" s="33" t="s">
        <v>433</v>
      </c>
    </row>
    <row r="409" spans="1:1" x14ac:dyDescent="0.25">
      <c r="A409" s="35" t="s">
        <v>434</v>
      </c>
    </row>
    <row r="410" spans="1:1" x14ac:dyDescent="0.25">
      <c r="A410" s="35" t="s">
        <v>435</v>
      </c>
    </row>
    <row r="411" spans="1:1" x14ac:dyDescent="0.25">
      <c r="A411" s="35" t="s">
        <v>436</v>
      </c>
    </row>
    <row r="412" spans="1:1" x14ac:dyDescent="0.25">
      <c r="A412" s="35" t="s">
        <v>437</v>
      </c>
    </row>
    <row r="413" spans="1:1" x14ac:dyDescent="0.25">
      <c r="A413" s="35" t="s">
        <v>438</v>
      </c>
    </row>
    <row r="414" spans="1:1" x14ac:dyDescent="0.25">
      <c r="A414" s="35" t="s">
        <v>439</v>
      </c>
    </row>
    <row r="415" spans="1:1" x14ac:dyDescent="0.25">
      <c r="A415" s="35" t="s">
        <v>440</v>
      </c>
    </row>
    <row r="416" spans="1:1" x14ac:dyDescent="0.25">
      <c r="A416" s="35" t="s">
        <v>441</v>
      </c>
    </row>
    <row r="417" spans="1:1" x14ac:dyDescent="0.25">
      <c r="A417" s="35" t="s">
        <v>442</v>
      </c>
    </row>
    <row r="418" spans="1:1" x14ac:dyDescent="0.25">
      <c r="A418" s="35" t="s">
        <v>443</v>
      </c>
    </row>
    <row r="419" spans="1:1" x14ac:dyDescent="0.25">
      <c r="A419" s="33" t="s">
        <v>444</v>
      </c>
    </row>
    <row r="420" spans="1:1" x14ac:dyDescent="0.25">
      <c r="A420" s="33" t="s">
        <v>445</v>
      </c>
    </row>
    <row r="421" spans="1:1" x14ac:dyDescent="0.25">
      <c r="A421" s="33" t="s">
        <v>446</v>
      </c>
    </row>
    <row r="422" spans="1:1" x14ac:dyDescent="0.25">
      <c r="A422" s="33" t="s">
        <v>447</v>
      </c>
    </row>
    <row r="423" spans="1:1" x14ac:dyDescent="0.25">
      <c r="A423" s="35" t="s">
        <v>448</v>
      </c>
    </row>
    <row r="424" spans="1:1" x14ac:dyDescent="0.25">
      <c r="A424" s="33" t="s">
        <v>449</v>
      </c>
    </row>
    <row r="425" spans="1:1" x14ac:dyDescent="0.25">
      <c r="A425" s="33" t="s">
        <v>450</v>
      </c>
    </row>
    <row r="426" spans="1:1" x14ac:dyDescent="0.25">
      <c r="A426" s="33" t="s">
        <v>451</v>
      </c>
    </row>
    <row r="427" spans="1:1" x14ac:dyDescent="0.25">
      <c r="A427" s="33" t="s">
        <v>452</v>
      </c>
    </row>
    <row r="428" spans="1:1" x14ac:dyDescent="0.25">
      <c r="A428" s="33" t="s">
        <v>453</v>
      </c>
    </row>
    <row r="429" spans="1:1" x14ac:dyDescent="0.25">
      <c r="A429" s="33" t="s">
        <v>454</v>
      </c>
    </row>
    <row r="430" spans="1:1" x14ac:dyDescent="0.25">
      <c r="A430" s="33" t="s">
        <v>455</v>
      </c>
    </row>
    <row r="431" spans="1:1" x14ac:dyDescent="0.25">
      <c r="A431" s="33" t="s">
        <v>456</v>
      </c>
    </row>
    <row r="432" spans="1:1" x14ac:dyDescent="0.25">
      <c r="A432" s="33" t="s">
        <v>457</v>
      </c>
    </row>
    <row r="433" spans="1:1" x14ac:dyDescent="0.25">
      <c r="A433" s="33" t="s">
        <v>458</v>
      </c>
    </row>
    <row r="434" spans="1:1" x14ac:dyDescent="0.25">
      <c r="A434" s="33" t="s">
        <v>459</v>
      </c>
    </row>
    <row r="435" spans="1:1" x14ac:dyDescent="0.25">
      <c r="A435" s="33" t="s">
        <v>460</v>
      </c>
    </row>
    <row r="436" spans="1:1" x14ac:dyDescent="0.25">
      <c r="A436" s="33" t="s">
        <v>461</v>
      </c>
    </row>
    <row r="437" spans="1:1" x14ac:dyDescent="0.25">
      <c r="A437" s="33" t="s">
        <v>462</v>
      </c>
    </row>
    <row r="438" spans="1:1" x14ac:dyDescent="0.25">
      <c r="A438" s="33" t="s">
        <v>463</v>
      </c>
    </row>
    <row r="439" spans="1:1" x14ac:dyDescent="0.25">
      <c r="A439" s="33" t="s">
        <v>464</v>
      </c>
    </row>
    <row r="440" spans="1:1" x14ac:dyDescent="0.25">
      <c r="A440" s="33" t="s">
        <v>465</v>
      </c>
    </row>
    <row r="441" spans="1:1" x14ac:dyDescent="0.25">
      <c r="A441" s="33" t="s">
        <v>466</v>
      </c>
    </row>
    <row r="442" spans="1:1" x14ac:dyDescent="0.25">
      <c r="A442" s="33" t="s">
        <v>467</v>
      </c>
    </row>
    <row r="443" spans="1:1" x14ac:dyDescent="0.25">
      <c r="A443" s="33" t="s">
        <v>468</v>
      </c>
    </row>
    <row r="444" spans="1:1" x14ac:dyDescent="0.25">
      <c r="A444" s="33" t="s">
        <v>469</v>
      </c>
    </row>
    <row r="445" spans="1:1" x14ac:dyDescent="0.25">
      <c r="A445" s="33" t="s">
        <v>470</v>
      </c>
    </row>
    <row r="446" spans="1:1" x14ac:dyDescent="0.25">
      <c r="A446" s="35" t="s">
        <v>471</v>
      </c>
    </row>
    <row r="447" spans="1:1" x14ac:dyDescent="0.25">
      <c r="A447" s="35" t="s">
        <v>472</v>
      </c>
    </row>
    <row r="448" spans="1:1" x14ac:dyDescent="0.25">
      <c r="A448" s="33" t="s">
        <v>473</v>
      </c>
    </row>
    <row r="449" spans="1:1" x14ac:dyDescent="0.25">
      <c r="A449" s="33" t="s">
        <v>474</v>
      </c>
    </row>
    <row r="450" spans="1:1" x14ac:dyDescent="0.25">
      <c r="A450" s="33" t="s">
        <v>475</v>
      </c>
    </row>
    <row r="451" spans="1:1" x14ac:dyDescent="0.25">
      <c r="A451" s="33" t="s">
        <v>476</v>
      </c>
    </row>
    <row r="452" spans="1:1" x14ac:dyDescent="0.25">
      <c r="A452" s="33" t="s">
        <v>477</v>
      </c>
    </row>
    <row r="453" spans="1:1" x14ac:dyDescent="0.25">
      <c r="A453" s="33" t="s">
        <v>478</v>
      </c>
    </row>
    <row r="454" spans="1:1" x14ac:dyDescent="0.25">
      <c r="A454" s="33" t="s">
        <v>479</v>
      </c>
    </row>
    <row r="455" spans="1:1" x14ac:dyDescent="0.25">
      <c r="A455" s="35" t="s">
        <v>480</v>
      </c>
    </row>
    <row r="456" spans="1:1" x14ac:dyDescent="0.25">
      <c r="A456" s="33" t="s">
        <v>481</v>
      </c>
    </row>
    <row r="457" spans="1:1" x14ac:dyDescent="0.25">
      <c r="A457" s="33" t="s">
        <v>482</v>
      </c>
    </row>
    <row r="458" spans="1:1" x14ac:dyDescent="0.25">
      <c r="A458" s="33" t="s">
        <v>483</v>
      </c>
    </row>
    <row r="459" spans="1:1" x14ac:dyDescent="0.25">
      <c r="A459" s="33" t="s">
        <v>484</v>
      </c>
    </row>
    <row r="460" spans="1:1" x14ac:dyDescent="0.25">
      <c r="A460" s="35" t="s">
        <v>485</v>
      </c>
    </row>
    <row r="461" spans="1:1" x14ac:dyDescent="0.25">
      <c r="A461" s="33" t="s">
        <v>486</v>
      </c>
    </row>
    <row r="462" spans="1:1" x14ac:dyDescent="0.25">
      <c r="A462" s="33" t="s">
        <v>487</v>
      </c>
    </row>
    <row r="463" spans="1:1" x14ac:dyDescent="0.25">
      <c r="A463" s="35" t="s">
        <v>488</v>
      </c>
    </row>
    <row r="464" spans="1:1" x14ac:dyDescent="0.25">
      <c r="A464" s="35" t="s">
        <v>489</v>
      </c>
    </row>
    <row r="465" spans="1:1" x14ac:dyDescent="0.25">
      <c r="A465" s="35" t="s">
        <v>490</v>
      </c>
    </row>
    <row r="466" spans="1:1" x14ac:dyDescent="0.25">
      <c r="A466" s="35" t="s">
        <v>491</v>
      </c>
    </row>
    <row r="467" spans="1:1" x14ac:dyDescent="0.25">
      <c r="A467" s="33" t="s">
        <v>492</v>
      </c>
    </row>
    <row r="468" spans="1:1" x14ac:dyDescent="0.25">
      <c r="A468" s="33" t="s">
        <v>493</v>
      </c>
    </row>
    <row r="469" spans="1:1" x14ac:dyDescent="0.25">
      <c r="A469" s="33" t="s">
        <v>494</v>
      </c>
    </row>
    <row r="470" spans="1:1" x14ac:dyDescent="0.25">
      <c r="A470" s="35" t="s">
        <v>495</v>
      </c>
    </row>
    <row r="471" spans="1:1" x14ac:dyDescent="0.25">
      <c r="A471" s="33" t="s">
        <v>496</v>
      </c>
    </row>
    <row r="472" spans="1:1" x14ac:dyDescent="0.25">
      <c r="A472" s="33" t="s">
        <v>497</v>
      </c>
    </row>
    <row r="473" spans="1:1" x14ac:dyDescent="0.25">
      <c r="A473" s="33" t="s">
        <v>498</v>
      </c>
    </row>
    <row r="474" spans="1:1" x14ac:dyDescent="0.25">
      <c r="A474" s="33" t="s">
        <v>499</v>
      </c>
    </row>
    <row r="475" spans="1:1" x14ac:dyDescent="0.25">
      <c r="A475" s="35" t="s">
        <v>500</v>
      </c>
    </row>
    <row r="476" spans="1:1" x14ac:dyDescent="0.25">
      <c r="A476" s="33" t="s">
        <v>501</v>
      </c>
    </row>
    <row r="477" spans="1:1" x14ac:dyDescent="0.25">
      <c r="A477" s="33" t="s">
        <v>502</v>
      </c>
    </row>
    <row r="478" spans="1:1" x14ac:dyDescent="0.25">
      <c r="A478" s="33" t="s">
        <v>503</v>
      </c>
    </row>
    <row r="479" spans="1:1" x14ac:dyDescent="0.25">
      <c r="A479" s="33" t="s">
        <v>504</v>
      </c>
    </row>
    <row r="480" spans="1:1" x14ac:dyDescent="0.25">
      <c r="A480" s="33" t="s">
        <v>505</v>
      </c>
    </row>
    <row r="481" spans="1:1" x14ac:dyDescent="0.25">
      <c r="A481" s="33" t="s">
        <v>506</v>
      </c>
    </row>
    <row r="482" spans="1:1" x14ac:dyDescent="0.25">
      <c r="A482" s="35" t="s">
        <v>507</v>
      </c>
    </row>
    <row r="483" spans="1:1" x14ac:dyDescent="0.25">
      <c r="A483" s="33" t="s">
        <v>508</v>
      </c>
    </row>
    <row r="484" spans="1:1" x14ac:dyDescent="0.25">
      <c r="A484" s="33" t="s">
        <v>509</v>
      </c>
    </row>
    <row r="485" spans="1:1" x14ac:dyDescent="0.25">
      <c r="A485" s="33" t="s">
        <v>510</v>
      </c>
    </row>
    <row r="486" spans="1:1" x14ac:dyDescent="0.25">
      <c r="A486" s="33" t="s">
        <v>511</v>
      </c>
    </row>
    <row r="487" spans="1:1" x14ac:dyDescent="0.25">
      <c r="A487" s="33" t="s">
        <v>512</v>
      </c>
    </row>
    <row r="488" spans="1:1" x14ac:dyDescent="0.25">
      <c r="A488" s="35" t="s">
        <v>513</v>
      </c>
    </row>
    <row r="489" spans="1:1" x14ac:dyDescent="0.25">
      <c r="A489" s="35" t="s">
        <v>514</v>
      </c>
    </row>
    <row r="490" spans="1:1" x14ac:dyDescent="0.25">
      <c r="A490" s="33" t="s">
        <v>515</v>
      </c>
    </row>
    <row r="491" spans="1:1" x14ac:dyDescent="0.25">
      <c r="A491" s="33" t="s">
        <v>516</v>
      </c>
    </row>
    <row r="492" spans="1:1" x14ac:dyDescent="0.25">
      <c r="A492" s="33" t="s">
        <v>517</v>
      </c>
    </row>
    <row r="493" spans="1:1" x14ac:dyDescent="0.25">
      <c r="A493" s="33" t="s">
        <v>518</v>
      </c>
    </row>
    <row r="494" spans="1:1" x14ac:dyDescent="0.25">
      <c r="A494" s="35" t="s">
        <v>519</v>
      </c>
    </row>
    <row r="495" spans="1:1" x14ac:dyDescent="0.25">
      <c r="A495" s="33" t="s">
        <v>520</v>
      </c>
    </row>
    <row r="496" spans="1:1" x14ac:dyDescent="0.25">
      <c r="A496" s="33" t="s">
        <v>521</v>
      </c>
    </row>
    <row r="497" spans="1:1" x14ac:dyDescent="0.25">
      <c r="A497" s="33" t="s">
        <v>522</v>
      </c>
    </row>
    <row r="498" spans="1:1" x14ac:dyDescent="0.25">
      <c r="A498" s="33" t="s">
        <v>523</v>
      </c>
    </row>
    <row r="499" spans="1:1" x14ac:dyDescent="0.25">
      <c r="A499" s="33" t="s">
        <v>524</v>
      </c>
    </row>
    <row r="500" spans="1:1" x14ac:dyDescent="0.25">
      <c r="A500" s="33" t="s">
        <v>525</v>
      </c>
    </row>
    <row r="501" spans="1:1" x14ac:dyDescent="0.25">
      <c r="A501" s="35" t="s">
        <v>526</v>
      </c>
    </row>
    <row r="502" spans="1:1" x14ac:dyDescent="0.25">
      <c r="A502" s="33" t="s">
        <v>527</v>
      </c>
    </row>
    <row r="503" spans="1:1" x14ac:dyDescent="0.25">
      <c r="A503" s="33" t="s">
        <v>528</v>
      </c>
    </row>
    <row r="504" spans="1:1" x14ac:dyDescent="0.25">
      <c r="A504" s="33" t="s">
        <v>529</v>
      </c>
    </row>
    <row r="505" spans="1:1" x14ac:dyDescent="0.25">
      <c r="A505" s="35" t="s">
        <v>530</v>
      </c>
    </row>
    <row r="506" spans="1:1" x14ac:dyDescent="0.25">
      <c r="A506" s="33" t="s">
        <v>531</v>
      </c>
    </row>
    <row r="507" spans="1:1" x14ac:dyDescent="0.25">
      <c r="A507" s="33" t="s">
        <v>532</v>
      </c>
    </row>
    <row r="508" spans="1:1" x14ac:dyDescent="0.25">
      <c r="A508" s="35" t="s">
        <v>533</v>
      </c>
    </row>
    <row r="509" spans="1:1" x14ac:dyDescent="0.25">
      <c r="A509" s="33" t="s">
        <v>534</v>
      </c>
    </row>
    <row r="510" spans="1:1" x14ac:dyDescent="0.25">
      <c r="A510" s="33" t="s">
        <v>535</v>
      </c>
    </row>
    <row r="511" spans="1:1" x14ac:dyDescent="0.25">
      <c r="A511" s="33" t="s">
        <v>536</v>
      </c>
    </row>
    <row r="512" spans="1:1" x14ac:dyDescent="0.25">
      <c r="A512" s="33" t="s">
        <v>537</v>
      </c>
    </row>
    <row r="513" spans="1:1" x14ac:dyDescent="0.25">
      <c r="A513" s="33" t="s">
        <v>538</v>
      </c>
    </row>
    <row r="514" spans="1:1" x14ac:dyDescent="0.25">
      <c r="A514" s="35" t="s">
        <v>539</v>
      </c>
    </row>
    <row r="515" spans="1:1" x14ac:dyDescent="0.25">
      <c r="A515" s="35" t="s">
        <v>540</v>
      </c>
    </row>
    <row r="516" spans="1:1" x14ac:dyDescent="0.25">
      <c r="A516" s="33" t="s">
        <v>541</v>
      </c>
    </row>
    <row r="517" spans="1:1" x14ac:dyDescent="0.25">
      <c r="A517" s="33" t="s">
        <v>542</v>
      </c>
    </row>
    <row r="518" spans="1:1" x14ac:dyDescent="0.25">
      <c r="A518" s="33" t="s">
        <v>543</v>
      </c>
    </row>
    <row r="519" spans="1:1" x14ac:dyDescent="0.25">
      <c r="A519" s="35" t="s">
        <v>544</v>
      </c>
    </row>
    <row r="520" spans="1:1" x14ac:dyDescent="0.25">
      <c r="A520" s="33" t="s">
        <v>545</v>
      </c>
    </row>
    <row r="521" spans="1:1" x14ac:dyDescent="0.25">
      <c r="A521" s="33" t="s">
        <v>546</v>
      </c>
    </row>
    <row r="522" spans="1:1" x14ac:dyDescent="0.25">
      <c r="A522" s="35" t="s">
        <v>547</v>
      </c>
    </row>
    <row r="523" spans="1:1" x14ac:dyDescent="0.25">
      <c r="A523" s="33" t="s">
        <v>548</v>
      </c>
    </row>
    <row r="524" spans="1:1" x14ac:dyDescent="0.25">
      <c r="A524" s="33" t="s">
        <v>549</v>
      </c>
    </row>
    <row r="525" spans="1:1" x14ac:dyDescent="0.25">
      <c r="A525" s="33" t="s">
        <v>550</v>
      </c>
    </row>
    <row r="526" spans="1:1" x14ac:dyDescent="0.25">
      <c r="A526" s="33" t="s">
        <v>551</v>
      </c>
    </row>
    <row r="527" spans="1:1" x14ac:dyDescent="0.25">
      <c r="A527" s="35" t="s">
        <v>552</v>
      </c>
    </row>
    <row r="528" spans="1:1" x14ac:dyDescent="0.25">
      <c r="A528" s="33" t="s">
        <v>553</v>
      </c>
    </row>
    <row r="529" spans="1:1" x14ac:dyDescent="0.25">
      <c r="A529" s="33" t="s">
        <v>554</v>
      </c>
    </row>
    <row r="530" spans="1:1" x14ac:dyDescent="0.25">
      <c r="A530" s="33" t="s">
        <v>555</v>
      </c>
    </row>
    <row r="531" spans="1:1" x14ac:dyDescent="0.25">
      <c r="A531" s="33" t="s">
        <v>556</v>
      </c>
    </row>
    <row r="532" spans="1:1" x14ac:dyDescent="0.25">
      <c r="A532" s="35" t="s">
        <v>557</v>
      </c>
    </row>
    <row r="533" spans="1:1" x14ac:dyDescent="0.25">
      <c r="A533" s="35" t="s">
        <v>558</v>
      </c>
    </row>
    <row r="534" spans="1:1" x14ac:dyDescent="0.25">
      <c r="A534" s="33" t="s">
        <v>559</v>
      </c>
    </row>
    <row r="535" spans="1:1" x14ac:dyDescent="0.25">
      <c r="A535" s="33" t="s">
        <v>560</v>
      </c>
    </row>
    <row r="536" spans="1:1" x14ac:dyDescent="0.25">
      <c r="A536" s="35" t="s">
        <v>561</v>
      </c>
    </row>
    <row r="537" spans="1:1" x14ac:dyDescent="0.25">
      <c r="A537" s="35" t="s">
        <v>562</v>
      </c>
    </row>
    <row r="538" spans="1:1" x14ac:dyDescent="0.25">
      <c r="A538" s="35" t="s">
        <v>563</v>
      </c>
    </row>
    <row r="539" spans="1:1" x14ac:dyDescent="0.25">
      <c r="A539" s="33" t="s">
        <v>564</v>
      </c>
    </row>
    <row r="540" spans="1:1" x14ac:dyDescent="0.25">
      <c r="A540" s="33" t="s">
        <v>565</v>
      </c>
    </row>
    <row r="541" spans="1:1" x14ac:dyDescent="0.25">
      <c r="A541" s="33" t="s">
        <v>566</v>
      </c>
    </row>
    <row r="542" spans="1:1" x14ac:dyDescent="0.25">
      <c r="A542" s="33" t="s">
        <v>567</v>
      </c>
    </row>
    <row r="543" spans="1:1" x14ac:dyDescent="0.25">
      <c r="A543" s="33" t="s">
        <v>568</v>
      </c>
    </row>
    <row r="544" spans="1:1" x14ac:dyDescent="0.25">
      <c r="A544" s="35" t="s">
        <v>569</v>
      </c>
    </row>
    <row r="545" spans="1:1" x14ac:dyDescent="0.25">
      <c r="A545" s="33" t="s">
        <v>570</v>
      </c>
    </row>
    <row r="546" spans="1:1" x14ac:dyDescent="0.25">
      <c r="A546" s="33" t="s">
        <v>571</v>
      </c>
    </row>
    <row r="547" spans="1:1" x14ac:dyDescent="0.25">
      <c r="A547" s="33" t="s">
        <v>572</v>
      </c>
    </row>
    <row r="548" spans="1:1" x14ac:dyDescent="0.25">
      <c r="A548" s="33" t="s">
        <v>573</v>
      </c>
    </row>
    <row r="549" spans="1:1" x14ac:dyDescent="0.25">
      <c r="A549" s="33" t="s">
        <v>574</v>
      </c>
    </row>
    <row r="550" spans="1:1" x14ac:dyDescent="0.25">
      <c r="A550" s="35" t="s">
        <v>575</v>
      </c>
    </row>
    <row r="551" spans="1:1" x14ac:dyDescent="0.25">
      <c r="A551" s="33" t="s">
        <v>576</v>
      </c>
    </row>
    <row r="552" spans="1:1" x14ac:dyDescent="0.25">
      <c r="A552" s="35" t="s">
        <v>577</v>
      </c>
    </row>
    <row r="553" spans="1:1" x14ac:dyDescent="0.25">
      <c r="A553" s="33" t="s">
        <v>578</v>
      </c>
    </row>
    <row r="554" spans="1:1" x14ac:dyDescent="0.25">
      <c r="A554" s="35" t="s">
        <v>579</v>
      </c>
    </row>
    <row r="555" spans="1:1" x14ac:dyDescent="0.25">
      <c r="A555" s="35" t="s">
        <v>580</v>
      </c>
    </row>
    <row r="556" spans="1:1" x14ac:dyDescent="0.25">
      <c r="A556" s="33" t="s">
        <v>581</v>
      </c>
    </row>
    <row r="557" spans="1:1" x14ac:dyDescent="0.25">
      <c r="A557" s="33" t="s">
        <v>582</v>
      </c>
    </row>
    <row r="558" spans="1:1" x14ac:dyDescent="0.25">
      <c r="A558" s="33" t="s">
        <v>583</v>
      </c>
    </row>
    <row r="559" spans="1:1" x14ac:dyDescent="0.25">
      <c r="A559" s="33" t="s">
        <v>584</v>
      </c>
    </row>
    <row r="560" spans="1:1" x14ac:dyDescent="0.25">
      <c r="A560" s="35" t="s">
        <v>585</v>
      </c>
    </row>
    <row r="561" spans="1:1" x14ac:dyDescent="0.25">
      <c r="A561" s="33" t="s">
        <v>586</v>
      </c>
    </row>
    <row r="562" spans="1:1" x14ac:dyDescent="0.25">
      <c r="A562" s="33" t="s">
        <v>587</v>
      </c>
    </row>
    <row r="563" spans="1:1" x14ac:dyDescent="0.25">
      <c r="A563" s="33" t="s">
        <v>588</v>
      </c>
    </row>
    <row r="564" spans="1:1" x14ac:dyDescent="0.25">
      <c r="A564" s="35" t="s">
        <v>589</v>
      </c>
    </row>
    <row r="565" spans="1:1" x14ac:dyDescent="0.25">
      <c r="A565" s="35" t="s">
        <v>590</v>
      </c>
    </row>
    <row r="566" spans="1:1" x14ac:dyDescent="0.25">
      <c r="A566" s="35" t="s">
        <v>591</v>
      </c>
    </row>
    <row r="567" spans="1:1" x14ac:dyDescent="0.25">
      <c r="A567" s="33" t="s">
        <v>592</v>
      </c>
    </row>
    <row r="568" spans="1:1" x14ac:dyDescent="0.25">
      <c r="A568" s="35" t="s">
        <v>593</v>
      </c>
    </row>
    <row r="569" spans="1:1" x14ac:dyDescent="0.25">
      <c r="A569" s="35" t="s">
        <v>594</v>
      </c>
    </row>
    <row r="570" spans="1:1" x14ac:dyDescent="0.25">
      <c r="A570" s="33" t="s">
        <v>595</v>
      </c>
    </row>
    <row r="571" spans="1:1" x14ac:dyDescent="0.25">
      <c r="A571" s="33" t="s">
        <v>596</v>
      </c>
    </row>
    <row r="572" spans="1:1" x14ac:dyDescent="0.25">
      <c r="A572" s="33" t="s">
        <v>597</v>
      </c>
    </row>
    <row r="573" spans="1:1" x14ac:dyDescent="0.25">
      <c r="A573" s="35" t="s">
        <v>598</v>
      </c>
    </row>
    <row r="574" spans="1:1" x14ac:dyDescent="0.25">
      <c r="A574" s="33" t="s">
        <v>599</v>
      </c>
    </row>
    <row r="575" spans="1:1" x14ac:dyDescent="0.25">
      <c r="A575" s="33" t="s">
        <v>600</v>
      </c>
    </row>
    <row r="576" spans="1:1" x14ac:dyDescent="0.25">
      <c r="A576" s="35" t="s">
        <v>601</v>
      </c>
    </row>
    <row r="577" spans="1:1" x14ac:dyDescent="0.25">
      <c r="A577" s="35" t="s">
        <v>602</v>
      </c>
    </row>
    <row r="578" spans="1:1" x14ac:dyDescent="0.25">
      <c r="A578" s="33" t="s">
        <v>603</v>
      </c>
    </row>
    <row r="579" spans="1:1" x14ac:dyDescent="0.25">
      <c r="A579" s="33" t="s">
        <v>604</v>
      </c>
    </row>
    <row r="580" spans="1:1" x14ac:dyDescent="0.25">
      <c r="A580" s="33" t="s">
        <v>605</v>
      </c>
    </row>
    <row r="581" spans="1:1" x14ac:dyDescent="0.25">
      <c r="A581" s="33" t="s">
        <v>606</v>
      </c>
    </row>
    <row r="582" spans="1:1" x14ac:dyDescent="0.25">
      <c r="A582" s="35" t="s">
        <v>607</v>
      </c>
    </row>
    <row r="583" spans="1:1" x14ac:dyDescent="0.25">
      <c r="A583" s="33" t="s">
        <v>608</v>
      </c>
    </row>
    <row r="584" spans="1:1" x14ac:dyDescent="0.25">
      <c r="A584" s="35" t="s">
        <v>609</v>
      </c>
    </row>
    <row r="585" spans="1:1" x14ac:dyDescent="0.25">
      <c r="A585" s="33" t="s">
        <v>610</v>
      </c>
    </row>
    <row r="586" spans="1:1" x14ac:dyDescent="0.25">
      <c r="A586" s="33" t="s">
        <v>611</v>
      </c>
    </row>
    <row r="587" spans="1:1" x14ac:dyDescent="0.25">
      <c r="A587" s="33" t="s">
        <v>612</v>
      </c>
    </row>
    <row r="588" spans="1:1" x14ac:dyDescent="0.25">
      <c r="A588" s="33" t="s">
        <v>613</v>
      </c>
    </row>
    <row r="589" spans="1:1" x14ac:dyDescent="0.25">
      <c r="A589" s="33" t="s">
        <v>614</v>
      </c>
    </row>
    <row r="590" spans="1:1" x14ac:dyDescent="0.25">
      <c r="A590" s="33" t="s">
        <v>615</v>
      </c>
    </row>
    <row r="591" spans="1:1" x14ac:dyDescent="0.25">
      <c r="A591" s="33" t="s">
        <v>616</v>
      </c>
    </row>
    <row r="592" spans="1:1" x14ac:dyDescent="0.25">
      <c r="A592" s="33" t="s">
        <v>617</v>
      </c>
    </row>
    <row r="593" spans="1:1" x14ac:dyDescent="0.25">
      <c r="A593" s="35" t="s">
        <v>618</v>
      </c>
    </row>
    <row r="594" spans="1:1" x14ac:dyDescent="0.25">
      <c r="A594" s="35" t="s">
        <v>619</v>
      </c>
    </row>
    <row r="595" spans="1:1" x14ac:dyDescent="0.25">
      <c r="A595" s="33" t="s">
        <v>620</v>
      </c>
    </row>
    <row r="596" spans="1:1" x14ac:dyDescent="0.25">
      <c r="A596" s="33" t="s">
        <v>621</v>
      </c>
    </row>
    <row r="597" spans="1:1" x14ac:dyDescent="0.25">
      <c r="A597" s="33" t="s">
        <v>622</v>
      </c>
    </row>
    <row r="598" spans="1:1" x14ac:dyDescent="0.25">
      <c r="A598" s="35" t="s">
        <v>623</v>
      </c>
    </row>
    <row r="599" spans="1:1" x14ac:dyDescent="0.25">
      <c r="A599" s="33" t="s">
        <v>624</v>
      </c>
    </row>
    <row r="600" spans="1:1" x14ac:dyDescent="0.25">
      <c r="A600" s="33" t="s">
        <v>625</v>
      </c>
    </row>
    <row r="601" spans="1:1" x14ac:dyDescent="0.25">
      <c r="A601" s="33" t="s">
        <v>626</v>
      </c>
    </row>
    <row r="602" spans="1:1" x14ac:dyDescent="0.25">
      <c r="A602" s="35" t="s">
        <v>627</v>
      </c>
    </row>
    <row r="603" spans="1:1" x14ac:dyDescent="0.25">
      <c r="A603" s="33" t="s">
        <v>628</v>
      </c>
    </row>
    <row r="604" spans="1:1" x14ac:dyDescent="0.25">
      <c r="A604" s="33" t="s">
        <v>629</v>
      </c>
    </row>
    <row r="605" spans="1:1" x14ac:dyDescent="0.25">
      <c r="A605" s="33" t="s">
        <v>630</v>
      </c>
    </row>
    <row r="606" spans="1:1" x14ac:dyDescent="0.25">
      <c r="A606" s="35" t="s">
        <v>631</v>
      </c>
    </row>
    <row r="607" spans="1:1" x14ac:dyDescent="0.25">
      <c r="A607" s="35" t="s">
        <v>632</v>
      </c>
    </row>
    <row r="608" spans="1:1" x14ac:dyDescent="0.25">
      <c r="A608" s="33" t="s">
        <v>633</v>
      </c>
    </row>
    <row r="609" spans="1:1" x14ac:dyDescent="0.25">
      <c r="A609" s="35" t="s">
        <v>634</v>
      </c>
    </row>
    <row r="610" spans="1:1" x14ac:dyDescent="0.25">
      <c r="A610" s="33" t="s">
        <v>635</v>
      </c>
    </row>
    <row r="611" spans="1:1" x14ac:dyDescent="0.25">
      <c r="A611" s="33" t="s">
        <v>636</v>
      </c>
    </row>
    <row r="612" spans="1:1" x14ac:dyDescent="0.25">
      <c r="A612" s="33" t="s">
        <v>637</v>
      </c>
    </row>
    <row r="613" spans="1:1" x14ac:dyDescent="0.25">
      <c r="A613" s="33" t="s">
        <v>638</v>
      </c>
    </row>
    <row r="614" spans="1:1" x14ac:dyDescent="0.25">
      <c r="A614" s="33" t="s">
        <v>639</v>
      </c>
    </row>
    <row r="615" spans="1:1" x14ac:dyDescent="0.25">
      <c r="A615" s="35" t="s">
        <v>640</v>
      </c>
    </row>
    <row r="616" spans="1:1" x14ac:dyDescent="0.25">
      <c r="A616" s="33" t="s">
        <v>641</v>
      </c>
    </row>
    <row r="617" spans="1:1" x14ac:dyDescent="0.25">
      <c r="A617" s="33" t="s">
        <v>642</v>
      </c>
    </row>
    <row r="618" spans="1:1" x14ac:dyDescent="0.25">
      <c r="A618" s="33" t="s">
        <v>643</v>
      </c>
    </row>
    <row r="619" spans="1:1" x14ac:dyDescent="0.25">
      <c r="A619" s="33" t="s">
        <v>644</v>
      </c>
    </row>
    <row r="620" spans="1:1" x14ac:dyDescent="0.25">
      <c r="A620" s="35" t="s">
        <v>645</v>
      </c>
    </row>
    <row r="621" spans="1:1" x14ac:dyDescent="0.25">
      <c r="A621" s="33" t="s">
        <v>646</v>
      </c>
    </row>
    <row r="622" spans="1:1" x14ac:dyDescent="0.25">
      <c r="A622" s="33" t="s">
        <v>647</v>
      </c>
    </row>
    <row r="623" spans="1:1" x14ac:dyDescent="0.25">
      <c r="A623" s="33" t="s">
        <v>648</v>
      </c>
    </row>
    <row r="624" spans="1:1" x14ac:dyDescent="0.25">
      <c r="A624" s="33" t="s">
        <v>649</v>
      </c>
    </row>
    <row r="625" spans="1:1" x14ac:dyDescent="0.25">
      <c r="A625" s="35" t="s">
        <v>650</v>
      </c>
    </row>
    <row r="626" spans="1:1" x14ac:dyDescent="0.25">
      <c r="A626" s="35" t="s">
        <v>651</v>
      </c>
    </row>
    <row r="627" spans="1:1" x14ac:dyDescent="0.25">
      <c r="A627" s="33" t="s">
        <v>652</v>
      </c>
    </row>
    <row r="628" spans="1:1" x14ac:dyDescent="0.25">
      <c r="A628" s="33" t="s">
        <v>653</v>
      </c>
    </row>
    <row r="629" spans="1:1" x14ac:dyDescent="0.25">
      <c r="A629" s="33" t="s">
        <v>654</v>
      </c>
    </row>
    <row r="630" spans="1:1" x14ac:dyDescent="0.25">
      <c r="A630" s="33" t="s">
        <v>655</v>
      </c>
    </row>
    <row r="631" spans="1:1" x14ac:dyDescent="0.25">
      <c r="A631" s="33" t="s">
        <v>656</v>
      </c>
    </row>
    <row r="632" spans="1:1" x14ac:dyDescent="0.25">
      <c r="A632" s="33" t="s">
        <v>657</v>
      </c>
    </row>
    <row r="633" spans="1:1" x14ac:dyDescent="0.25">
      <c r="A633" s="33" t="s">
        <v>658</v>
      </c>
    </row>
    <row r="634" spans="1:1" x14ac:dyDescent="0.25">
      <c r="A634" s="33" t="s">
        <v>659</v>
      </c>
    </row>
    <row r="635" spans="1:1" x14ac:dyDescent="0.25">
      <c r="A635" s="33" t="s">
        <v>660</v>
      </c>
    </row>
    <row r="636" spans="1:1" x14ac:dyDescent="0.25">
      <c r="A636" s="33" t="s">
        <v>661</v>
      </c>
    </row>
    <row r="637" spans="1:1" x14ac:dyDescent="0.25">
      <c r="A637" s="33" t="s">
        <v>662</v>
      </c>
    </row>
    <row r="638" spans="1:1" x14ac:dyDescent="0.25">
      <c r="A638" s="35" t="s">
        <v>663</v>
      </c>
    </row>
    <row r="639" spans="1:1" x14ac:dyDescent="0.25">
      <c r="A639" s="35" t="s">
        <v>664</v>
      </c>
    </row>
    <row r="640" spans="1:1" x14ac:dyDescent="0.25">
      <c r="A640" s="33" t="s">
        <v>665</v>
      </c>
    </row>
    <row r="641" spans="1:1" x14ac:dyDescent="0.25">
      <c r="A641" s="33" t="s">
        <v>666</v>
      </c>
    </row>
    <row r="642" spans="1:1" x14ac:dyDescent="0.25">
      <c r="A642" s="33" t="s">
        <v>667</v>
      </c>
    </row>
    <row r="643" spans="1:1" x14ac:dyDescent="0.25">
      <c r="A643" s="33" t="s">
        <v>668</v>
      </c>
    </row>
    <row r="644" spans="1:1" x14ac:dyDescent="0.25">
      <c r="A644" s="33" t="s">
        <v>669</v>
      </c>
    </row>
    <row r="645" spans="1:1" x14ac:dyDescent="0.25">
      <c r="A645" s="33" t="s">
        <v>670</v>
      </c>
    </row>
    <row r="646" spans="1:1" x14ac:dyDescent="0.25">
      <c r="A646" s="33" t="s">
        <v>671</v>
      </c>
    </row>
    <row r="647" spans="1:1" x14ac:dyDescent="0.25">
      <c r="A647" s="35" t="s">
        <v>672</v>
      </c>
    </row>
    <row r="648" spans="1:1" x14ac:dyDescent="0.25">
      <c r="A648" s="33" t="s">
        <v>673</v>
      </c>
    </row>
    <row r="649" spans="1:1" x14ac:dyDescent="0.25">
      <c r="A649" s="33" t="s">
        <v>674</v>
      </c>
    </row>
    <row r="650" spans="1:1" x14ac:dyDescent="0.25">
      <c r="A650" s="33" t="s">
        <v>675</v>
      </c>
    </row>
    <row r="651" spans="1:1" x14ac:dyDescent="0.25">
      <c r="A651" s="33" t="s">
        <v>676</v>
      </c>
    </row>
    <row r="652" spans="1:1" x14ac:dyDescent="0.25">
      <c r="A652" s="33" t="s">
        <v>677</v>
      </c>
    </row>
    <row r="653" spans="1:1" x14ac:dyDescent="0.25">
      <c r="A653" s="35" t="s">
        <v>678</v>
      </c>
    </row>
    <row r="654" spans="1:1" x14ac:dyDescent="0.25">
      <c r="A654" s="33" t="s">
        <v>679</v>
      </c>
    </row>
    <row r="655" spans="1:1" x14ac:dyDescent="0.25">
      <c r="A655" s="33" t="s">
        <v>680</v>
      </c>
    </row>
    <row r="656" spans="1:1" x14ac:dyDescent="0.25">
      <c r="A656" s="33" t="s">
        <v>681</v>
      </c>
    </row>
    <row r="657" spans="1:1" x14ac:dyDescent="0.25">
      <c r="A657" s="35" t="s">
        <v>682</v>
      </c>
    </row>
    <row r="658" spans="1:1" x14ac:dyDescent="0.25">
      <c r="A658" s="33" t="s">
        <v>683</v>
      </c>
    </row>
    <row r="659" spans="1:1" x14ac:dyDescent="0.25">
      <c r="A659" s="33" t="s">
        <v>684</v>
      </c>
    </row>
    <row r="660" spans="1:1" x14ac:dyDescent="0.25">
      <c r="A660" s="35" t="s">
        <v>685</v>
      </c>
    </row>
    <row r="661" spans="1:1" x14ac:dyDescent="0.25">
      <c r="A661" s="35" t="s">
        <v>686</v>
      </c>
    </row>
    <row r="662" spans="1:1" x14ac:dyDescent="0.25">
      <c r="A662" s="33" t="s">
        <v>687</v>
      </c>
    </row>
    <row r="663" spans="1:1" x14ac:dyDescent="0.25">
      <c r="A663" s="33" t="s">
        <v>688</v>
      </c>
    </row>
    <row r="664" spans="1:1" x14ac:dyDescent="0.25">
      <c r="A664" s="33" t="s">
        <v>689</v>
      </c>
    </row>
    <row r="665" spans="1:1" x14ac:dyDescent="0.25">
      <c r="A665" s="33" t="s">
        <v>690</v>
      </c>
    </row>
    <row r="666" spans="1:1" x14ac:dyDescent="0.25">
      <c r="A666" s="33" t="s">
        <v>691</v>
      </c>
    </row>
    <row r="667" spans="1:1" x14ac:dyDescent="0.25">
      <c r="A667" s="33" t="s">
        <v>692</v>
      </c>
    </row>
    <row r="668" spans="1:1" x14ac:dyDescent="0.25">
      <c r="A668" s="33" t="s">
        <v>693</v>
      </c>
    </row>
    <row r="669" spans="1:1" x14ac:dyDescent="0.25">
      <c r="A669" s="33" t="s">
        <v>694</v>
      </c>
    </row>
    <row r="670" spans="1:1" x14ac:dyDescent="0.25">
      <c r="A670" s="33" t="s">
        <v>695</v>
      </c>
    </row>
    <row r="671" spans="1:1" x14ac:dyDescent="0.25">
      <c r="A671" s="33" t="s">
        <v>696</v>
      </c>
    </row>
    <row r="672" spans="1:1" x14ac:dyDescent="0.25">
      <c r="A672" s="33" t="s">
        <v>697</v>
      </c>
    </row>
    <row r="673" spans="1:1" x14ac:dyDescent="0.25">
      <c r="A673" s="33" t="s">
        <v>698</v>
      </c>
    </row>
    <row r="674" spans="1:1" x14ac:dyDescent="0.25">
      <c r="A674" s="33" t="s">
        <v>699</v>
      </c>
    </row>
    <row r="675" spans="1:1" x14ac:dyDescent="0.25">
      <c r="A675" s="33" t="s">
        <v>700</v>
      </c>
    </row>
    <row r="676" spans="1:1" x14ac:dyDescent="0.25">
      <c r="A676" s="33" t="s">
        <v>701</v>
      </c>
    </row>
    <row r="677" spans="1:1" x14ac:dyDescent="0.25">
      <c r="A677" s="33" t="s">
        <v>702</v>
      </c>
    </row>
    <row r="678" spans="1:1" x14ac:dyDescent="0.25">
      <c r="A678" s="33" t="s">
        <v>703</v>
      </c>
    </row>
    <row r="679" spans="1:1" x14ac:dyDescent="0.25">
      <c r="A679" s="33" t="s">
        <v>704</v>
      </c>
    </row>
    <row r="680" spans="1:1" x14ac:dyDescent="0.25">
      <c r="A680" s="33" t="s">
        <v>705</v>
      </c>
    </row>
    <row r="681" spans="1:1" x14ac:dyDescent="0.25">
      <c r="A681" s="33" t="s">
        <v>706</v>
      </c>
    </row>
    <row r="682" spans="1:1" x14ac:dyDescent="0.25">
      <c r="A682" s="33" t="s">
        <v>707</v>
      </c>
    </row>
    <row r="683" spans="1:1" x14ac:dyDescent="0.25">
      <c r="A683" s="33" t="s">
        <v>708</v>
      </c>
    </row>
    <row r="684" spans="1:1" x14ac:dyDescent="0.25">
      <c r="A684" s="33" t="s">
        <v>709</v>
      </c>
    </row>
    <row r="685" spans="1:1" x14ac:dyDescent="0.25">
      <c r="A685" s="33" t="s">
        <v>710</v>
      </c>
    </row>
    <row r="686" spans="1:1" x14ac:dyDescent="0.25">
      <c r="A686" s="33" t="s">
        <v>711</v>
      </c>
    </row>
    <row r="687" spans="1:1" x14ac:dyDescent="0.25">
      <c r="A687" s="33" t="s">
        <v>712</v>
      </c>
    </row>
    <row r="688" spans="1:1" x14ac:dyDescent="0.25">
      <c r="A688" s="33" t="s">
        <v>713</v>
      </c>
    </row>
    <row r="689" spans="1:1" x14ac:dyDescent="0.25">
      <c r="A689" s="33" t="s">
        <v>714</v>
      </c>
    </row>
    <row r="690" spans="1:1" x14ac:dyDescent="0.25">
      <c r="A690" s="33" t="s">
        <v>715</v>
      </c>
    </row>
    <row r="691" spans="1:1" x14ac:dyDescent="0.25">
      <c r="A691" s="33" t="s">
        <v>716</v>
      </c>
    </row>
    <row r="692" spans="1:1" x14ac:dyDescent="0.25">
      <c r="A692" s="33" t="s">
        <v>717</v>
      </c>
    </row>
    <row r="693" spans="1:1" x14ac:dyDescent="0.25">
      <c r="A693" s="33" t="s">
        <v>718</v>
      </c>
    </row>
    <row r="694" spans="1:1" x14ac:dyDescent="0.25">
      <c r="A694" s="33" t="s">
        <v>719</v>
      </c>
    </row>
    <row r="695" spans="1:1" x14ac:dyDescent="0.25">
      <c r="A695" s="33" t="s">
        <v>720</v>
      </c>
    </row>
    <row r="696" spans="1:1" x14ac:dyDescent="0.25">
      <c r="A696" s="33" t="s">
        <v>721</v>
      </c>
    </row>
    <row r="697" spans="1:1" x14ac:dyDescent="0.25">
      <c r="A697" s="33" t="s">
        <v>722</v>
      </c>
    </row>
    <row r="698" spans="1:1" x14ac:dyDescent="0.25">
      <c r="A698" s="33" t="s">
        <v>723</v>
      </c>
    </row>
    <row r="699" spans="1:1" x14ac:dyDescent="0.25">
      <c r="A699" s="33" t="s">
        <v>724</v>
      </c>
    </row>
    <row r="700" spans="1:1" x14ac:dyDescent="0.25">
      <c r="A700" s="33" t="s">
        <v>725</v>
      </c>
    </row>
    <row r="701" spans="1:1" x14ac:dyDescent="0.25">
      <c r="A701" s="33" t="s">
        <v>726</v>
      </c>
    </row>
    <row r="702" spans="1:1" x14ac:dyDescent="0.25">
      <c r="A702" s="33" t="s">
        <v>727</v>
      </c>
    </row>
    <row r="703" spans="1:1" x14ac:dyDescent="0.25">
      <c r="A703" s="33" t="s">
        <v>728</v>
      </c>
    </row>
    <row r="704" spans="1:1" x14ac:dyDescent="0.25">
      <c r="A704" s="33" t="s">
        <v>729</v>
      </c>
    </row>
    <row r="705" spans="1:1" x14ac:dyDescent="0.25">
      <c r="A705" s="33" t="s">
        <v>730</v>
      </c>
    </row>
    <row r="706" spans="1:1" x14ac:dyDescent="0.25">
      <c r="A706" s="33" t="s">
        <v>731</v>
      </c>
    </row>
    <row r="707" spans="1:1" x14ac:dyDescent="0.25">
      <c r="A707" s="33" t="s">
        <v>732</v>
      </c>
    </row>
    <row r="708" spans="1:1" x14ac:dyDescent="0.25">
      <c r="A708" s="33" t="s">
        <v>733</v>
      </c>
    </row>
    <row r="709" spans="1:1" x14ac:dyDescent="0.25">
      <c r="A709" s="33" t="s">
        <v>734</v>
      </c>
    </row>
    <row r="710" spans="1:1" x14ac:dyDescent="0.25">
      <c r="A710" s="33" t="s">
        <v>735</v>
      </c>
    </row>
    <row r="711" spans="1:1" x14ac:dyDescent="0.25">
      <c r="A711" s="33" t="s">
        <v>736</v>
      </c>
    </row>
    <row r="712" spans="1:1" x14ac:dyDescent="0.25">
      <c r="A712" s="33" t="s">
        <v>737</v>
      </c>
    </row>
    <row r="713" spans="1:1" x14ac:dyDescent="0.25">
      <c r="A713" s="33" t="s">
        <v>738</v>
      </c>
    </row>
    <row r="714" spans="1:1" x14ac:dyDescent="0.25">
      <c r="A714" s="33" t="s">
        <v>739</v>
      </c>
    </row>
    <row r="715" spans="1:1" x14ac:dyDescent="0.25">
      <c r="A715" s="33" t="s">
        <v>740</v>
      </c>
    </row>
    <row r="716" spans="1:1" x14ac:dyDescent="0.25">
      <c r="A716" s="33" t="s">
        <v>741</v>
      </c>
    </row>
    <row r="717" spans="1:1" x14ac:dyDescent="0.25">
      <c r="A717" s="33" t="s">
        <v>742</v>
      </c>
    </row>
    <row r="718" spans="1:1" x14ac:dyDescent="0.25">
      <c r="A718" s="33" t="s">
        <v>743</v>
      </c>
    </row>
    <row r="719" spans="1:1" x14ac:dyDescent="0.25">
      <c r="A719" s="33" t="s">
        <v>744</v>
      </c>
    </row>
    <row r="720" spans="1:1" x14ac:dyDescent="0.25">
      <c r="A720" s="33" t="s">
        <v>745</v>
      </c>
    </row>
    <row r="721" spans="1:1" x14ac:dyDescent="0.25">
      <c r="A721" s="33" t="s">
        <v>746</v>
      </c>
    </row>
    <row r="722" spans="1:1" x14ac:dyDescent="0.25">
      <c r="A722" s="33" t="s">
        <v>747</v>
      </c>
    </row>
    <row r="723" spans="1:1" x14ac:dyDescent="0.25">
      <c r="A723" s="33" t="s">
        <v>748</v>
      </c>
    </row>
    <row r="724" spans="1:1" x14ac:dyDescent="0.25">
      <c r="A724" s="33" t="s">
        <v>749</v>
      </c>
    </row>
    <row r="725" spans="1:1" x14ac:dyDescent="0.25">
      <c r="A725" s="33" t="s">
        <v>750</v>
      </c>
    </row>
    <row r="726" spans="1:1" x14ac:dyDescent="0.25">
      <c r="A726" s="33" t="s">
        <v>751</v>
      </c>
    </row>
    <row r="727" spans="1:1" x14ac:dyDescent="0.25">
      <c r="A727" s="33" t="s">
        <v>752</v>
      </c>
    </row>
    <row r="728" spans="1:1" x14ac:dyDescent="0.25">
      <c r="A728" s="33" t="s">
        <v>753</v>
      </c>
    </row>
    <row r="729" spans="1:1" x14ac:dyDescent="0.25">
      <c r="A729" s="33" t="s">
        <v>754</v>
      </c>
    </row>
    <row r="730" spans="1:1" x14ac:dyDescent="0.25">
      <c r="A730" s="33" t="s">
        <v>755</v>
      </c>
    </row>
    <row r="731" spans="1:1" x14ac:dyDescent="0.25">
      <c r="A731" s="33" t="s">
        <v>756</v>
      </c>
    </row>
    <row r="732" spans="1:1" x14ac:dyDescent="0.25">
      <c r="A732" s="33" t="s">
        <v>757</v>
      </c>
    </row>
    <row r="733" spans="1:1" x14ac:dyDescent="0.25">
      <c r="A733" s="33" t="s">
        <v>758</v>
      </c>
    </row>
    <row r="734" spans="1:1" x14ac:dyDescent="0.25">
      <c r="A734" s="33" t="s">
        <v>759</v>
      </c>
    </row>
    <row r="735" spans="1:1" x14ac:dyDescent="0.25">
      <c r="A735" s="33" t="s">
        <v>760</v>
      </c>
    </row>
    <row r="736" spans="1:1" x14ac:dyDescent="0.25">
      <c r="A736" s="33" t="s">
        <v>761</v>
      </c>
    </row>
    <row r="737" spans="1:1" x14ac:dyDescent="0.25">
      <c r="A737" s="33" t="s">
        <v>762</v>
      </c>
    </row>
    <row r="738" spans="1:1" x14ac:dyDescent="0.25">
      <c r="A738" s="33" t="s">
        <v>763</v>
      </c>
    </row>
    <row r="739" spans="1:1" x14ac:dyDescent="0.25">
      <c r="A739" s="33" t="s">
        <v>764</v>
      </c>
    </row>
    <row r="740" spans="1:1" x14ac:dyDescent="0.25">
      <c r="A740" s="33" t="s">
        <v>765</v>
      </c>
    </row>
    <row r="741" spans="1:1" x14ac:dyDescent="0.25">
      <c r="A741" s="33" t="s">
        <v>766</v>
      </c>
    </row>
    <row r="742" spans="1:1" x14ac:dyDescent="0.25">
      <c r="A742" s="33" t="s">
        <v>767</v>
      </c>
    </row>
    <row r="743" spans="1:1" x14ac:dyDescent="0.25">
      <c r="A743" s="33" t="s">
        <v>768</v>
      </c>
    </row>
    <row r="744" spans="1:1" x14ac:dyDescent="0.25">
      <c r="A744" s="33" t="s">
        <v>769</v>
      </c>
    </row>
    <row r="745" spans="1:1" x14ac:dyDescent="0.25">
      <c r="A745" s="33" t="s">
        <v>770</v>
      </c>
    </row>
    <row r="746" spans="1:1" x14ac:dyDescent="0.25">
      <c r="A746" s="33" t="s">
        <v>771</v>
      </c>
    </row>
    <row r="747" spans="1:1" x14ac:dyDescent="0.25">
      <c r="A747" s="33" t="s">
        <v>772</v>
      </c>
    </row>
    <row r="748" spans="1:1" x14ac:dyDescent="0.25">
      <c r="A748" s="33" t="s">
        <v>773</v>
      </c>
    </row>
    <row r="749" spans="1:1" x14ac:dyDescent="0.25">
      <c r="A749" s="33" t="s">
        <v>774</v>
      </c>
    </row>
    <row r="750" spans="1:1" x14ac:dyDescent="0.25">
      <c r="A750" s="33" t="s">
        <v>775</v>
      </c>
    </row>
    <row r="751" spans="1:1" x14ac:dyDescent="0.25">
      <c r="A751" s="33" t="s">
        <v>776</v>
      </c>
    </row>
    <row r="752" spans="1:1" x14ac:dyDescent="0.25">
      <c r="A752" s="33" t="s">
        <v>777</v>
      </c>
    </row>
    <row r="753" spans="1:1" x14ac:dyDescent="0.25">
      <c r="A753" s="33" t="s">
        <v>778</v>
      </c>
    </row>
    <row r="754" spans="1:1" x14ac:dyDescent="0.25">
      <c r="A754" s="33" t="s">
        <v>779</v>
      </c>
    </row>
    <row r="755" spans="1:1" x14ac:dyDescent="0.25">
      <c r="A755" s="33" t="s">
        <v>780</v>
      </c>
    </row>
    <row r="756" spans="1:1" x14ac:dyDescent="0.25">
      <c r="A756" s="33" t="s">
        <v>781</v>
      </c>
    </row>
    <row r="757" spans="1:1" x14ac:dyDescent="0.25">
      <c r="A757" s="33" t="s">
        <v>782</v>
      </c>
    </row>
    <row r="758" spans="1:1" x14ac:dyDescent="0.25">
      <c r="A758" s="33" t="s">
        <v>783</v>
      </c>
    </row>
    <row r="759" spans="1:1" x14ac:dyDescent="0.25">
      <c r="A759" s="33" t="s">
        <v>784</v>
      </c>
    </row>
    <row r="760" spans="1:1" x14ac:dyDescent="0.25">
      <c r="A760" s="33" t="s">
        <v>785</v>
      </c>
    </row>
    <row r="761" spans="1:1" x14ac:dyDescent="0.25">
      <c r="A761" s="33" t="s">
        <v>786</v>
      </c>
    </row>
    <row r="762" spans="1:1" x14ac:dyDescent="0.25">
      <c r="A762" s="33" t="s">
        <v>787</v>
      </c>
    </row>
    <row r="763" spans="1:1" x14ac:dyDescent="0.25">
      <c r="A763" s="33" t="s">
        <v>788</v>
      </c>
    </row>
    <row r="764" spans="1:1" x14ac:dyDescent="0.25">
      <c r="A764" s="33" t="s">
        <v>789</v>
      </c>
    </row>
    <row r="765" spans="1:1" x14ac:dyDescent="0.25">
      <c r="A765" s="33" t="s">
        <v>790</v>
      </c>
    </row>
    <row r="766" spans="1:1" x14ac:dyDescent="0.25">
      <c r="A766" s="33" t="s">
        <v>791</v>
      </c>
    </row>
    <row r="767" spans="1:1" x14ac:dyDescent="0.25">
      <c r="A767" s="33" t="s">
        <v>792</v>
      </c>
    </row>
    <row r="768" spans="1:1" x14ac:dyDescent="0.25">
      <c r="A768" s="33" t="s">
        <v>793</v>
      </c>
    </row>
    <row r="769" spans="1:1" x14ac:dyDescent="0.25">
      <c r="A769" s="33" t="s">
        <v>794</v>
      </c>
    </row>
    <row r="770" spans="1:1" x14ac:dyDescent="0.25">
      <c r="A770" s="33" t="s">
        <v>795</v>
      </c>
    </row>
    <row r="771" spans="1:1" x14ac:dyDescent="0.25">
      <c r="A771" s="33" t="s">
        <v>796</v>
      </c>
    </row>
    <row r="772" spans="1:1" x14ac:dyDescent="0.25">
      <c r="A772" s="33" t="s">
        <v>797</v>
      </c>
    </row>
    <row r="773" spans="1:1" x14ac:dyDescent="0.25">
      <c r="A773" s="33" t="s">
        <v>798</v>
      </c>
    </row>
    <row r="774" spans="1:1" x14ac:dyDescent="0.25">
      <c r="A774" s="33" t="s">
        <v>799</v>
      </c>
    </row>
    <row r="775" spans="1:1" x14ac:dyDescent="0.25">
      <c r="A775" s="33" t="s">
        <v>800</v>
      </c>
    </row>
    <row r="776" spans="1:1" x14ac:dyDescent="0.25">
      <c r="A776" s="33" t="s">
        <v>801</v>
      </c>
    </row>
    <row r="777" spans="1:1" x14ac:dyDescent="0.25">
      <c r="A777" s="33" t="s">
        <v>802</v>
      </c>
    </row>
    <row r="778" spans="1:1" x14ac:dyDescent="0.25">
      <c r="A778" s="33" t="s">
        <v>803</v>
      </c>
    </row>
    <row r="779" spans="1:1" x14ac:dyDescent="0.25">
      <c r="A779" s="33" t="s">
        <v>804</v>
      </c>
    </row>
    <row r="780" spans="1:1" x14ac:dyDescent="0.25">
      <c r="A780" s="33" t="s">
        <v>805</v>
      </c>
    </row>
    <row r="781" spans="1:1" x14ac:dyDescent="0.25">
      <c r="A781" s="33" t="s">
        <v>806</v>
      </c>
    </row>
    <row r="782" spans="1:1" x14ac:dyDescent="0.25">
      <c r="A782" s="33" t="s">
        <v>807</v>
      </c>
    </row>
    <row r="783" spans="1:1" x14ac:dyDescent="0.25">
      <c r="A783" s="33" t="s">
        <v>808</v>
      </c>
    </row>
    <row r="784" spans="1:1" x14ac:dyDescent="0.25">
      <c r="A784" s="33" t="s">
        <v>809</v>
      </c>
    </row>
    <row r="785" spans="1:1" x14ac:dyDescent="0.25">
      <c r="A785" s="33" t="s">
        <v>810</v>
      </c>
    </row>
    <row r="786" spans="1:1" x14ac:dyDescent="0.25">
      <c r="A786" s="33" t="s">
        <v>811</v>
      </c>
    </row>
    <row r="787" spans="1:1" x14ac:dyDescent="0.25">
      <c r="A787" s="33" t="s">
        <v>812</v>
      </c>
    </row>
    <row r="788" spans="1:1" x14ac:dyDescent="0.25">
      <c r="A788" s="33" t="s">
        <v>813</v>
      </c>
    </row>
    <row r="789" spans="1:1" x14ac:dyDescent="0.25">
      <c r="A789" s="33" t="s">
        <v>814</v>
      </c>
    </row>
    <row r="790" spans="1:1" x14ac:dyDescent="0.25">
      <c r="A790" s="33" t="s">
        <v>815</v>
      </c>
    </row>
    <row r="791" spans="1:1" x14ac:dyDescent="0.25">
      <c r="A791" s="33" t="s">
        <v>816</v>
      </c>
    </row>
    <row r="792" spans="1:1" x14ac:dyDescent="0.25">
      <c r="A792" s="33" t="s">
        <v>817</v>
      </c>
    </row>
    <row r="793" spans="1:1" x14ac:dyDescent="0.25">
      <c r="A793" s="33" t="s">
        <v>818</v>
      </c>
    </row>
    <row r="794" spans="1:1" x14ac:dyDescent="0.25">
      <c r="A794" s="33" t="s">
        <v>819</v>
      </c>
    </row>
    <row r="795" spans="1:1" x14ac:dyDescent="0.25">
      <c r="A795" s="33" t="s">
        <v>820</v>
      </c>
    </row>
    <row r="796" spans="1:1" x14ac:dyDescent="0.25">
      <c r="A796" s="33" t="s">
        <v>821</v>
      </c>
    </row>
    <row r="797" spans="1:1" x14ac:dyDescent="0.25">
      <c r="A797" s="33" t="s">
        <v>822</v>
      </c>
    </row>
    <row r="798" spans="1:1" x14ac:dyDescent="0.25">
      <c r="A798" s="33" t="s">
        <v>823</v>
      </c>
    </row>
    <row r="799" spans="1:1" x14ac:dyDescent="0.25">
      <c r="A799" s="33" t="s">
        <v>824</v>
      </c>
    </row>
    <row r="800" spans="1:1" x14ac:dyDescent="0.25">
      <c r="A800" s="33" t="s">
        <v>825</v>
      </c>
    </row>
    <row r="801" spans="1:1" x14ac:dyDescent="0.25">
      <c r="A801" s="33" t="s">
        <v>826</v>
      </c>
    </row>
    <row r="802" spans="1:1" x14ac:dyDescent="0.25">
      <c r="A802" s="33" t="s">
        <v>827</v>
      </c>
    </row>
    <row r="803" spans="1:1" x14ac:dyDescent="0.25">
      <c r="A803" s="33" t="s">
        <v>828</v>
      </c>
    </row>
    <row r="804" spans="1:1" x14ac:dyDescent="0.25">
      <c r="A804" s="33" t="s">
        <v>829</v>
      </c>
    </row>
    <row r="805" spans="1:1" x14ac:dyDescent="0.25">
      <c r="A805" s="33" t="s">
        <v>830</v>
      </c>
    </row>
    <row r="806" spans="1:1" x14ac:dyDescent="0.25">
      <c r="A806" s="33" t="s">
        <v>831</v>
      </c>
    </row>
    <row r="807" spans="1:1" x14ac:dyDescent="0.25">
      <c r="A807" s="33" t="s">
        <v>832</v>
      </c>
    </row>
    <row r="808" spans="1:1" x14ac:dyDescent="0.25">
      <c r="A808" s="33" t="s">
        <v>833</v>
      </c>
    </row>
    <row r="809" spans="1:1" x14ac:dyDescent="0.25">
      <c r="A809" s="33" t="s">
        <v>834</v>
      </c>
    </row>
    <row r="810" spans="1:1" x14ac:dyDescent="0.25">
      <c r="A810" s="33" t="s">
        <v>835</v>
      </c>
    </row>
    <row r="811" spans="1:1" x14ac:dyDescent="0.25">
      <c r="A811" s="33" t="s">
        <v>836</v>
      </c>
    </row>
    <row r="812" spans="1:1" x14ac:dyDescent="0.25">
      <c r="A812" s="33" t="s">
        <v>837</v>
      </c>
    </row>
    <row r="813" spans="1:1" x14ac:dyDescent="0.25">
      <c r="A813" s="33" t="s">
        <v>838</v>
      </c>
    </row>
    <row r="814" spans="1:1" x14ac:dyDescent="0.25">
      <c r="A814" s="33" t="s">
        <v>839</v>
      </c>
    </row>
    <row r="815" spans="1:1" x14ac:dyDescent="0.25">
      <c r="A815" s="33" t="s">
        <v>840</v>
      </c>
    </row>
    <row r="816" spans="1:1" x14ac:dyDescent="0.25">
      <c r="A816" s="33" t="s">
        <v>841</v>
      </c>
    </row>
    <row r="817" spans="1:1" x14ac:dyDescent="0.25">
      <c r="A817" s="33" t="s">
        <v>842</v>
      </c>
    </row>
    <row r="818" spans="1:1" x14ac:dyDescent="0.25">
      <c r="A818" s="33" t="s">
        <v>843</v>
      </c>
    </row>
    <row r="819" spans="1:1" x14ac:dyDescent="0.25">
      <c r="A819" s="33" t="s">
        <v>844</v>
      </c>
    </row>
    <row r="820" spans="1:1" x14ac:dyDescent="0.25">
      <c r="A820" s="33" t="s">
        <v>845</v>
      </c>
    </row>
    <row r="821" spans="1:1" x14ac:dyDescent="0.25">
      <c r="A821" s="33" t="s">
        <v>846</v>
      </c>
    </row>
    <row r="822" spans="1:1" x14ac:dyDescent="0.25">
      <c r="A822" s="33" t="s">
        <v>847</v>
      </c>
    </row>
    <row r="823" spans="1:1" x14ac:dyDescent="0.25">
      <c r="A823" s="33" t="s">
        <v>848</v>
      </c>
    </row>
    <row r="824" spans="1:1" x14ac:dyDescent="0.25">
      <c r="A824" s="33" t="s">
        <v>849</v>
      </c>
    </row>
    <row r="825" spans="1:1" x14ac:dyDescent="0.25">
      <c r="A825" s="33" t="s">
        <v>850</v>
      </c>
    </row>
    <row r="826" spans="1:1" x14ac:dyDescent="0.25">
      <c r="A826" s="33" t="s">
        <v>851</v>
      </c>
    </row>
    <row r="827" spans="1:1" x14ac:dyDescent="0.25">
      <c r="A827" s="33" t="s">
        <v>852</v>
      </c>
    </row>
    <row r="828" spans="1:1" x14ac:dyDescent="0.25">
      <c r="A828" s="33" t="s">
        <v>853</v>
      </c>
    </row>
    <row r="829" spans="1:1" x14ac:dyDescent="0.25">
      <c r="A829" s="33" t="s">
        <v>855</v>
      </c>
    </row>
    <row r="830" spans="1:1" x14ac:dyDescent="0.25">
      <c r="A830" s="33" t="s">
        <v>856</v>
      </c>
    </row>
    <row r="831" spans="1:1" x14ac:dyDescent="0.25">
      <c r="A831" s="33" t="s">
        <v>857</v>
      </c>
    </row>
    <row r="832" spans="1:1" x14ac:dyDescent="0.25">
      <c r="A832" s="33" t="s">
        <v>858</v>
      </c>
    </row>
    <row r="833" spans="1:1" x14ac:dyDescent="0.25">
      <c r="A833" s="33" t="s">
        <v>859</v>
      </c>
    </row>
    <row r="834" spans="1:1" x14ac:dyDescent="0.25">
      <c r="A834" s="33" t="s">
        <v>860</v>
      </c>
    </row>
    <row r="835" spans="1:1" x14ac:dyDescent="0.25">
      <c r="A835" s="33" t="s">
        <v>861</v>
      </c>
    </row>
    <row r="836" spans="1:1" x14ac:dyDescent="0.25">
      <c r="A836" s="33" t="s">
        <v>862</v>
      </c>
    </row>
    <row r="837" spans="1:1" x14ac:dyDescent="0.25">
      <c r="A837" s="33" t="s">
        <v>863</v>
      </c>
    </row>
    <row r="838" spans="1:1" x14ac:dyDescent="0.25">
      <c r="A838" s="33" t="s">
        <v>864</v>
      </c>
    </row>
    <row r="839" spans="1:1" x14ac:dyDescent="0.25">
      <c r="A839" s="33" t="s">
        <v>865</v>
      </c>
    </row>
    <row r="840" spans="1:1" x14ac:dyDescent="0.25">
      <c r="A840" s="33" t="s">
        <v>866</v>
      </c>
    </row>
    <row r="841" spans="1:1" x14ac:dyDescent="0.25">
      <c r="A841" s="33" t="s">
        <v>867</v>
      </c>
    </row>
    <row r="842" spans="1:1" x14ac:dyDescent="0.25">
      <c r="A842" s="33" t="s">
        <v>868</v>
      </c>
    </row>
    <row r="843" spans="1:1" x14ac:dyDescent="0.25">
      <c r="A843" s="33" t="s">
        <v>869</v>
      </c>
    </row>
    <row r="844" spans="1:1" x14ac:dyDescent="0.25">
      <c r="A844" s="33" t="s">
        <v>870</v>
      </c>
    </row>
    <row r="845" spans="1:1" x14ac:dyDescent="0.25">
      <c r="A845" s="33" t="s">
        <v>871</v>
      </c>
    </row>
    <row r="846" spans="1:1" x14ac:dyDescent="0.25">
      <c r="A846" s="33" t="s">
        <v>872</v>
      </c>
    </row>
    <row r="847" spans="1:1" x14ac:dyDescent="0.25">
      <c r="A847" s="33" t="s">
        <v>873</v>
      </c>
    </row>
    <row r="848" spans="1:1" x14ac:dyDescent="0.25">
      <c r="A848" s="33" t="s">
        <v>874</v>
      </c>
    </row>
    <row r="849" spans="1:1" x14ac:dyDescent="0.25">
      <c r="A849" s="33" t="s">
        <v>3</v>
      </c>
    </row>
    <row r="850" spans="1:1" x14ac:dyDescent="0.25">
      <c r="A850" s="33" t="s">
        <v>875</v>
      </c>
    </row>
    <row r="851" spans="1:1" x14ac:dyDescent="0.25">
      <c r="A851" s="33" t="s">
        <v>876</v>
      </c>
    </row>
    <row r="852" spans="1:1" x14ac:dyDescent="0.25">
      <c r="A852" s="33" t="s">
        <v>877</v>
      </c>
    </row>
    <row r="853" spans="1:1" x14ac:dyDescent="0.25">
      <c r="A853" s="33" t="s">
        <v>878</v>
      </c>
    </row>
    <row r="854" spans="1:1" x14ac:dyDescent="0.25">
      <c r="A854" s="33" t="s">
        <v>879</v>
      </c>
    </row>
  </sheetData>
  <sheetProtection password="EC91" sheet="1" objects="1" scenarios="1"/>
  <autoFilter ref="A1:A854">
    <sortState ref="A2:A854">
      <sortCondition ref="A1:A854"/>
    </sortState>
  </autoFilter>
  <pageMargins left="0.511811024" right="0.511811024" top="0.78740157499999996" bottom="0.78740157499999996" header="0.31496062000000002" footer="0.3149606200000000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3"/>
  <dimension ref="B2:B855"/>
  <sheetViews>
    <sheetView topLeftCell="A801" workbookViewId="0">
      <selection activeCell="D23" sqref="D23"/>
    </sheetView>
  </sheetViews>
  <sheetFormatPr defaultColWidth="8.85546875" defaultRowHeight="15" x14ac:dyDescent="0.25"/>
  <cols>
    <col min="2" max="2" width="30" bestFit="1" customWidth="1"/>
  </cols>
  <sheetData>
    <row r="2" spans="2:2" x14ac:dyDescent="0.25">
      <c r="B2" t="s">
        <v>1771</v>
      </c>
    </row>
    <row r="3" spans="2:2" x14ac:dyDescent="0.25">
      <c r="B3" s="35" t="s">
        <v>25</v>
      </c>
    </row>
    <row r="4" spans="2:2" x14ac:dyDescent="0.25">
      <c r="B4" s="35" t="s">
        <v>26</v>
      </c>
    </row>
    <row r="5" spans="2:2" x14ac:dyDescent="0.25">
      <c r="B5" s="33" t="s">
        <v>27</v>
      </c>
    </row>
    <row r="6" spans="2:2" x14ac:dyDescent="0.25">
      <c r="B6" s="33" t="s">
        <v>28</v>
      </c>
    </row>
    <row r="7" spans="2:2" x14ac:dyDescent="0.25">
      <c r="B7" s="35" t="s">
        <v>29</v>
      </c>
    </row>
    <row r="8" spans="2:2" x14ac:dyDescent="0.25">
      <c r="B8" s="35" t="s">
        <v>31</v>
      </c>
    </row>
    <row r="9" spans="2:2" x14ac:dyDescent="0.25">
      <c r="B9" s="35" t="s">
        <v>32</v>
      </c>
    </row>
    <row r="10" spans="2:2" x14ac:dyDescent="0.25">
      <c r="B10" s="33" t="s">
        <v>33</v>
      </c>
    </row>
    <row r="11" spans="2:2" x14ac:dyDescent="0.25">
      <c r="B11" s="35" t="s">
        <v>34</v>
      </c>
    </row>
    <row r="12" spans="2:2" x14ac:dyDescent="0.25">
      <c r="B12" s="35" t="s">
        <v>35</v>
      </c>
    </row>
    <row r="13" spans="2:2" x14ac:dyDescent="0.25">
      <c r="B13" s="35" t="s">
        <v>36</v>
      </c>
    </row>
    <row r="14" spans="2:2" x14ac:dyDescent="0.25">
      <c r="B14" s="33" t="s">
        <v>37</v>
      </c>
    </row>
    <row r="15" spans="2:2" x14ac:dyDescent="0.25">
      <c r="B15" s="33" t="s">
        <v>38</v>
      </c>
    </row>
    <row r="16" spans="2:2" x14ac:dyDescent="0.25">
      <c r="B16" s="33" t="s">
        <v>39</v>
      </c>
    </row>
    <row r="17" spans="2:2" x14ac:dyDescent="0.25">
      <c r="B17" s="35" t="s">
        <v>40</v>
      </c>
    </row>
    <row r="18" spans="2:2" x14ac:dyDescent="0.25">
      <c r="B18" s="33" t="s">
        <v>41</v>
      </c>
    </row>
    <row r="19" spans="2:2" x14ac:dyDescent="0.25">
      <c r="B19" s="33" t="s">
        <v>42</v>
      </c>
    </row>
    <row r="20" spans="2:2" x14ac:dyDescent="0.25">
      <c r="B20" s="33" t="s">
        <v>43</v>
      </c>
    </row>
    <row r="21" spans="2:2" x14ac:dyDescent="0.25">
      <c r="B21" s="33" t="s">
        <v>44</v>
      </c>
    </row>
    <row r="22" spans="2:2" x14ac:dyDescent="0.25">
      <c r="B22" s="35" t="s">
        <v>45</v>
      </c>
    </row>
    <row r="23" spans="2:2" x14ac:dyDescent="0.25">
      <c r="B23" s="33" t="s">
        <v>46</v>
      </c>
    </row>
    <row r="24" spans="2:2" x14ac:dyDescent="0.25">
      <c r="B24" s="35" t="s">
        <v>47</v>
      </c>
    </row>
    <row r="25" spans="2:2" x14ac:dyDescent="0.25">
      <c r="B25" s="35" t="s">
        <v>48</v>
      </c>
    </row>
    <row r="26" spans="2:2" x14ac:dyDescent="0.25">
      <c r="B26" s="33" t="s">
        <v>49</v>
      </c>
    </row>
    <row r="27" spans="2:2" x14ac:dyDescent="0.25">
      <c r="B27" s="33" t="s">
        <v>50</v>
      </c>
    </row>
    <row r="28" spans="2:2" x14ac:dyDescent="0.25">
      <c r="B28" s="35" t="s">
        <v>51</v>
      </c>
    </row>
    <row r="29" spans="2:2" x14ac:dyDescent="0.25">
      <c r="B29" s="33" t="s">
        <v>52</v>
      </c>
    </row>
    <row r="30" spans="2:2" x14ac:dyDescent="0.25">
      <c r="B30" s="33" t="s">
        <v>53</v>
      </c>
    </row>
    <row r="31" spans="2:2" x14ac:dyDescent="0.25">
      <c r="B31" s="33" t="s">
        <v>54</v>
      </c>
    </row>
    <row r="32" spans="2:2" x14ac:dyDescent="0.25">
      <c r="B32" s="35" t="s">
        <v>55</v>
      </c>
    </row>
    <row r="33" spans="2:2" x14ac:dyDescent="0.25">
      <c r="B33" s="35" t="s">
        <v>56</v>
      </c>
    </row>
    <row r="34" spans="2:2" x14ac:dyDescent="0.25">
      <c r="B34" s="35" t="s">
        <v>57</v>
      </c>
    </row>
    <row r="35" spans="2:2" x14ac:dyDescent="0.25">
      <c r="B35" s="35" t="s">
        <v>58</v>
      </c>
    </row>
    <row r="36" spans="2:2" x14ac:dyDescent="0.25">
      <c r="B36" s="35" t="s">
        <v>59</v>
      </c>
    </row>
    <row r="37" spans="2:2" x14ac:dyDescent="0.25">
      <c r="B37" s="35" t="s">
        <v>60</v>
      </c>
    </row>
    <row r="38" spans="2:2" x14ac:dyDescent="0.25">
      <c r="B38" s="33" t="s">
        <v>61</v>
      </c>
    </row>
    <row r="39" spans="2:2" x14ac:dyDescent="0.25">
      <c r="B39" s="35" t="s">
        <v>62</v>
      </c>
    </row>
    <row r="40" spans="2:2" x14ac:dyDescent="0.25">
      <c r="B40" s="33" t="s">
        <v>63</v>
      </c>
    </row>
    <row r="41" spans="2:2" x14ac:dyDescent="0.25">
      <c r="B41" s="33" t="s">
        <v>64</v>
      </c>
    </row>
    <row r="42" spans="2:2" x14ac:dyDescent="0.25">
      <c r="B42" s="33" t="s">
        <v>65</v>
      </c>
    </row>
    <row r="43" spans="2:2" x14ac:dyDescent="0.25">
      <c r="B43" s="35" t="s">
        <v>66</v>
      </c>
    </row>
    <row r="44" spans="2:2" x14ac:dyDescent="0.25">
      <c r="B44" s="35" t="s">
        <v>67</v>
      </c>
    </row>
    <row r="45" spans="2:2" x14ac:dyDescent="0.25">
      <c r="B45" s="35" t="s">
        <v>68</v>
      </c>
    </row>
    <row r="46" spans="2:2" x14ac:dyDescent="0.25">
      <c r="B46" s="35" t="s">
        <v>69</v>
      </c>
    </row>
    <row r="47" spans="2:2" x14ac:dyDescent="0.25">
      <c r="B47" s="33" t="s">
        <v>70</v>
      </c>
    </row>
    <row r="48" spans="2:2" x14ac:dyDescent="0.25">
      <c r="B48" s="33" t="s">
        <v>71</v>
      </c>
    </row>
    <row r="49" spans="2:2" x14ac:dyDescent="0.25">
      <c r="B49" s="33" t="s">
        <v>72</v>
      </c>
    </row>
    <row r="50" spans="2:2" x14ac:dyDescent="0.25">
      <c r="B50" s="33" t="s">
        <v>73</v>
      </c>
    </row>
    <row r="51" spans="2:2" x14ac:dyDescent="0.25">
      <c r="B51" s="33" t="s">
        <v>74</v>
      </c>
    </row>
    <row r="52" spans="2:2" x14ac:dyDescent="0.25">
      <c r="B52" s="33" t="s">
        <v>75</v>
      </c>
    </row>
    <row r="53" spans="2:2" x14ac:dyDescent="0.25">
      <c r="B53" s="33" t="s">
        <v>76</v>
      </c>
    </row>
    <row r="54" spans="2:2" x14ac:dyDescent="0.25">
      <c r="B54" s="35" t="s">
        <v>77</v>
      </c>
    </row>
    <row r="55" spans="2:2" x14ac:dyDescent="0.25">
      <c r="B55" s="33" t="s">
        <v>78</v>
      </c>
    </row>
    <row r="56" spans="2:2" x14ac:dyDescent="0.25">
      <c r="B56" s="33" t="s">
        <v>79</v>
      </c>
    </row>
    <row r="57" spans="2:2" x14ac:dyDescent="0.25">
      <c r="B57" s="33" t="s">
        <v>80</v>
      </c>
    </row>
    <row r="58" spans="2:2" x14ac:dyDescent="0.25">
      <c r="B58" s="35" t="s">
        <v>81</v>
      </c>
    </row>
    <row r="59" spans="2:2" x14ac:dyDescent="0.25">
      <c r="B59" s="33" t="s">
        <v>82</v>
      </c>
    </row>
    <row r="60" spans="2:2" x14ac:dyDescent="0.25">
      <c r="B60" s="33" t="s">
        <v>83</v>
      </c>
    </row>
    <row r="61" spans="2:2" x14ac:dyDescent="0.25">
      <c r="B61" s="35" t="s">
        <v>84</v>
      </c>
    </row>
    <row r="62" spans="2:2" x14ac:dyDescent="0.25">
      <c r="B62" s="35" t="s">
        <v>85</v>
      </c>
    </row>
    <row r="63" spans="2:2" x14ac:dyDescent="0.25">
      <c r="B63" s="33" t="s">
        <v>86</v>
      </c>
    </row>
    <row r="64" spans="2:2" x14ac:dyDescent="0.25">
      <c r="B64" s="33" t="s">
        <v>87</v>
      </c>
    </row>
    <row r="65" spans="2:2" x14ac:dyDescent="0.25">
      <c r="B65" s="33" t="s">
        <v>88</v>
      </c>
    </row>
    <row r="66" spans="2:2" x14ac:dyDescent="0.25">
      <c r="B66" s="33" t="s">
        <v>89</v>
      </c>
    </row>
    <row r="67" spans="2:2" x14ac:dyDescent="0.25">
      <c r="B67" s="33" t="s">
        <v>90</v>
      </c>
    </row>
    <row r="68" spans="2:2" x14ac:dyDescent="0.25">
      <c r="B68" s="33" t="s">
        <v>91</v>
      </c>
    </row>
    <row r="69" spans="2:2" x14ac:dyDescent="0.25">
      <c r="B69" s="33" t="s">
        <v>92</v>
      </c>
    </row>
    <row r="70" spans="2:2" x14ac:dyDescent="0.25">
      <c r="B70" s="33" t="s">
        <v>93</v>
      </c>
    </row>
    <row r="71" spans="2:2" x14ac:dyDescent="0.25">
      <c r="B71" s="33" t="s">
        <v>94</v>
      </c>
    </row>
    <row r="72" spans="2:2" x14ac:dyDescent="0.25">
      <c r="B72" s="33" t="s">
        <v>95</v>
      </c>
    </row>
    <row r="73" spans="2:2" x14ac:dyDescent="0.25">
      <c r="B73" s="35" t="s">
        <v>96</v>
      </c>
    </row>
    <row r="74" spans="2:2" x14ac:dyDescent="0.25">
      <c r="B74" s="33" t="s">
        <v>97</v>
      </c>
    </row>
    <row r="75" spans="2:2" x14ac:dyDescent="0.25">
      <c r="B75" s="33" t="s">
        <v>98</v>
      </c>
    </row>
    <row r="76" spans="2:2" x14ac:dyDescent="0.25">
      <c r="B76" s="33" t="s">
        <v>99</v>
      </c>
    </row>
    <row r="77" spans="2:2" x14ac:dyDescent="0.25">
      <c r="B77" s="33" t="s">
        <v>100</v>
      </c>
    </row>
    <row r="78" spans="2:2" x14ac:dyDescent="0.25">
      <c r="B78" s="35" t="s">
        <v>101</v>
      </c>
    </row>
    <row r="79" spans="2:2" x14ac:dyDescent="0.25">
      <c r="B79" s="33" t="s">
        <v>102</v>
      </c>
    </row>
    <row r="80" spans="2:2" x14ac:dyDescent="0.25">
      <c r="B80" s="35" t="s">
        <v>103</v>
      </c>
    </row>
    <row r="81" spans="2:2" x14ac:dyDescent="0.25">
      <c r="B81" s="33" t="s">
        <v>104</v>
      </c>
    </row>
    <row r="82" spans="2:2" x14ac:dyDescent="0.25">
      <c r="B82" s="33" t="s">
        <v>105</v>
      </c>
    </row>
    <row r="83" spans="2:2" x14ac:dyDescent="0.25">
      <c r="B83" s="33" t="s">
        <v>106</v>
      </c>
    </row>
    <row r="84" spans="2:2" x14ac:dyDescent="0.25">
      <c r="B84" s="33" t="s">
        <v>107</v>
      </c>
    </row>
    <row r="85" spans="2:2" x14ac:dyDescent="0.25">
      <c r="B85" s="33" t="s">
        <v>108</v>
      </c>
    </row>
    <row r="86" spans="2:2" x14ac:dyDescent="0.25">
      <c r="B86" s="33" t="s">
        <v>109</v>
      </c>
    </row>
    <row r="87" spans="2:2" x14ac:dyDescent="0.25">
      <c r="B87" s="33" t="s">
        <v>110</v>
      </c>
    </row>
    <row r="88" spans="2:2" x14ac:dyDescent="0.25">
      <c r="B88" s="33" t="s">
        <v>111</v>
      </c>
    </row>
    <row r="89" spans="2:2" x14ac:dyDescent="0.25">
      <c r="B89" s="35" t="s">
        <v>112</v>
      </c>
    </row>
    <row r="90" spans="2:2" x14ac:dyDescent="0.25">
      <c r="B90" s="33" t="s">
        <v>113</v>
      </c>
    </row>
    <row r="91" spans="2:2" x14ac:dyDescent="0.25">
      <c r="B91" s="33" t="s">
        <v>114</v>
      </c>
    </row>
    <row r="92" spans="2:2" x14ac:dyDescent="0.25">
      <c r="B92" s="33" t="s">
        <v>115</v>
      </c>
    </row>
    <row r="93" spans="2:2" x14ac:dyDescent="0.25">
      <c r="B93" s="33" t="s">
        <v>116</v>
      </c>
    </row>
    <row r="94" spans="2:2" x14ac:dyDescent="0.25">
      <c r="B94" s="35" t="s">
        <v>117</v>
      </c>
    </row>
    <row r="95" spans="2:2" x14ac:dyDescent="0.25">
      <c r="B95" s="35" t="s">
        <v>118</v>
      </c>
    </row>
    <row r="96" spans="2:2" x14ac:dyDescent="0.25">
      <c r="B96" s="35" t="s">
        <v>119</v>
      </c>
    </row>
    <row r="97" spans="2:2" x14ac:dyDescent="0.25">
      <c r="B97" s="35" t="s">
        <v>883</v>
      </c>
    </row>
    <row r="98" spans="2:2" x14ac:dyDescent="0.25">
      <c r="B98" s="35" t="s">
        <v>120</v>
      </c>
    </row>
    <row r="99" spans="2:2" x14ac:dyDescent="0.25">
      <c r="B99" s="33" t="s">
        <v>122</v>
      </c>
    </row>
    <row r="100" spans="2:2" x14ac:dyDescent="0.25">
      <c r="B100" s="35" t="s">
        <v>123</v>
      </c>
    </row>
    <row r="101" spans="2:2" x14ac:dyDescent="0.25">
      <c r="B101" s="35" t="s">
        <v>124</v>
      </c>
    </row>
    <row r="102" spans="2:2" x14ac:dyDescent="0.25">
      <c r="B102" s="33" t="s">
        <v>125</v>
      </c>
    </row>
    <row r="103" spans="2:2" x14ac:dyDescent="0.25">
      <c r="B103" s="33" t="s">
        <v>126</v>
      </c>
    </row>
    <row r="104" spans="2:2" x14ac:dyDescent="0.25">
      <c r="B104" s="33" t="s">
        <v>127</v>
      </c>
    </row>
    <row r="105" spans="2:2" x14ac:dyDescent="0.25">
      <c r="B105" s="33" t="s">
        <v>128</v>
      </c>
    </row>
    <row r="106" spans="2:2" x14ac:dyDescent="0.25">
      <c r="B106" s="33" t="s">
        <v>129</v>
      </c>
    </row>
    <row r="107" spans="2:2" x14ac:dyDescent="0.25">
      <c r="B107" s="33" t="s">
        <v>130</v>
      </c>
    </row>
    <row r="108" spans="2:2" x14ac:dyDescent="0.25">
      <c r="B108" s="33" t="s">
        <v>131</v>
      </c>
    </row>
    <row r="109" spans="2:2" x14ac:dyDescent="0.25">
      <c r="B109" s="35" t="s">
        <v>132</v>
      </c>
    </row>
    <row r="110" spans="2:2" x14ac:dyDescent="0.25">
      <c r="B110" s="33" t="s">
        <v>133</v>
      </c>
    </row>
    <row r="111" spans="2:2" x14ac:dyDescent="0.25">
      <c r="B111" s="35" t="s">
        <v>134</v>
      </c>
    </row>
    <row r="112" spans="2:2" x14ac:dyDescent="0.25">
      <c r="B112" s="35" t="s">
        <v>135</v>
      </c>
    </row>
    <row r="113" spans="2:2" x14ac:dyDescent="0.25">
      <c r="B113" s="33" t="s">
        <v>136</v>
      </c>
    </row>
    <row r="114" spans="2:2" x14ac:dyDescent="0.25">
      <c r="B114" s="33" t="s">
        <v>137</v>
      </c>
    </row>
    <row r="115" spans="2:2" x14ac:dyDescent="0.25">
      <c r="B115" s="33" t="s">
        <v>138</v>
      </c>
    </row>
    <row r="116" spans="2:2" x14ac:dyDescent="0.25">
      <c r="B116" s="33" t="s">
        <v>139</v>
      </c>
    </row>
    <row r="117" spans="2:2" x14ac:dyDescent="0.25">
      <c r="B117" s="33" t="s">
        <v>140</v>
      </c>
    </row>
    <row r="118" spans="2:2" x14ac:dyDescent="0.25">
      <c r="B118" s="35" t="s">
        <v>141</v>
      </c>
    </row>
    <row r="119" spans="2:2" x14ac:dyDescent="0.25">
      <c r="B119" s="33" t="s">
        <v>142</v>
      </c>
    </row>
    <row r="120" spans="2:2" x14ac:dyDescent="0.25">
      <c r="B120" s="35" t="s">
        <v>143</v>
      </c>
    </row>
    <row r="121" spans="2:2" x14ac:dyDescent="0.25">
      <c r="B121" s="33" t="s">
        <v>144</v>
      </c>
    </row>
    <row r="122" spans="2:2" x14ac:dyDescent="0.25">
      <c r="B122" s="33" t="s">
        <v>145</v>
      </c>
    </row>
    <row r="123" spans="2:2" x14ac:dyDescent="0.25">
      <c r="B123" s="33" t="s">
        <v>146</v>
      </c>
    </row>
    <row r="124" spans="2:2" x14ac:dyDescent="0.25">
      <c r="B124" s="33" t="s">
        <v>147</v>
      </c>
    </row>
    <row r="125" spans="2:2" x14ac:dyDescent="0.25">
      <c r="B125" s="33" t="s">
        <v>148</v>
      </c>
    </row>
    <row r="126" spans="2:2" x14ac:dyDescent="0.25">
      <c r="B126" s="33" t="s">
        <v>149</v>
      </c>
    </row>
    <row r="127" spans="2:2" x14ac:dyDescent="0.25">
      <c r="B127" s="33" t="s">
        <v>150</v>
      </c>
    </row>
    <row r="128" spans="2:2" x14ac:dyDescent="0.25">
      <c r="B128" s="33" t="s">
        <v>151</v>
      </c>
    </row>
    <row r="129" spans="2:2" x14ac:dyDescent="0.25">
      <c r="B129" s="33" t="s">
        <v>152</v>
      </c>
    </row>
    <row r="130" spans="2:2" x14ac:dyDescent="0.25">
      <c r="B130" s="33" t="s">
        <v>153</v>
      </c>
    </row>
    <row r="131" spans="2:2" x14ac:dyDescent="0.25">
      <c r="B131" s="35" t="s">
        <v>154</v>
      </c>
    </row>
    <row r="132" spans="2:2" x14ac:dyDescent="0.25">
      <c r="B132" s="35" t="s">
        <v>155</v>
      </c>
    </row>
    <row r="133" spans="2:2" x14ac:dyDescent="0.25">
      <c r="B133" s="33" t="s">
        <v>156</v>
      </c>
    </row>
    <row r="134" spans="2:2" x14ac:dyDescent="0.25">
      <c r="B134" s="33" t="s">
        <v>157</v>
      </c>
    </row>
    <row r="135" spans="2:2" x14ac:dyDescent="0.25">
      <c r="B135" s="35" t="s">
        <v>158</v>
      </c>
    </row>
    <row r="136" spans="2:2" x14ac:dyDescent="0.25">
      <c r="B136" s="33" t="s">
        <v>159</v>
      </c>
    </row>
    <row r="137" spans="2:2" x14ac:dyDescent="0.25">
      <c r="B137" s="33" t="s">
        <v>160</v>
      </c>
    </row>
    <row r="138" spans="2:2" x14ac:dyDescent="0.25">
      <c r="B138" s="33" t="s">
        <v>161</v>
      </c>
    </row>
    <row r="139" spans="2:2" x14ac:dyDescent="0.25">
      <c r="B139" s="33" t="s">
        <v>162</v>
      </c>
    </row>
    <row r="140" spans="2:2" x14ac:dyDescent="0.25">
      <c r="B140" s="35" t="s">
        <v>163</v>
      </c>
    </row>
    <row r="141" spans="2:2" x14ac:dyDescent="0.25">
      <c r="B141" s="35" t="s">
        <v>164</v>
      </c>
    </row>
    <row r="142" spans="2:2" x14ac:dyDescent="0.25">
      <c r="B142" s="35" t="s">
        <v>165</v>
      </c>
    </row>
    <row r="143" spans="2:2" x14ac:dyDescent="0.25">
      <c r="B143" s="35" t="s">
        <v>166</v>
      </c>
    </row>
    <row r="144" spans="2:2" x14ac:dyDescent="0.25">
      <c r="B144" s="33" t="s">
        <v>167</v>
      </c>
    </row>
    <row r="145" spans="2:2" x14ac:dyDescent="0.25">
      <c r="B145" s="35" t="s">
        <v>168</v>
      </c>
    </row>
    <row r="146" spans="2:2" x14ac:dyDescent="0.25">
      <c r="B146" s="35" t="s">
        <v>169</v>
      </c>
    </row>
    <row r="147" spans="2:2" x14ac:dyDescent="0.25">
      <c r="B147" s="35" t="s">
        <v>170</v>
      </c>
    </row>
    <row r="148" spans="2:2" x14ac:dyDescent="0.25">
      <c r="B148" s="33" t="s">
        <v>171</v>
      </c>
    </row>
    <row r="149" spans="2:2" x14ac:dyDescent="0.25">
      <c r="B149" s="33" t="s">
        <v>172</v>
      </c>
    </row>
    <row r="150" spans="2:2" x14ac:dyDescent="0.25">
      <c r="B150" s="33" t="s">
        <v>173</v>
      </c>
    </row>
    <row r="151" spans="2:2" x14ac:dyDescent="0.25">
      <c r="B151" s="35" t="s">
        <v>174</v>
      </c>
    </row>
    <row r="152" spans="2:2" x14ac:dyDescent="0.25">
      <c r="B152" s="33" t="s">
        <v>175</v>
      </c>
    </row>
    <row r="153" spans="2:2" x14ac:dyDescent="0.25">
      <c r="B153" s="35" t="s">
        <v>176</v>
      </c>
    </row>
    <row r="154" spans="2:2" x14ac:dyDescent="0.25">
      <c r="B154" s="33" t="s">
        <v>177</v>
      </c>
    </row>
    <row r="155" spans="2:2" x14ac:dyDescent="0.25">
      <c r="B155" s="33" t="s">
        <v>178</v>
      </c>
    </row>
    <row r="156" spans="2:2" x14ac:dyDescent="0.25">
      <c r="B156" s="33" t="s">
        <v>179</v>
      </c>
    </row>
    <row r="157" spans="2:2" x14ac:dyDescent="0.25">
      <c r="B157" s="33" t="s">
        <v>180</v>
      </c>
    </row>
    <row r="158" spans="2:2" x14ac:dyDescent="0.25">
      <c r="B158" s="35" t="s">
        <v>181</v>
      </c>
    </row>
    <row r="159" spans="2:2" x14ac:dyDescent="0.25">
      <c r="B159" s="33" t="s">
        <v>182</v>
      </c>
    </row>
    <row r="160" spans="2:2" x14ac:dyDescent="0.25">
      <c r="B160" s="35" t="s">
        <v>183</v>
      </c>
    </row>
    <row r="161" spans="2:2" x14ac:dyDescent="0.25">
      <c r="B161" s="33" t="s">
        <v>184</v>
      </c>
    </row>
    <row r="162" spans="2:2" x14ac:dyDescent="0.25">
      <c r="B162" s="33" t="s">
        <v>185</v>
      </c>
    </row>
    <row r="163" spans="2:2" x14ac:dyDescent="0.25">
      <c r="B163" s="35" t="s">
        <v>186</v>
      </c>
    </row>
    <row r="164" spans="2:2" x14ac:dyDescent="0.25">
      <c r="B164" s="33" t="s">
        <v>187</v>
      </c>
    </row>
    <row r="165" spans="2:2" x14ac:dyDescent="0.25">
      <c r="B165" s="33" t="s">
        <v>188</v>
      </c>
    </row>
    <row r="166" spans="2:2" x14ac:dyDescent="0.25">
      <c r="B166" s="33" t="s">
        <v>189</v>
      </c>
    </row>
    <row r="167" spans="2:2" x14ac:dyDescent="0.25">
      <c r="B167" s="35" t="s">
        <v>190</v>
      </c>
    </row>
    <row r="168" spans="2:2" x14ac:dyDescent="0.25">
      <c r="B168" s="33" t="s">
        <v>191</v>
      </c>
    </row>
    <row r="169" spans="2:2" x14ac:dyDescent="0.25">
      <c r="B169" s="33" t="s">
        <v>192</v>
      </c>
    </row>
    <row r="170" spans="2:2" x14ac:dyDescent="0.25">
      <c r="B170" s="35" t="s">
        <v>193</v>
      </c>
    </row>
    <row r="171" spans="2:2" x14ac:dyDescent="0.25">
      <c r="B171" s="33" t="s">
        <v>194</v>
      </c>
    </row>
    <row r="172" spans="2:2" x14ac:dyDescent="0.25">
      <c r="B172" s="33" t="s">
        <v>195</v>
      </c>
    </row>
    <row r="173" spans="2:2" x14ac:dyDescent="0.25">
      <c r="B173" s="33" t="s">
        <v>196</v>
      </c>
    </row>
    <row r="174" spans="2:2" x14ac:dyDescent="0.25">
      <c r="B174" s="35" t="s">
        <v>197</v>
      </c>
    </row>
    <row r="175" spans="2:2" x14ac:dyDescent="0.25">
      <c r="B175" s="33" t="s">
        <v>198</v>
      </c>
    </row>
    <row r="176" spans="2:2" x14ac:dyDescent="0.25">
      <c r="B176" s="33" t="s">
        <v>199</v>
      </c>
    </row>
    <row r="177" spans="2:2" x14ac:dyDescent="0.25">
      <c r="B177" s="35" t="s">
        <v>200</v>
      </c>
    </row>
    <row r="178" spans="2:2" x14ac:dyDescent="0.25">
      <c r="B178" s="35" t="s">
        <v>201</v>
      </c>
    </row>
    <row r="179" spans="2:2" x14ac:dyDescent="0.25">
      <c r="B179" s="33" t="s">
        <v>202</v>
      </c>
    </row>
    <row r="180" spans="2:2" x14ac:dyDescent="0.25">
      <c r="B180" s="35" t="s">
        <v>203</v>
      </c>
    </row>
    <row r="181" spans="2:2" x14ac:dyDescent="0.25">
      <c r="B181" s="33" t="s">
        <v>204</v>
      </c>
    </row>
    <row r="182" spans="2:2" x14ac:dyDescent="0.25">
      <c r="B182" s="35" t="s">
        <v>205</v>
      </c>
    </row>
    <row r="183" spans="2:2" x14ac:dyDescent="0.25">
      <c r="B183" s="33" t="s">
        <v>206</v>
      </c>
    </row>
    <row r="184" spans="2:2" x14ac:dyDescent="0.25">
      <c r="B184" s="35" t="s">
        <v>207</v>
      </c>
    </row>
    <row r="185" spans="2:2" x14ac:dyDescent="0.25">
      <c r="B185" s="35" t="s">
        <v>208</v>
      </c>
    </row>
    <row r="186" spans="2:2" x14ac:dyDescent="0.25">
      <c r="B186" s="33" t="s">
        <v>209</v>
      </c>
    </row>
    <row r="187" spans="2:2" x14ac:dyDescent="0.25">
      <c r="B187" s="33" t="s">
        <v>210</v>
      </c>
    </row>
    <row r="188" spans="2:2" x14ac:dyDescent="0.25">
      <c r="B188" s="33" t="s">
        <v>211</v>
      </c>
    </row>
    <row r="189" spans="2:2" x14ac:dyDescent="0.25">
      <c r="B189" s="33" t="s">
        <v>212</v>
      </c>
    </row>
    <row r="190" spans="2:2" x14ac:dyDescent="0.25">
      <c r="B190" s="35" t="s">
        <v>213</v>
      </c>
    </row>
    <row r="191" spans="2:2" x14ac:dyDescent="0.25">
      <c r="B191" s="35" t="s">
        <v>214</v>
      </c>
    </row>
    <row r="192" spans="2:2" x14ac:dyDescent="0.25">
      <c r="B192" s="35" t="s">
        <v>215</v>
      </c>
    </row>
    <row r="193" spans="2:2" x14ac:dyDescent="0.25">
      <c r="B193" s="35" t="s">
        <v>216</v>
      </c>
    </row>
    <row r="194" spans="2:2" x14ac:dyDescent="0.25">
      <c r="B194" s="35" t="s">
        <v>217</v>
      </c>
    </row>
    <row r="195" spans="2:2" x14ac:dyDescent="0.25">
      <c r="B195" s="35" t="s">
        <v>218</v>
      </c>
    </row>
    <row r="196" spans="2:2" x14ac:dyDescent="0.25">
      <c r="B196" s="35" t="s">
        <v>219</v>
      </c>
    </row>
    <row r="197" spans="2:2" x14ac:dyDescent="0.25">
      <c r="B197" s="35" t="s">
        <v>220</v>
      </c>
    </row>
    <row r="198" spans="2:2" x14ac:dyDescent="0.25">
      <c r="B198" s="35" t="s">
        <v>221</v>
      </c>
    </row>
    <row r="199" spans="2:2" x14ac:dyDescent="0.25">
      <c r="B199" s="35" t="s">
        <v>222</v>
      </c>
    </row>
    <row r="200" spans="2:2" x14ac:dyDescent="0.25">
      <c r="B200" s="33" t="s">
        <v>223</v>
      </c>
    </row>
    <row r="201" spans="2:2" x14ac:dyDescent="0.25">
      <c r="B201" s="33" t="s">
        <v>224</v>
      </c>
    </row>
    <row r="202" spans="2:2" x14ac:dyDescent="0.25">
      <c r="B202" s="33" t="s">
        <v>225</v>
      </c>
    </row>
    <row r="203" spans="2:2" x14ac:dyDescent="0.25">
      <c r="B203" s="33" t="s">
        <v>226</v>
      </c>
    </row>
    <row r="204" spans="2:2" x14ac:dyDescent="0.25">
      <c r="B204" s="33" t="s">
        <v>227</v>
      </c>
    </row>
    <row r="205" spans="2:2" x14ac:dyDescent="0.25">
      <c r="B205" s="33" t="s">
        <v>228</v>
      </c>
    </row>
    <row r="206" spans="2:2" x14ac:dyDescent="0.25">
      <c r="B206" s="33" t="s">
        <v>229</v>
      </c>
    </row>
    <row r="207" spans="2:2" x14ac:dyDescent="0.25">
      <c r="B207" s="35" t="s">
        <v>230</v>
      </c>
    </row>
    <row r="208" spans="2:2" x14ac:dyDescent="0.25">
      <c r="B208" s="33" t="s">
        <v>231</v>
      </c>
    </row>
    <row r="209" spans="2:2" x14ac:dyDescent="0.25">
      <c r="B209" s="33" t="s">
        <v>232</v>
      </c>
    </row>
    <row r="210" spans="2:2" x14ac:dyDescent="0.25">
      <c r="B210" s="35" t="s">
        <v>233</v>
      </c>
    </row>
    <row r="211" spans="2:2" x14ac:dyDescent="0.25">
      <c r="B211" s="33" t="s">
        <v>234</v>
      </c>
    </row>
    <row r="212" spans="2:2" x14ac:dyDescent="0.25">
      <c r="B212" s="35" t="s">
        <v>235</v>
      </c>
    </row>
    <row r="213" spans="2:2" x14ac:dyDescent="0.25">
      <c r="B213" s="33" t="s">
        <v>236</v>
      </c>
    </row>
    <row r="214" spans="2:2" x14ac:dyDescent="0.25">
      <c r="B214" s="33" t="s">
        <v>237</v>
      </c>
    </row>
    <row r="215" spans="2:2" x14ac:dyDescent="0.25">
      <c r="B215" s="33" t="s">
        <v>238</v>
      </c>
    </row>
    <row r="216" spans="2:2" x14ac:dyDescent="0.25">
      <c r="B216" s="33" t="s">
        <v>239</v>
      </c>
    </row>
    <row r="217" spans="2:2" x14ac:dyDescent="0.25">
      <c r="B217" s="33" t="s">
        <v>240</v>
      </c>
    </row>
    <row r="218" spans="2:2" x14ac:dyDescent="0.25">
      <c r="B218" s="33" t="s">
        <v>241</v>
      </c>
    </row>
    <row r="219" spans="2:2" x14ac:dyDescent="0.25">
      <c r="B219" s="33" t="s">
        <v>242</v>
      </c>
    </row>
    <row r="220" spans="2:2" x14ac:dyDescent="0.25">
      <c r="B220" s="35" t="s">
        <v>243</v>
      </c>
    </row>
    <row r="221" spans="2:2" x14ac:dyDescent="0.25">
      <c r="B221" s="35" t="s">
        <v>244</v>
      </c>
    </row>
    <row r="222" spans="2:2" x14ac:dyDescent="0.25">
      <c r="B222" s="35" t="s">
        <v>245</v>
      </c>
    </row>
    <row r="223" spans="2:2" x14ac:dyDescent="0.25">
      <c r="B223" s="35" t="s">
        <v>246</v>
      </c>
    </row>
    <row r="224" spans="2:2" x14ac:dyDescent="0.25">
      <c r="B224" s="35" t="s">
        <v>247</v>
      </c>
    </row>
    <row r="225" spans="2:2" x14ac:dyDescent="0.25">
      <c r="B225" s="35" t="s">
        <v>248</v>
      </c>
    </row>
    <row r="226" spans="2:2" x14ac:dyDescent="0.25">
      <c r="B226" s="33" t="s">
        <v>249</v>
      </c>
    </row>
    <row r="227" spans="2:2" x14ac:dyDescent="0.25">
      <c r="B227" s="35" t="s">
        <v>250</v>
      </c>
    </row>
    <row r="228" spans="2:2" x14ac:dyDescent="0.25">
      <c r="B228" s="33" t="s">
        <v>251</v>
      </c>
    </row>
    <row r="229" spans="2:2" x14ac:dyDescent="0.25">
      <c r="B229" s="33" t="s">
        <v>252</v>
      </c>
    </row>
    <row r="230" spans="2:2" x14ac:dyDescent="0.25">
      <c r="B230" s="35" t="s">
        <v>253</v>
      </c>
    </row>
    <row r="231" spans="2:2" x14ac:dyDescent="0.25">
      <c r="B231" s="33" t="s">
        <v>254</v>
      </c>
    </row>
    <row r="232" spans="2:2" x14ac:dyDescent="0.25">
      <c r="B232" s="35" t="s">
        <v>255</v>
      </c>
    </row>
    <row r="233" spans="2:2" x14ac:dyDescent="0.25">
      <c r="B233" s="33" t="s">
        <v>256</v>
      </c>
    </row>
    <row r="234" spans="2:2" x14ac:dyDescent="0.25">
      <c r="B234" s="33" t="s">
        <v>257</v>
      </c>
    </row>
    <row r="235" spans="2:2" x14ac:dyDescent="0.25">
      <c r="B235" s="33" t="s">
        <v>258</v>
      </c>
    </row>
    <row r="236" spans="2:2" x14ac:dyDescent="0.25">
      <c r="B236" s="33" t="s">
        <v>259</v>
      </c>
    </row>
    <row r="237" spans="2:2" x14ac:dyDescent="0.25">
      <c r="B237" s="33" t="s">
        <v>260</v>
      </c>
    </row>
    <row r="238" spans="2:2" x14ac:dyDescent="0.25">
      <c r="B238" s="35" t="s">
        <v>261</v>
      </c>
    </row>
    <row r="239" spans="2:2" x14ac:dyDescent="0.25">
      <c r="B239" s="33" t="s">
        <v>262</v>
      </c>
    </row>
    <row r="240" spans="2:2" x14ac:dyDescent="0.25">
      <c r="B240" s="33" t="s">
        <v>263</v>
      </c>
    </row>
    <row r="241" spans="2:2" x14ac:dyDescent="0.25">
      <c r="B241" s="33" t="s">
        <v>264</v>
      </c>
    </row>
    <row r="242" spans="2:2" x14ac:dyDescent="0.25">
      <c r="B242" s="33" t="s">
        <v>265</v>
      </c>
    </row>
    <row r="243" spans="2:2" x14ac:dyDescent="0.25">
      <c r="B243" s="33" t="s">
        <v>266</v>
      </c>
    </row>
    <row r="244" spans="2:2" x14ac:dyDescent="0.25">
      <c r="B244" s="33" t="s">
        <v>267</v>
      </c>
    </row>
    <row r="245" spans="2:2" x14ac:dyDescent="0.25">
      <c r="B245" s="35" t="s">
        <v>268</v>
      </c>
    </row>
    <row r="246" spans="2:2" x14ac:dyDescent="0.25">
      <c r="B246" s="35" t="s">
        <v>269</v>
      </c>
    </row>
    <row r="247" spans="2:2" x14ac:dyDescent="0.25">
      <c r="B247" s="33" t="s">
        <v>270</v>
      </c>
    </row>
    <row r="248" spans="2:2" x14ac:dyDescent="0.25">
      <c r="B248" s="33" t="s">
        <v>271</v>
      </c>
    </row>
    <row r="249" spans="2:2" x14ac:dyDescent="0.25">
      <c r="B249" s="35" t="s">
        <v>272</v>
      </c>
    </row>
    <row r="250" spans="2:2" x14ac:dyDescent="0.25">
      <c r="B250" s="35" t="s">
        <v>273</v>
      </c>
    </row>
    <row r="251" spans="2:2" x14ac:dyDescent="0.25">
      <c r="B251" s="33" t="s">
        <v>274</v>
      </c>
    </row>
    <row r="252" spans="2:2" x14ac:dyDescent="0.25">
      <c r="B252" s="33" t="s">
        <v>275</v>
      </c>
    </row>
    <row r="253" spans="2:2" x14ac:dyDescent="0.25">
      <c r="B253" s="35" t="s">
        <v>276</v>
      </c>
    </row>
    <row r="254" spans="2:2" x14ac:dyDescent="0.25">
      <c r="B254" s="33" t="s">
        <v>277</v>
      </c>
    </row>
    <row r="255" spans="2:2" x14ac:dyDescent="0.25">
      <c r="B255" s="33" t="s">
        <v>278</v>
      </c>
    </row>
    <row r="256" spans="2:2" x14ac:dyDescent="0.25">
      <c r="B256" s="33" t="s">
        <v>279</v>
      </c>
    </row>
    <row r="257" spans="2:2" x14ac:dyDescent="0.25">
      <c r="B257" s="35" t="s">
        <v>280</v>
      </c>
    </row>
    <row r="258" spans="2:2" x14ac:dyDescent="0.25">
      <c r="B258" s="35" t="s">
        <v>281</v>
      </c>
    </row>
    <row r="259" spans="2:2" x14ac:dyDescent="0.25">
      <c r="B259" s="35" t="s">
        <v>282</v>
      </c>
    </row>
    <row r="260" spans="2:2" x14ac:dyDescent="0.25">
      <c r="B260" s="33" t="s">
        <v>283</v>
      </c>
    </row>
    <row r="261" spans="2:2" x14ac:dyDescent="0.25">
      <c r="B261" s="35" t="s">
        <v>284</v>
      </c>
    </row>
    <row r="262" spans="2:2" x14ac:dyDescent="0.25">
      <c r="B262" s="35" t="s">
        <v>285</v>
      </c>
    </row>
    <row r="263" spans="2:2" x14ac:dyDescent="0.25">
      <c r="B263" s="33" t="s">
        <v>286</v>
      </c>
    </row>
    <row r="264" spans="2:2" x14ac:dyDescent="0.25">
      <c r="B264" s="35" t="s">
        <v>287</v>
      </c>
    </row>
    <row r="265" spans="2:2" x14ac:dyDescent="0.25">
      <c r="B265" s="33" t="s">
        <v>288</v>
      </c>
    </row>
    <row r="266" spans="2:2" x14ac:dyDescent="0.25">
      <c r="B266" s="35" t="s">
        <v>289</v>
      </c>
    </row>
    <row r="267" spans="2:2" x14ac:dyDescent="0.25">
      <c r="B267" s="35" t="s">
        <v>290</v>
      </c>
    </row>
    <row r="268" spans="2:2" x14ac:dyDescent="0.25">
      <c r="B268" s="33" t="s">
        <v>291</v>
      </c>
    </row>
    <row r="269" spans="2:2" x14ac:dyDescent="0.25">
      <c r="B269" s="33" t="s">
        <v>292</v>
      </c>
    </row>
    <row r="270" spans="2:2" x14ac:dyDescent="0.25">
      <c r="B270" s="33" t="s">
        <v>293</v>
      </c>
    </row>
    <row r="271" spans="2:2" x14ac:dyDescent="0.25">
      <c r="B271" s="33" t="s">
        <v>294</v>
      </c>
    </row>
    <row r="272" spans="2:2" x14ac:dyDescent="0.25">
      <c r="B272" s="35" t="s">
        <v>295</v>
      </c>
    </row>
    <row r="273" spans="2:2" x14ac:dyDescent="0.25">
      <c r="B273" s="33" t="s">
        <v>296</v>
      </c>
    </row>
    <row r="274" spans="2:2" x14ac:dyDescent="0.25">
      <c r="B274" s="33" t="s">
        <v>297</v>
      </c>
    </row>
    <row r="275" spans="2:2" x14ac:dyDescent="0.25">
      <c r="B275" s="33" t="s">
        <v>298</v>
      </c>
    </row>
    <row r="276" spans="2:2" x14ac:dyDescent="0.25">
      <c r="B276" s="35" t="s">
        <v>299</v>
      </c>
    </row>
    <row r="277" spans="2:2" x14ac:dyDescent="0.25">
      <c r="B277" s="33" t="s">
        <v>301</v>
      </c>
    </row>
    <row r="278" spans="2:2" x14ac:dyDescent="0.25">
      <c r="B278" s="33" t="s">
        <v>302</v>
      </c>
    </row>
    <row r="279" spans="2:2" x14ac:dyDescent="0.25">
      <c r="B279" s="35" t="s">
        <v>303</v>
      </c>
    </row>
    <row r="280" spans="2:2" x14ac:dyDescent="0.25">
      <c r="B280" s="33" t="s">
        <v>304</v>
      </c>
    </row>
    <row r="281" spans="2:2" x14ac:dyDescent="0.25">
      <c r="B281" s="35" t="s">
        <v>305</v>
      </c>
    </row>
    <row r="282" spans="2:2" x14ac:dyDescent="0.25">
      <c r="B282" s="35" t="s">
        <v>306</v>
      </c>
    </row>
    <row r="283" spans="2:2" x14ac:dyDescent="0.25">
      <c r="B283" s="33" t="s">
        <v>307</v>
      </c>
    </row>
    <row r="284" spans="2:2" x14ac:dyDescent="0.25">
      <c r="B284" s="33" t="s">
        <v>308</v>
      </c>
    </row>
    <row r="285" spans="2:2" x14ac:dyDescent="0.25">
      <c r="B285" s="33" t="s">
        <v>309</v>
      </c>
    </row>
    <row r="286" spans="2:2" x14ac:dyDescent="0.25">
      <c r="B286" s="35" t="s">
        <v>310</v>
      </c>
    </row>
    <row r="287" spans="2:2" x14ac:dyDescent="0.25">
      <c r="B287" s="33" t="s">
        <v>311</v>
      </c>
    </row>
    <row r="288" spans="2:2" x14ac:dyDescent="0.25">
      <c r="B288" s="35" t="s">
        <v>312</v>
      </c>
    </row>
    <row r="289" spans="2:2" x14ac:dyDescent="0.25">
      <c r="B289" s="33" t="s">
        <v>313</v>
      </c>
    </row>
    <row r="290" spans="2:2" x14ac:dyDescent="0.25">
      <c r="B290" s="33" t="s">
        <v>314</v>
      </c>
    </row>
    <row r="291" spans="2:2" x14ac:dyDescent="0.25">
      <c r="B291" s="33" t="s">
        <v>315</v>
      </c>
    </row>
    <row r="292" spans="2:2" x14ac:dyDescent="0.25">
      <c r="B292" s="33" t="s">
        <v>316</v>
      </c>
    </row>
    <row r="293" spans="2:2" x14ac:dyDescent="0.25">
      <c r="B293" s="33" t="s">
        <v>317</v>
      </c>
    </row>
    <row r="294" spans="2:2" x14ac:dyDescent="0.25">
      <c r="B294" s="33" t="s">
        <v>318</v>
      </c>
    </row>
    <row r="295" spans="2:2" x14ac:dyDescent="0.25">
      <c r="B295" s="33" t="s">
        <v>319</v>
      </c>
    </row>
    <row r="296" spans="2:2" x14ac:dyDescent="0.25">
      <c r="B296" s="33" t="s">
        <v>320</v>
      </c>
    </row>
    <row r="297" spans="2:2" x14ac:dyDescent="0.25">
      <c r="B297" s="35" t="s">
        <v>321</v>
      </c>
    </row>
    <row r="298" spans="2:2" x14ac:dyDescent="0.25">
      <c r="B298" s="33" t="s">
        <v>322</v>
      </c>
    </row>
    <row r="299" spans="2:2" x14ac:dyDescent="0.25">
      <c r="B299" s="35" t="s">
        <v>323</v>
      </c>
    </row>
    <row r="300" spans="2:2" x14ac:dyDescent="0.25">
      <c r="B300" s="35" t="s">
        <v>324</v>
      </c>
    </row>
    <row r="301" spans="2:2" x14ac:dyDescent="0.25">
      <c r="B301" s="33" t="s">
        <v>325</v>
      </c>
    </row>
    <row r="302" spans="2:2" x14ac:dyDescent="0.25">
      <c r="B302" s="35" t="s">
        <v>326</v>
      </c>
    </row>
    <row r="303" spans="2:2" x14ac:dyDescent="0.25">
      <c r="B303" s="33" t="s">
        <v>327</v>
      </c>
    </row>
    <row r="304" spans="2:2" x14ac:dyDescent="0.25">
      <c r="B304" s="33" t="s">
        <v>328</v>
      </c>
    </row>
    <row r="305" spans="2:2" x14ac:dyDescent="0.25">
      <c r="B305" s="33" t="s">
        <v>329</v>
      </c>
    </row>
    <row r="306" spans="2:2" x14ac:dyDescent="0.25">
      <c r="B306" s="33" t="s">
        <v>330</v>
      </c>
    </row>
    <row r="307" spans="2:2" x14ac:dyDescent="0.25">
      <c r="B307" s="33" t="s">
        <v>331</v>
      </c>
    </row>
    <row r="308" spans="2:2" x14ac:dyDescent="0.25">
      <c r="B308" s="35" t="s">
        <v>332</v>
      </c>
    </row>
    <row r="309" spans="2:2" x14ac:dyDescent="0.25">
      <c r="B309" s="35" t="s">
        <v>333</v>
      </c>
    </row>
    <row r="310" spans="2:2" x14ac:dyDescent="0.25">
      <c r="B310" s="33" t="s">
        <v>334</v>
      </c>
    </row>
    <row r="311" spans="2:2" x14ac:dyDescent="0.25">
      <c r="B311" s="35" t="s">
        <v>335</v>
      </c>
    </row>
    <row r="312" spans="2:2" x14ac:dyDescent="0.25">
      <c r="B312" s="33" t="s">
        <v>336</v>
      </c>
    </row>
    <row r="313" spans="2:2" x14ac:dyDescent="0.25">
      <c r="B313" s="35" t="s">
        <v>337</v>
      </c>
    </row>
    <row r="314" spans="2:2" x14ac:dyDescent="0.25">
      <c r="B314" s="35" t="s">
        <v>338</v>
      </c>
    </row>
    <row r="315" spans="2:2" x14ac:dyDescent="0.25">
      <c r="B315" s="33" t="s">
        <v>339</v>
      </c>
    </row>
    <row r="316" spans="2:2" x14ac:dyDescent="0.25">
      <c r="B316" s="33" t="s">
        <v>340</v>
      </c>
    </row>
    <row r="317" spans="2:2" x14ac:dyDescent="0.25">
      <c r="B317" s="33" t="s">
        <v>341</v>
      </c>
    </row>
    <row r="318" spans="2:2" x14ac:dyDescent="0.25">
      <c r="B318" s="35" t="s">
        <v>342</v>
      </c>
    </row>
    <row r="319" spans="2:2" x14ac:dyDescent="0.25">
      <c r="B319" s="33" t="s">
        <v>343</v>
      </c>
    </row>
    <row r="320" spans="2:2" x14ac:dyDescent="0.25">
      <c r="B320" s="35" t="s">
        <v>344</v>
      </c>
    </row>
    <row r="321" spans="2:2" x14ac:dyDescent="0.25">
      <c r="B321" s="35" t="s">
        <v>345</v>
      </c>
    </row>
    <row r="322" spans="2:2" x14ac:dyDescent="0.25">
      <c r="B322" s="33" t="s">
        <v>346</v>
      </c>
    </row>
    <row r="323" spans="2:2" x14ac:dyDescent="0.25">
      <c r="B323" s="33" t="s">
        <v>347</v>
      </c>
    </row>
    <row r="324" spans="2:2" x14ac:dyDescent="0.25">
      <c r="B324" s="35" t="s">
        <v>348</v>
      </c>
    </row>
    <row r="325" spans="2:2" x14ac:dyDescent="0.25">
      <c r="B325" s="33" t="s">
        <v>349</v>
      </c>
    </row>
    <row r="326" spans="2:2" x14ac:dyDescent="0.25">
      <c r="B326" s="35" t="s">
        <v>350</v>
      </c>
    </row>
    <row r="327" spans="2:2" x14ac:dyDescent="0.25">
      <c r="B327" s="33" t="s">
        <v>351</v>
      </c>
    </row>
    <row r="328" spans="2:2" x14ac:dyDescent="0.25">
      <c r="B328" s="35" t="s">
        <v>352</v>
      </c>
    </row>
    <row r="329" spans="2:2" x14ac:dyDescent="0.25">
      <c r="B329" s="33" t="s">
        <v>353</v>
      </c>
    </row>
    <row r="330" spans="2:2" x14ac:dyDescent="0.25">
      <c r="B330" s="35" t="s">
        <v>354</v>
      </c>
    </row>
    <row r="331" spans="2:2" x14ac:dyDescent="0.25">
      <c r="B331" s="33" t="s">
        <v>355</v>
      </c>
    </row>
    <row r="332" spans="2:2" x14ac:dyDescent="0.25">
      <c r="B332" s="35" t="s">
        <v>356</v>
      </c>
    </row>
    <row r="333" spans="2:2" x14ac:dyDescent="0.25">
      <c r="B333" s="33" t="s">
        <v>357</v>
      </c>
    </row>
    <row r="334" spans="2:2" x14ac:dyDescent="0.25">
      <c r="B334" s="33" t="s">
        <v>358</v>
      </c>
    </row>
    <row r="335" spans="2:2" x14ac:dyDescent="0.25">
      <c r="B335" s="33" t="s">
        <v>359</v>
      </c>
    </row>
    <row r="336" spans="2:2" x14ac:dyDescent="0.25">
      <c r="B336" s="35" t="s">
        <v>360</v>
      </c>
    </row>
    <row r="337" spans="2:2" x14ac:dyDescent="0.25">
      <c r="B337" s="35" t="s">
        <v>361</v>
      </c>
    </row>
    <row r="338" spans="2:2" x14ac:dyDescent="0.25">
      <c r="B338" s="33" t="s">
        <v>362</v>
      </c>
    </row>
    <row r="339" spans="2:2" x14ac:dyDescent="0.25">
      <c r="B339" s="33" t="s">
        <v>363</v>
      </c>
    </row>
    <row r="340" spans="2:2" x14ac:dyDescent="0.25">
      <c r="B340" s="35" t="s">
        <v>364</v>
      </c>
    </row>
    <row r="341" spans="2:2" x14ac:dyDescent="0.25">
      <c r="B341" s="35" t="s">
        <v>365</v>
      </c>
    </row>
    <row r="342" spans="2:2" x14ac:dyDescent="0.25">
      <c r="B342" s="33" t="s">
        <v>366</v>
      </c>
    </row>
    <row r="343" spans="2:2" x14ac:dyDescent="0.25">
      <c r="B343" s="35" t="s">
        <v>367</v>
      </c>
    </row>
    <row r="344" spans="2:2" x14ac:dyDescent="0.25">
      <c r="B344" s="35" t="s">
        <v>368</v>
      </c>
    </row>
    <row r="345" spans="2:2" x14ac:dyDescent="0.25">
      <c r="B345" s="33" t="s">
        <v>369</v>
      </c>
    </row>
    <row r="346" spans="2:2" x14ac:dyDescent="0.25">
      <c r="B346" s="33" t="s">
        <v>370</v>
      </c>
    </row>
    <row r="347" spans="2:2" x14ac:dyDescent="0.25">
      <c r="B347" s="33" t="s">
        <v>371</v>
      </c>
    </row>
    <row r="348" spans="2:2" x14ac:dyDescent="0.25">
      <c r="B348" s="35" t="s">
        <v>372</v>
      </c>
    </row>
    <row r="349" spans="2:2" x14ac:dyDescent="0.25">
      <c r="B349" s="35" t="s">
        <v>373</v>
      </c>
    </row>
    <row r="350" spans="2:2" x14ac:dyDescent="0.25">
      <c r="B350" s="33" t="s">
        <v>374</v>
      </c>
    </row>
    <row r="351" spans="2:2" x14ac:dyDescent="0.25">
      <c r="B351" s="33" t="s">
        <v>375</v>
      </c>
    </row>
    <row r="352" spans="2:2" x14ac:dyDescent="0.25">
      <c r="B352" s="35" t="s">
        <v>376</v>
      </c>
    </row>
    <row r="353" spans="2:2" x14ac:dyDescent="0.25">
      <c r="B353" s="35" t="s">
        <v>377</v>
      </c>
    </row>
    <row r="354" spans="2:2" x14ac:dyDescent="0.25">
      <c r="B354" s="33" t="s">
        <v>378</v>
      </c>
    </row>
    <row r="355" spans="2:2" x14ac:dyDescent="0.25">
      <c r="B355" s="35" t="s">
        <v>379</v>
      </c>
    </row>
    <row r="356" spans="2:2" x14ac:dyDescent="0.25">
      <c r="B356" s="33" t="s">
        <v>380</v>
      </c>
    </row>
    <row r="357" spans="2:2" x14ac:dyDescent="0.25">
      <c r="B357" s="33" t="s">
        <v>381</v>
      </c>
    </row>
    <row r="358" spans="2:2" x14ac:dyDescent="0.25">
      <c r="B358" s="33" t="s">
        <v>382</v>
      </c>
    </row>
    <row r="359" spans="2:2" x14ac:dyDescent="0.25">
      <c r="B359" s="33" t="s">
        <v>383</v>
      </c>
    </row>
    <row r="360" spans="2:2" x14ac:dyDescent="0.25">
      <c r="B360" s="35" t="s">
        <v>384</v>
      </c>
    </row>
    <row r="361" spans="2:2" x14ac:dyDescent="0.25">
      <c r="B361" s="35" t="s">
        <v>385</v>
      </c>
    </row>
    <row r="362" spans="2:2" x14ac:dyDescent="0.25">
      <c r="B362" s="35" t="s">
        <v>386</v>
      </c>
    </row>
    <row r="363" spans="2:2" x14ac:dyDescent="0.25">
      <c r="B363" s="33" t="s">
        <v>387</v>
      </c>
    </row>
    <row r="364" spans="2:2" x14ac:dyDescent="0.25">
      <c r="B364" s="35" t="s">
        <v>884</v>
      </c>
    </row>
    <row r="365" spans="2:2" x14ac:dyDescent="0.25">
      <c r="B365" s="33" t="s">
        <v>389</v>
      </c>
    </row>
    <row r="366" spans="2:2" x14ac:dyDescent="0.25">
      <c r="B366" s="33" t="s">
        <v>390</v>
      </c>
    </row>
    <row r="367" spans="2:2" x14ac:dyDescent="0.25">
      <c r="B367" s="33" t="s">
        <v>391</v>
      </c>
    </row>
    <row r="368" spans="2:2" x14ac:dyDescent="0.25">
      <c r="B368" s="33" t="s">
        <v>392</v>
      </c>
    </row>
    <row r="369" spans="2:2" x14ac:dyDescent="0.25">
      <c r="B369" s="35" t="s">
        <v>393</v>
      </c>
    </row>
    <row r="370" spans="2:2" x14ac:dyDescent="0.25">
      <c r="B370" s="35" t="s">
        <v>394</v>
      </c>
    </row>
    <row r="371" spans="2:2" x14ac:dyDescent="0.25">
      <c r="B371" s="33" t="s">
        <v>395</v>
      </c>
    </row>
    <row r="372" spans="2:2" x14ac:dyDescent="0.25">
      <c r="B372" s="33" t="s">
        <v>396</v>
      </c>
    </row>
    <row r="373" spans="2:2" x14ac:dyDescent="0.25">
      <c r="B373" s="33" t="s">
        <v>397</v>
      </c>
    </row>
    <row r="374" spans="2:2" x14ac:dyDescent="0.25">
      <c r="B374" s="35" t="s">
        <v>398</v>
      </c>
    </row>
    <row r="375" spans="2:2" x14ac:dyDescent="0.25">
      <c r="B375" s="33" t="s">
        <v>399</v>
      </c>
    </row>
    <row r="376" spans="2:2" x14ac:dyDescent="0.25">
      <c r="B376" s="33" t="s">
        <v>400</v>
      </c>
    </row>
    <row r="377" spans="2:2" x14ac:dyDescent="0.25">
      <c r="B377" s="33" t="s">
        <v>401</v>
      </c>
    </row>
    <row r="378" spans="2:2" x14ac:dyDescent="0.25">
      <c r="B378" s="33" t="s">
        <v>402</v>
      </c>
    </row>
    <row r="379" spans="2:2" x14ac:dyDescent="0.25">
      <c r="B379" s="33" t="s">
        <v>403</v>
      </c>
    </row>
    <row r="380" spans="2:2" x14ac:dyDescent="0.25">
      <c r="B380" s="33" t="s">
        <v>404</v>
      </c>
    </row>
    <row r="381" spans="2:2" x14ac:dyDescent="0.25">
      <c r="B381" s="33" t="s">
        <v>405</v>
      </c>
    </row>
    <row r="382" spans="2:2" x14ac:dyDescent="0.25">
      <c r="B382" s="33" t="s">
        <v>406</v>
      </c>
    </row>
    <row r="383" spans="2:2" x14ac:dyDescent="0.25">
      <c r="B383" s="35" t="s">
        <v>407</v>
      </c>
    </row>
    <row r="384" spans="2:2" x14ac:dyDescent="0.25">
      <c r="B384" s="35" t="s">
        <v>408</v>
      </c>
    </row>
    <row r="385" spans="2:2" x14ac:dyDescent="0.25">
      <c r="B385" s="35" t="s">
        <v>409</v>
      </c>
    </row>
    <row r="386" spans="2:2" x14ac:dyDescent="0.25">
      <c r="B386" s="33" t="s">
        <v>410</v>
      </c>
    </row>
    <row r="387" spans="2:2" x14ac:dyDescent="0.25">
      <c r="B387" s="33" t="s">
        <v>411</v>
      </c>
    </row>
    <row r="388" spans="2:2" x14ac:dyDescent="0.25">
      <c r="B388" s="33" t="s">
        <v>412</v>
      </c>
    </row>
    <row r="389" spans="2:2" x14ac:dyDescent="0.25">
      <c r="B389" s="33" t="s">
        <v>413</v>
      </c>
    </row>
    <row r="390" spans="2:2" x14ac:dyDescent="0.25">
      <c r="B390" s="33" t="s">
        <v>414</v>
      </c>
    </row>
    <row r="391" spans="2:2" x14ac:dyDescent="0.25">
      <c r="B391" s="33" t="s">
        <v>415</v>
      </c>
    </row>
    <row r="392" spans="2:2" x14ac:dyDescent="0.25">
      <c r="B392" s="33" t="s">
        <v>416</v>
      </c>
    </row>
    <row r="393" spans="2:2" x14ac:dyDescent="0.25">
      <c r="B393" s="33" t="s">
        <v>417</v>
      </c>
    </row>
    <row r="394" spans="2:2" x14ac:dyDescent="0.25">
      <c r="B394" s="33" t="s">
        <v>418</v>
      </c>
    </row>
    <row r="395" spans="2:2" x14ac:dyDescent="0.25">
      <c r="B395" s="35" t="s">
        <v>419</v>
      </c>
    </row>
    <row r="396" spans="2:2" x14ac:dyDescent="0.25">
      <c r="B396" s="33" t="s">
        <v>420</v>
      </c>
    </row>
    <row r="397" spans="2:2" x14ac:dyDescent="0.25">
      <c r="B397" s="35" t="s">
        <v>421</v>
      </c>
    </row>
    <row r="398" spans="2:2" x14ac:dyDescent="0.25">
      <c r="B398" s="35" t="s">
        <v>422</v>
      </c>
    </row>
    <row r="399" spans="2:2" x14ac:dyDescent="0.25">
      <c r="B399" s="33" t="s">
        <v>423</v>
      </c>
    </row>
    <row r="400" spans="2:2" x14ac:dyDescent="0.25">
      <c r="B400" s="35" t="s">
        <v>424</v>
      </c>
    </row>
    <row r="401" spans="2:2" x14ac:dyDescent="0.25">
      <c r="B401" s="35" t="s">
        <v>425</v>
      </c>
    </row>
    <row r="402" spans="2:2" x14ac:dyDescent="0.25">
      <c r="B402" s="35" t="s">
        <v>426</v>
      </c>
    </row>
    <row r="403" spans="2:2" x14ac:dyDescent="0.25">
      <c r="B403" s="33" t="s">
        <v>427</v>
      </c>
    </row>
    <row r="404" spans="2:2" x14ac:dyDescent="0.25">
      <c r="B404" s="33" t="s">
        <v>428</v>
      </c>
    </row>
    <row r="405" spans="2:2" x14ac:dyDescent="0.25">
      <c r="B405" s="33" t="s">
        <v>429</v>
      </c>
    </row>
    <row r="406" spans="2:2" x14ac:dyDescent="0.25">
      <c r="B406" s="33" t="s">
        <v>430</v>
      </c>
    </row>
    <row r="407" spans="2:2" x14ac:dyDescent="0.25">
      <c r="B407" s="35" t="s">
        <v>431</v>
      </c>
    </row>
    <row r="408" spans="2:2" x14ac:dyDescent="0.25">
      <c r="B408" s="35" t="s">
        <v>432</v>
      </c>
    </row>
    <row r="409" spans="2:2" x14ac:dyDescent="0.25">
      <c r="B409" s="33" t="s">
        <v>433</v>
      </c>
    </row>
    <row r="410" spans="2:2" x14ac:dyDescent="0.25">
      <c r="B410" s="35" t="s">
        <v>434</v>
      </c>
    </row>
    <row r="411" spans="2:2" x14ac:dyDescent="0.25">
      <c r="B411" s="35" t="s">
        <v>435</v>
      </c>
    </row>
    <row r="412" spans="2:2" x14ac:dyDescent="0.25">
      <c r="B412" s="35" t="s">
        <v>436</v>
      </c>
    </row>
    <row r="413" spans="2:2" x14ac:dyDescent="0.25">
      <c r="B413" s="35" t="s">
        <v>437</v>
      </c>
    </row>
    <row r="414" spans="2:2" x14ac:dyDescent="0.25">
      <c r="B414" s="35" t="s">
        <v>438</v>
      </c>
    </row>
    <row r="415" spans="2:2" x14ac:dyDescent="0.25">
      <c r="B415" s="35" t="s">
        <v>439</v>
      </c>
    </row>
    <row r="416" spans="2:2" x14ac:dyDescent="0.25">
      <c r="B416" s="35" t="s">
        <v>440</v>
      </c>
    </row>
    <row r="417" spans="2:2" x14ac:dyDescent="0.25">
      <c r="B417" s="35" t="s">
        <v>441</v>
      </c>
    </row>
    <row r="418" spans="2:2" x14ac:dyDescent="0.25">
      <c r="B418" s="35" t="s">
        <v>442</v>
      </c>
    </row>
    <row r="419" spans="2:2" x14ac:dyDescent="0.25">
      <c r="B419" s="35" t="s">
        <v>443</v>
      </c>
    </row>
    <row r="420" spans="2:2" x14ac:dyDescent="0.25">
      <c r="B420" s="33" t="s">
        <v>444</v>
      </c>
    </row>
    <row r="421" spans="2:2" x14ac:dyDescent="0.25">
      <c r="B421" s="33" t="s">
        <v>445</v>
      </c>
    </row>
    <row r="422" spans="2:2" x14ac:dyDescent="0.25">
      <c r="B422" s="33" t="s">
        <v>446</v>
      </c>
    </row>
    <row r="423" spans="2:2" x14ac:dyDescent="0.25">
      <c r="B423" s="33" t="s">
        <v>447</v>
      </c>
    </row>
    <row r="424" spans="2:2" x14ac:dyDescent="0.25">
      <c r="B424" s="35" t="s">
        <v>448</v>
      </c>
    </row>
    <row r="425" spans="2:2" x14ac:dyDescent="0.25">
      <c r="B425" s="33" t="s">
        <v>449</v>
      </c>
    </row>
    <row r="426" spans="2:2" x14ac:dyDescent="0.25">
      <c r="B426" s="33" t="s">
        <v>450</v>
      </c>
    </row>
    <row r="427" spans="2:2" x14ac:dyDescent="0.25">
      <c r="B427" s="33" t="s">
        <v>451</v>
      </c>
    </row>
    <row r="428" spans="2:2" x14ac:dyDescent="0.25">
      <c r="B428" s="33" t="s">
        <v>452</v>
      </c>
    </row>
    <row r="429" spans="2:2" x14ac:dyDescent="0.25">
      <c r="B429" s="33" t="s">
        <v>453</v>
      </c>
    </row>
    <row r="430" spans="2:2" x14ac:dyDescent="0.25">
      <c r="B430" s="33" t="s">
        <v>454</v>
      </c>
    </row>
    <row r="431" spans="2:2" x14ac:dyDescent="0.25">
      <c r="B431" s="33" t="s">
        <v>455</v>
      </c>
    </row>
    <row r="432" spans="2:2" x14ac:dyDescent="0.25">
      <c r="B432" s="33" t="s">
        <v>456</v>
      </c>
    </row>
    <row r="433" spans="2:2" x14ac:dyDescent="0.25">
      <c r="B433" s="33" t="s">
        <v>457</v>
      </c>
    </row>
    <row r="434" spans="2:2" x14ac:dyDescent="0.25">
      <c r="B434" s="33" t="s">
        <v>458</v>
      </c>
    </row>
    <row r="435" spans="2:2" x14ac:dyDescent="0.25">
      <c r="B435" s="33" t="s">
        <v>459</v>
      </c>
    </row>
    <row r="436" spans="2:2" x14ac:dyDescent="0.25">
      <c r="B436" s="33" t="s">
        <v>460</v>
      </c>
    </row>
    <row r="437" spans="2:2" x14ac:dyDescent="0.25">
      <c r="B437" s="33" t="s">
        <v>461</v>
      </c>
    </row>
    <row r="438" spans="2:2" x14ac:dyDescent="0.25">
      <c r="B438" s="33" t="s">
        <v>462</v>
      </c>
    </row>
    <row r="439" spans="2:2" x14ac:dyDescent="0.25">
      <c r="B439" s="33" t="s">
        <v>463</v>
      </c>
    </row>
    <row r="440" spans="2:2" x14ac:dyDescent="0.25">
      <c r="B440" s="33" t="s">
        <v>464</v>
      </c>
    </row>
    <row r="441" spans="2:2" x14ac:dyDescent="0.25">
      <c r="B441" s="33" t="s">
        <v>465</v>
      </c>
    </row>
    <row r="442" spans="2:2" x14ac:dyDescent="0.25">
      <c r="B442" s="33" t="s">
        <v>466</v>
      </c>
    </row>
    <row r="443" spans="2:2" x14ac:dyDescent="0.25">
      <c r="B443" s="33" t="s">
        <v>467</v>
      </c>
    </row>
    <row r="444" spans="2:2" x14ac:dyDescent="0.25">
      <c r="B444" s="33" t="s">
        <v>468</v>
      </c>
    </row>
    <row r="445" spans="2:2" x14ac:dyDescent="0.25">
      <c r="B445" s="33" t="s">
        <v>469</v>
      </c>
    </row>
    <row r="446" spans="2:2" x14ac:dyDescent="0.25">
      <c r="B446" s="33" t="s">
        <v>470</v>
      </c>
    </row>
    <row r="447" spans="2:2" x14ac:dyDescent="0.25">
      <c r="B447" s="35" t="s">
        <v>471</v>
      </c>
    </row>
    <row r="448" spans="2:2" x14ac:dyDescent="0.25">
      <c r="B448" s="35" t="s">
        <v>472</v>
      </c>
    </row>
    <row r="449" spans="2:2" x14ac:dyDescent="0.25">
      <c r="B449" s="33" t="s">
        <v>473</v>
      </c>
    </row>
    <row r="450" spans="2:2" x14ac:dyDescent="0.25">
      <c r="B450" s="33" t="s">
        <v>474</v>
      </c>
    </row>
    <row r="451" spans="2:2" x14ac:dyDescent="0.25">
      <c r="B451" s="33" t="s">
        <v>475</v>
      </c>
    </row>
    <row r="452" spans="2:2" x14ac:dyDescent="0.25">
      <c r="B452" s="33" t="s">
        <v>476</v>
      </c>
    </row>
    <row r="453" spans="2:2" x14ac:dyDescent="0.25">
      <c r="B453" s="33" t="s">
        <v>477</v>
      </c>
    </row>
    <row r="454" spans="2:2" x14ac:dyDescent="0.25">
      <c r="B454" s="33" t="s">
        <v>478</v>
      </c>
    </row>
    <row r="455" spans="2:2" x14ac:dyDescent="0.25">
      <c r="B455" s="33" t="s">
        <v>479</v>
      </c>
    </row>
    <row r="456" spans="2:2" x14ac:dyDescent="0.25">
      <c r="B456" s="35" t="s">
        <v>480</v>
      </c>
    </row>
    <row r="457" spans="2:2" x14ac:dyDescent="0.25">
      <c r="B457" s="33" t="s">
        <v>481</v>
      </c>
    </row>
    <row r="458" spans="2:2" x14ac:dyDescent="0.25">
      <c r="B458" s="33" t="s">
        <v>482</v>
      </c>
    </row>
    <row r="459" spans="2:2" x14ac:dyDescent="0.25">
      <c r="B459" s="33" t="s">
        <v>483</v>
      </c>
    </row>
    <row r="460" spans="2:2" x14ac:dyDescent="0.25">
      <c r="B460" s="33" t="s">
        <v>484</v>
      </c>
    </row>
    <row r="461" spans="2:2" x14ac:dyDescent="0.25">
      <c r="B461" s="35" t="s">
        <v>485</v>
      </c>
    </row>
    <row r="462" spans="2:2" x14ac:dyDescent="0.25">
      <c r="B462" s="33" t="s">
        <v>486</v>
      </c>
    </row>
    <row r="463" spans="2:2" x14ac:dyDescent="0.25">
      <c r="B463" s="33" t="s">
        <v>487</v>
      </c>
    </row>
    <row r="464" spans="2:2" x14ac:dyDescent="0.25">
      <c r="B464" s="35" t="s">
        <v>488</v>
      </c>
    </row>
    <row r="465" spans="2:2" x14ac:dyDescent="0.25">
      <c r="B465" s="35" t="s">
        <v>489</v>
      </c>
    </row>
    <row r="466" spans="2:2" x14ac:dyDescent="0.25">
      <c r="B466" s="35" t="s">
        <v>490</v>
      </c>
    </row>
    <row r="467" spans="2:2" x14ac:dyDescent="0.25">
      <c r="B467" s="35" t="s">
        <v>491</v>
      </c>
    </row>
    <row r="468" spans="2:2" x14ac:dyDescent="0.25">
      <c r="B468" s="33" t="s">
        <v>492</v>
      </c>
    </row>
    <row r="469" spans="2:2" x14ac:dyDescent="0.25">
      <c r="B469" s="33" t="s">
        <v>493</v>
      </c>
    </row>
    <row r="470" spans="2:2" x14ac:dyDescent="0.25">
      <c r="B470" s="33" t="s">
        <v>494</v>
      </c>
    </row>
    <row r="471" spans="2:2" x14ac:dyDescent="0.25">
      <c r="B471" s="35" t="s">
        <v>495</v>
      </c>
    </row>
    <row r="472" spans="2:2" x14ac:dyDescent="0.25">
      <c r="B472" s="33" t="s">
        <v>496</v>
      </c>
    </row>
    <row r="473" spans="2:2" x14ac:dyDescent="0.25">
      <c r="B473" s="33" t="s">
        <v>497</v>
      </c>
    </row>
    <row r="474" spans="2:2" x14ac:dyDescent="0.25">
      <c r="B474" s="33" t="s">
        <v>498</v>
      </c>
    </row>
    <row r="475" spans="2:2" x14ac:dyDescent="0.25">
      <c r="B475" s="33" t="s">
        <v>499</v>
      </c>
    </row>
    <row r="476" spans="2:2" x14ac:dyDescent="0.25">
      <c r="B476" s="35" t="s">
        <v>500</v>
      </c>
    </row>
    <row r="477" spans="2:2" x14ac:dyDescent="0.25">
      <c r="B477" s="33" t="s">
        <v>501</v>
      </c>
    </row>
    <row r="478" spans="2:2" x14ac:dyDescent="0.25">
      <c r="B478" s="33" t="s">
        <v>502</v>
      </c>
    </row>
    <row r="479" spans="2:2" x14ac:dyDescent="0.25">
      <c r="B479" s="33" t="s">
        <v>503</v>
      </c>
    </row>
    <row r="480" spans="2:2" x14ac:dyDescent="0.25">
      <c r="B480" s="33" t="s">
        <v>504</v>
      </c>
    </row>
    <row r="481" spans="2:2" x14ac:dyDescent="0.25">
      <c r="B481" s="33" t="s">
        <v>505</v>
      </c>
    </row>
    <row r="482" spans="2:2" x14ac:dyDescent="0.25">
      <c r="B482" s="33" t="s">
        <v>506</v>
      </c>
    </row>
    <row r="483" spans="2:2" x14ac:dyDescent="0.25">
      <c r="B483" s="35" t="s">
        <v>507</v>
      </c>
    </row>
    <row r="484" spans="2:2" x14ac:dyDescent="0.25">
      <c r="B484" s="33" t="s">
        <v>508</v>
      </c>
    </row>
    <row r="485" spans="2:2" x14ac:dyDescent="0.25">
      <c r="B485" s="33" t="s">
        <v>509</v>
      </c>
    </row>
    <row r="486" spans="2:2" x14ac:dyDescent="0.25">
      <c r="B486" s="33" t="s">
        <v>510</v>
      </c>
    </row>
    <row r="487" spans="2:2" x14ac:dyDescent="0.25">
      <c r="B487" s="33" t="s">
        <v>511</v>
      </c>
    </row>
    <row r="488" spans="2:2" x14ac:dyDescent="0.25">
      <c r="B488" s="33" t="s">
        <v>512</v>
      </c>
    </row>
    <row r="489" spans="2:2" x14ac:dyDescent="0.25">
      <c r="B489" s="35" t="s">
        <v>513</v>
      </c>
    </row>
    <row r="490" spans="2:2" x14ac:dyDescent="0.25">
      <c r="B490" s="35" t="s">
        <v>514</v>
      </c>
    </row>
    <row r="491" spans="2:2" x14ac:dyDescent="0.25">
      <c r="B491" s="33" t="s">
        <v>515</v>
      </c>
    </row>
    <row r="492" spans="2:2" x14ac:dyDescent="0.25">
      <c r="B492" s="33" t="s">
        <v>516</v>
      </c>
    </row>
    <row r="493" spans="2:2" x14ac:dyDescent="0.25">
      <c r="B493" s="33" t="s">
        <v>517</v>
      </c>
    </row>
    <row r="494" spans="2:2" x14ac:dyDescent="0.25">
      <c r="B494" s="33" t="s">
        <v>518</v>
      </c>
    </row>
    <row r="495" spans="2:2" x14ac:dyDescent="0.25">
      <c r="B495" s="35" t="s">
        <v>519</v>
      </c>
    </row>
    <row r="496" spans="2:2" x14ac:dyDescent="0.25">
      <c r="B496" s="33" t="s">
        <v>520</v>
      </c>
    </row>
    <row r="497" spans="2:2" x14ac:dyDescent="0.25">
      <c r="B497" s="33" t="s">
        <v>521</v>
      </c>
    </row>
    <row r="498" spans="2:2" x14ac:dyDescent="0.25">
      <c r="B498" s="33" t="s">
        <v>522</v>
      </c>
    </row>
    <row r="499" spans="2:2" x14ac:dyDescent="0.25">
      <c r="B499" s="33" t="s">
        <v>523</v>
      </c>
    </row>
    <row r="500" spans="2:2" x14ac:dyDescent="0.25">
      <c r="B500" s="33" t="s">
        <v>524</v>
      </c>
    </row>
    <row r="501" spans="2:2" x14ac:dyDescent="0.25">
      <c r="B501" s="33" t="s">
        <v>525</v>
      </c>
    </row>
    <row r="502" spans="2:2" x14ac:dyDescent="0.25">
      <c r="B502" s="35" t="s">
        <v>526</v>
      </c>
    </row>
    <row r="503" spans="2:2" x14ac:dyDescent="0.25">
      <c r="B503" s="33" t="s">
        <v>527</v>
      </c>
    </row>
    <row r="504" spans="2:2" x14ac:dyDescent="0.25">
      <c r="B504" s="33" t="s">
        <v>528</v>
      </c>
    </row>
    <row r="505" spans="2:2" x14ac:dyDescent="0.25">
      <c r="B505" s="33" t="s">
        <v>529</v>
      </c>
    </row>
    <row r="506" spans="2:2" x14ac:dyDescent="0.25">
      <c r="B506" s="35" t="s">
        <v>530</v>
      </c>
    </row>
    <row r="507" spans="2:2" x14ac:dyDescent="0.25">
      <c r="B507" s="33" t="s">
        <v>531</v>
      </c>
    </row>
    <row r="508" spans="2:2" x14ac:dyDescent="0.25">
      <c r="B508" s="33" t="s">
        <v>532</v>
      </c>
    </row>
    <row r="509" spans="2:2" x14ac:dyDescent="0.25">
      <c r="B509" s="35" t="s">
        <v>533</v>
      </c>
    </row>
    <row r="510" spans="2:2" x14ac:dyDescent="0.25">
      <c r="B510" s="33" t="s">
        <v>534</v>
      </c>
    </row>
    <row r="511" spans="2:2" x14ac:dyDescent="0.25">
      <c r="B511" s="33" t="s">
        <v>535</v>
      </c>
    </row>
    <row r="512" spans="2:2" x14ac:dyDescent="0.25">
      <c r="B512" s="33" t="s">
        <v>536</v>
      </c>
    </row>
    <row r="513" spans="2:2" x14ac:dyDescent="0.25">
      <c r="B513" s="33" t="s">
        <v>537</v>
      </c>
    </row>
    <row r="514" spans="2:2" x14ac:dyDescent="0.25">
      <c r="B514" s="33" t="s">
        <v>538</v>
      </c>
    </row>
    <row r="515" spans="2:2" x14ac:dyDescent="0.25">
      <c r="B515" s="35" t="s">
        <v>539</v>
      </c>
    </row>
    <row r="516" spans="2:2" x14ac:dyDescent="0.25">
      <c r="B516" s="35" t="s">
        <v>540</v>
      </c>
    </row>
    <row r="517" spans="2:2" x14ac:dyDescent="0.25">
      <c r="B517" s="33" t="s">
        <v>541</v>
      </c>
    </row>
    <row r="518" spans="2:2" x14ac:dyDescent="0.25">
      <c r="B518" s="33" t="s">
        <v>542</v>
      </c>
    </row>
    <row r="519" spans="2:2" x14ac:dyDescent="0.25">
      <c r="B519" s="33" t="s">
        <v>543</v>
      </c>
    </row>
    <row r="520" spans="2:2" x14ac:dyDescent="0.25">
      <c r="B520" s="35" t="s">
        <v>544</v>
      </c>
    </row>
    <row r="521" spans="2:2" x14ac:dyDescent="0.25">
      <c r="B521" s="33" t="s">
        <v>545</v>
      </c>
    </row>
    <row r="522" spans="2:2" x14ac:dyDescent="0.25">
      <c r="B522" s="33" t="s">
        <v>546</v>
      </c>
    </row>
    <row r="523" spans="2:2" x14ac:dyDescent="0.25">
      <c r="B523" s="35" t="s">
        <v>547</v>
      </c>
    </row>
    <row r="524" spans="2:2" x14ac:dyDescent="0.25">
      <c r="B524" s="33" t="s">
        <v>548</v>
      </c>
    </row>
    <row r="525" spans="2:2" x14ac:dyDescent="0.25">
      <c r="B525" s="33" t="s">
        <v>549</v>
      </c>
    </row>
    <row r="526" spans="2:2" x14ac:dyDescent="0.25">
      <c r="B526" s="33" t="s">
        <v>550</v>
      </c>
    </row>
    <row r="527" spans="2:2" x14ac:dyDescent="0.25">
      <c r="B527" s="33" t="s">
        <v>551</v>
      </c>
    </row>
    <row r="528" spans="2:2" x14ac:dyDescent="0.25">
      <c r="B528" s="35" t="s">
        <v>552</v>
      </c>
    </row>
    <row r="529" spans="2:2" x14ac:dyDescent="0.25">
      <c r="B529" s="33" t="s">
        <v>553</v>
      </c>
    </row>
    <row r="530" spans="2:2" x14ac:dyDescent="0.25">
      <c r="B530" s="33" t="s">
        <v>554</v>
      </c>
    </row>
    <row r="531" spans="2:2" x14ac:dyDescent="0.25">
      <c r="B531" s="33" t="s">
        <v>555</v>
      </c>
    </row>
    <row r="532" spans="2:2" x14ac:dyDescent="0.25">
      <c r="B532" s="33" t="s">
        <v>556</v>
      </c>
    </row>
    <row r="533" spans="2:2" x14ac:dyDescent="0.25">
      <c r="B533" s="35" t="s">
        <v>557</v>
      </c>
    </row>
    <row r="534" spans="2:2" x14ac:dyDescent="0.25">
      <c r="B534" s="35" t="s">
        <v>558</v>
      </c>
    </row>
    <row r="535" spans="2:2" x14ac:dyDescent="0.25">
      <c r="B535" s="33" t="s">
        <v>559</v>
      </c>
    </row>
    <row r="536" spans="2:2" x14ac:dyDescent="0.25">
      <c r="B536" s="33" t="s">
        <v>560</v>
      </c>
    </row>
    <row r="537" spans="2:2" x14ac:dyDescent="0.25">
      <c r="B537" s="35" t="s">
        <v>561</v>
      </c>
    </row>
    <row r="538" spans="2:2" x14ac:dyDescent="0.25">
      <c r="B538" s="35" t="s">
        <v>562</v>
      </c>
    </row>
    <row r="539" spans="2:2" x14ac:dyDescent="0.25">
      <c r="B539" s="35" t="s">
        <v>563</v>
      </c>
    </row>
    <row r="540" spans="2:2" x14ac:dyDescent="0.25">
      <c r="B540" s="33" t="s">
        <v>564</v>
      </c>
    </row>
    <row r="541" spans="2:2" x14ac:dyDescent="0.25">
      <c r="B541" s="33" t="s">
        <v>565</v>
      </c>
    </row>
    <row r="542" spans="2:2" x14ac:dyDescent="0.25">
      <c r="B542" s="33" t="s">
        <v>566</v>
      </c>
    </row>
    <row r="543" spans="2:2" x14ac:dyDescent="0.25">
      <c r="B543" s="33" t="s">
        <v>567</v>
      </c>
    </row>
    <row r="544" spans="2:2" x14ac:dyDescent="0.25">
      <c r="B544" s="33" t="s">
        <v>568</v>
      </c>
    </row>
    <row r="545" spans="2:2" x14ac:dyDescent="0.25">
      <c r="B545" s="35" t="s">
        <v>569</v>
      </c>
    </row>
    <row r="546" spans="2:2" x14ac:dyDescent="0.25">
      <c r="B546" s="33" t="s">
        <v>570</v>
      </c>
    </row>
    <row r="547" spans="2:2" x14ac:dyDescent="0.25">
      <c r="B547" s="33" t="s">
        <v>571</v>
      </c>
    </row>
    <row r="548" spans="2:2" x14ac:dyDescent="0.25">
      <c r="B548" s="33" t="s">
        <v>572</v>
      </c>
    </row>
    <row r="549" spans="2:2" x14ac:dyDescent="0.25">
      <c r="B549" s="33" t="s">
        <v>573</v>
      </c>
    </row>
    <row r="550" spans="2:2" x14ac:dyDescent="0.25">
      <c r="B550" s="33" t="s">
        <v>574</v>
      </c>
    </row>
    <row r="551" spans="2:2" x14ac:dyDescent="0.25">
      <c r="B551" s="35" t="s">
        <v>575</v>
      </c>
    </row>
    <row r="552" spans="2:2" x14ac:dyDescent="0.25">
      <c r="B552" s="33" t="s">
        <v>576</v>
      </c>
    </row>
    <row r="553" spans="2:2" x14ac:dyDescent="0.25">
      <c r="B553" s="35" t="s">
        <v>577</v>
      </c>
    </row>
    <row r="554" spans="2:2" x14ac:dyDescent="0.25">
      <c r="B554" s="33" t="s">
        <v>578</v>
      </c>
    </row>
    <row r="555" spans="2:2" x14ac:dyDescent="0.25">
      <c r="B555" s="35" t="s">
        <v>579</v>
      </c>
    </row>
    <row r="556" spans="2:2" x14ac:dyDescent="0.25">
      <c r="B556" s="35" t="s">
        <v>580</v>
      </c>
    </row>
    <row r="557" spans="2:2" x14ac:dyDescent="0.25">
      <c r="B557" s="33" t="s">
        <v>581</v>
      </c>
    </row>
    <row r="558" spans="2:2" x14ac:dyDescent="0.25">
      <c r="B558" s="33" t="s">
        <v>582</v>
      </c>
    </row>
    <row r="559" spans="2:2" x14ac:dyDescent="0.25">
      <c r="B559" s="33" t="s">
        <v>583</v>
      </c>
    </row>
    <row r="560" spans="2:2" x14ac:dyDescent="0.25">
      <c r="B560" s="33" t="s">
        <v>584</v>
      </c>
    </row>
    <row r="561" spans="2:2" x14ac:dyDescent="0.25">
      <c r="B561" s="35" t="s">
        <v>585</v>
      </c>
    </row>
    <row r="562" spans="2:2" x14ac:dyDescent="0.25">
      <c r="B562" s="33" t="s">
        <v>586</v>
      </c>
    </row>
    <row r="563" spans="2:2" x14ac:dyDescent="0.25">
      <c r="B563" s="33" t="s">
        <v>587</v>
      </c>
    </row>
    <row r="564" spans="2:2" x14ac:dyDescent="0.25">
      <c r="B564" s="33" t="s">
        <v>588</v>
      </c>
    </row>
    <row r="565" spans="2:2" x14ac:dyDescent="0.25">
      <c r="B565" s="35" t="s">
        <v>589</v>
      </c>
    </row>
    <row r="566" spans="2:2" x14ac:dyDescent="0.25">
      <c r="B566" s="35" t="s">
        <v>590</v>
      </c>
    </row>
    <row r="567" spans="2:2" x14ac:dyDescent="0.25">
      <c r="B567" s="35" t="s">
        <v>591</v>
      </c>
    </row>
    <row r="568" spans="2:2" x14ac:dyDescent="0.25">
      <c r="B568" s="33" t="s">
        <v>592</v>
      </c>
    </row>
    <row r="569" spans="2:2" x14ac:dyDescent="0.25">
      <c r="B569" s="35" t="s">
        <v>593</v>
      </c>
    </row>
    <row r="570" spans="2:2" x14ac:dyDescent="0.25">
      <c r="B570" s="35" t="s">
        <v>594</v>
      </c>
    </row>
    <row r="571" spans="2:2" x14ac:dyDescent="0.25">
      <c r="B571" s="33" t="s">
        <v>595</v>
      </c>
    </row>
    <row r="572" spans="2:2" x14ac:dyDescent="0.25">
      <c r="B572" s="33" t="s">
        <v>596</v>
      </c>
    </row>
    <row r="573" spans="2:2" x14ac:dyDescent="0.25">
      <c r="B573" s="33" t="s">
        <v>597</v>
      </c>
    </row>
    <row r="574" spans="2:2" x14ac:dyDescent="0.25">
      <c r="B574" s="35" t="s">
        <v>598</v>
      </c>
    </row>
    <row r="575" spans="2:2" x14ac:dyDescent="0.25">
      <c r="B575" s="33" t="s">
        <v>599</v>
      </c>
    </row>
    <row r="576" spans="2:2" x14ac:dyDescent="0.25">
      <c r="B576" s="33" t="s">
        <v>600</v>
      </c>
    </row>
    <row r="577" spans="2:2" x14ac:dyDescent="0.25">
      <c r="B577" s="35" t="s">
        <v>601</v>
      </c>
    </row>
    <row r="578" spans="2:2" x14ac:dyDescent="0.25">
      <c r="B578" s="35" t="s">
        <v>602</v>
      </c>
    </row>
    <row r="579" spans="2:2" x14ac:dyDescent="0.25">
      <c r="B579" s="33" t="s">
        <v>603</v>
      </c>
    </row>
    <row r="580" spans="2:2" x14ac:dyDescent="0.25">
      <c r="B580" s="33" t="s">
        <v>604</v>
      </c>
    </row>
    <row r="581" spans="2:2" x14ac:dyDescent="0.25">
      <c r="B581" s="33" t="s">
        <v>605</v>
      </c>
    </row>
    <row r="582" spans="2:2" x14ac:dyDescent="0.25">
      <c r="B582" s="33" t="s">
        <v>606</v>
      </c>
    </row>
    <row r="583" spans="2:2" x14ac:dyDescent="0.25">
      <c r="B583" s="35" t="s">
        <v>607</v>
      </c>
    </row>
    <row r="584" spans="2:2" x14ac:dyDescent="0.25">
      <c r="B584" s="33" t="s">
        <v>608</v>
      </c>
    </row>
    <row r="585" spans="2:2" x14ac:dyDescent="0.25">
      <c r="B585" s="35" t="s">
        <v>609</v>
      </c>
    </row>
    <row r="586" spans="2:2" x14ac:dyDescent="0.25">
      <c r="B586" s="33" t="s">
        <v>610</v>
      </c>
    </row>
    <row r="587" spans="2:2" x14ac:dyDescent="0.25">
      <c r="B587" s="33" t="s">
        <v>611</v>
      </c>
    </row>
    <row r="588" spans="2:2" x14ac:dyDescent="0.25">
      <c r="B588" s="33" t="s">
        <v>612</v>
      </c>
    </row>
    <row r="589" spans="2:2" x14ac:dyDescent="0.25">
      <c r="B589" s="33" t="s">
        <v>613</v>
      </c>
    </row>
    <row r="590" spans="2:2" x14ac:dyDescent="0.25">
      <c r="B590" s="33" t="s">
        <v>614</v>
      </c>
    </row>
    <row r="591" spans="2:2" x14ac:dyDescent="0.25">
      <c r="B591" s="33" t="s">
        <v>615</v>
      </c>
    </row>
    <row r="592" spans="2:2" x14ac:dyDescent="0.25">
      <c r="B592" s="33" t="s">
        <v>616</v>
      </c>
    </row>
    <row r="593" spans="2:2" x14ac:dyDescent="0.25">
      <c r="B593" s="33" t="s">
        <v>617</v>
      </c>
    </row>
    <row r="594" spans="2:2" x14ac:dyDescent="0.25">
      <c r="B594" s="35" t="s">
        <v>618</v>
      </c>
    </row>
    <row r="595" spans="2:2" x14ac:dyDescent="0.25">
      <c r="B595" s="35" t="s">
        <v>619</v>
      </c>
    </row>
    <row r="596" spans="2:2" x14ac:dyDescent="0.25">
      <c r="B596" s="33" t="s">
        <v>620</v>
      </c>
    </row>
    <row r="597" spans="2:2" x14ac:dyDescent="0.25">
      <c r="B597" s="33" t="s">
        <v>621</v>
      </c>
    </row>
    <row r="598" spans="2:2" x14ac:dyDescent="0.25">
      <c r="B598" s="33" t="s">
        <v>622</v>
      </c>
    </row>
    <row r="599" spans="2:2" x14ac:dyDescent="0.25">
      <c r="B599" s="35" t="s">
        <v>623</v>
      </c>
    </row>
    <row r="600" spans="2:2" x14ac:dyDescent="0.25">
      <c r="B600" s="33" t="s">
        <v>624</v>
      </c>
    </row>
    <row r="601" spans="2:2" x14ac:dyDescent="0.25">
      <c r="B601" s="33" t="s">
        <v>625</v>
      </c>
    </row>
    <row r="602" spans="2:2" x14ac:dyDescent="0.25">
      <c r="B602" s="33" t="s">
        <v>626</v>
      </c>
    </row>
    <row r="603" spans="2:2" x14ac:dyDescent="0.25">
      <c r="B603" s="35" t="s">
        <v>627</v>
      </c>
    </row>
    <row r="604" spans="2:2" x14ac:dyDescent="0.25">
      <c r="B604" s="33" t="s">
        <v>628</v>
      </c>
    </row>
    <row r="605" spans="2:2" x14ac:dyDescent="0.25">
      <c r="B605" s="33" t="s">
        <v>629</v>
      </c>
    </row>
    <row r="606" spans="2:2" x14ac:dyDescent="0.25">
      <c r="B606" s="33" t="s">
        <v>630</v>
      </c>
    </row>
    <row r="607" spans="2:2" x14ac:dyDescent="0.25">
      <c r="B607" s="35" t="s">
        <v>631</v>
      </c>
    </row>
    <row r="608" spans="2:2" x14ac:dyDescent="0.25">
      <c r="B608" s="35" t="s">
        <v>632</v>
      </c>
    </row>
    <row r="609" spans="2:2" x14ac:dyDescent="0.25">
      <c r="B609" s="33" t="s">
        <v>633</v>
      </c>
    </row>
    <row r="610" spans="2:2" x14ac:dyDescent="0.25">
      <c r="B610" s="35" t="s">
        <v>634</v>
      </c>
    </row>
    <row r="611" spans="2:2" x14ac:dyDescent="0.25">
      <c r="B611" s="33" t="s">
        <v>635</v>
      </c>
    </row>
    <row r="612" spans="2:2" x14ac:dyDescent="0.25">
      <c r="B612" s="33" t="s">
        <v>636</v>
      </c>
    </row>
    <row r="613" spans="2:2" x14ac:dyDescent="0.25">
      <c r="B613" s="33" t="s">
        <v>637</v>
      </c>
    </row>
    <row r="614" spans="2:2" x14ac:dyDescent="0.25">
      <c r="B614" s="33" t="s">
        <v>638</v>
      </c>
    </row>
    <row r="615" spans="2:2" x14ac:dyDescent="0.25">
      <c r="B615" s="33" t="s">
        <v>639</v>
      </c>
    </row>
    <row r="616" spans="2:2" x14ac:dyDescent="0.25">
      <c r="B616" s="35" t="s">
        <v>640</v>
      </c>
    </row>
    <row r="617" spans="2:2" x14ac:dyDescent="0.25">
      <c r="B617" s="33" t="s">
        <v>641</v>
      </c>
    </row>
    <row r="618" spans="2:2" x14ac:dyDescent="0.25">
      <c r="B618" s="33" t="s">
        <v>642</v>
      </c>
    </row>
    <row r="619" spans="2:2" x14ac:dyDescent="0.25">
      <c r="B619" s="33" t="s">
        <v>643</v>
      </c>
    </row>
    <row r="620" spans="2:2" x14ac:dyDescent="0.25">
      <c r="B620" s="33" t="s">
        <v>644</v>
      </c>
    </row>
    <row r="621" spans="2:2" x14ac:dyDescent="0.25">
      <c r="B621" s="35" t="s">
        <v>645</v>
      </c>
    </row>
    <row r="622" spans="2:2" x14ac:dyDescent="0.25">
      <c r="B622" s="33" t="s">
        <v>646</v>
      </c>
    </row>
    <row r="623" spans="2:2" x14ac:dyDescent="0.25">
      <c r="B623" s="33" t="s">
        <v>647</v>
      </c>
    </row>
    <row r="624" spans="2:2" x14ac:dyDescent="0.25">
      <c r="B624" s="33" t="s">
        <v>648</v>
      </c>
    </row>
    <row r="625" spans="2:2" x14ac:dyDescent="0.25">
      <c r="B625" s="33" t="s">
        <v>649</v>
      </c>
    </row>
    <row r="626" spans="2:2" x14ac:dyDescent="0.25">
      <c r="B626" s="35" t="s">
        <v>650</v>
      </c>
    </row>
    <row r="627" spans="2:2" x14ac:dyDescent="0.25">
      <c r="B627" s="35" t="s">
        <v>651</v>
      </c>
    </row>
    <row r="628" spans="2:2" x14ac:dyDescent="0.25">
      <c r="B628" s="33" t="s">
        <v>652</v>
      </c>
    </row>
    <row r="629" spans="2:2" x14ac:dyDescent="0.25">
      <c r="B629" s="33" t="s">
        <v>653</v>
      </c>
    </row>
    <row r="630" spans="2:2" x14ac:dyDescent="0.25">
      <c r="B630" s="33" t="s">
        <v>654</v>
      </c>
    </row>
    <row r="631" spans="2:2" x14ac:dyDescent="0.25">
      <c r="B631" s="33" t="s">
        <v>655</v>
      </c>
    </row>
    <row r="632" spans="2:2" x14ac:dyDescent="0.25">
      <c r="B632" s="33" t="s">
        <v>656</v>
      </c>
    </row>
    <row r="633" spans="2:2" x14ac:dyDescent="0.25">
      <c r="B633" s="33" t="s">
        <v>657</v>
      </c>
    </row>
    <row r="634" spans="2:2" x14ac:dyDescent="0.25">
      <c r="B634" s="33" t="s">
        <v>658</v>
      </c>
    </row>
    <row r="635" spans="2:2" x14ac:dyDescent="0.25">
      <c r="B635" s="33" t="s">
        <v>659</v>
      </c>
    </row>
    <row r="636" spans="2:2" x14ac:dyDescent="0.25">
      <c r="B636" s="33" t="s">
        <v>660</v>
      </c>
    </row>
    <row r="637" spans="2:2" x14ac:dyDescent="0.25">
      <c r="B637" s="33" t="s">
        <v>661</v>
      </c>
    </row>
    <row r="638" spans="2:2" x14ac:dyDescent="0.25">
      <c r="B638" s="33" t="s">
        <v>662</v>
      </c>
    </row>
    <row r="639" spans="2:2" x14ac:dyDescent="0.25">
      <c r="B639" s="35" t="s">
        <v>663</v>
      </c>
    </row>
    <row r="640" spans="2:2" x14ac:dyDescent="0.25">
      <c r="B640" s="35" t="s">
        <v>664</v>
      </c>
    </row>
    <row r="641" spans="2:2" x14ac:dyDescent="0.25">
      <c r="B641" s="33" t="s">
        <v>665</v>
      </c>
    </row>
    <row r="642" spans="2:2" x14ac:dyDescent="0.25">
      <c r="B642" s="33" t="s">
        <v>666</v>
      </c>
    </row>
    <row r="643" spans="2:2" x14ac:dyDescent="0.25">
      <c r="B643" s="33" t="s">
        <v>667</v>
      </c>
    </row>
    <row r="644" spans="2:2" x14ac:dyDescent="0.25">
      <c r="B644" s="33" t="s">
        <v>668</v>
      </c>
    </row>
    <row r="645" spans="2:2" x14ac:dyDescent="0.25">
      <c r="B645" s="33" t="s">
        <v>669</v>
      </c>
    </row>
    <row r="646" spans="2:2" x14ac:dyDescent="0.25">
      <c r="B646" s="33" t="s">
        <v>670</v>
      </c>
    </row>
    <row r="647" spans="2:2" x14ac:dyDescent="0.25">
      <c r="B647" s="33" t="s">
        <v>671</v>
      </c>
    </row>
    <row r="648" spans="2:2" x14ac:dyDescent="0.25">
      <c r="B648" s="35" t="s">
        <v>672</v>
      </c>
    </row>
    <row r="649" spans="2:2" x14ac:dyDescent="0.25">
      <c r="B649" s="33" t="s">
        <v>673</v>
      </c>
    </row>
    <row r="650" spans="2:2" x14ac:dyDescent="0.25">
      <c r="B650" s="33" t="s">
        <v>674</v>
      </c>
    </row>
    <row r="651" spans="2:2" x14ac:dyDescent="0.25">
      <c r="B651" s="33" t="s">
        <v>675</v>
      </c>
    </row>
    <row r="652" spans="2:2" x14ac:dyDescent="0.25">
      <c r="B652" s="33" t="s">
        <v>676</v>
      </c>
    </row>
    <row r="653" spans="2:2" x14ac:dyDescent="0.25">
      <c r="B653" s="33" t="s">
        <v>677</v>
      </c>
    </row>
    <row r="654" spans="2:2" x14ac:dyDescent="0.25">
      <c r="B654" s="35" t="s">
        <v>678</v>
      </c>
    </row>
    <row r="655" spans="2:2" x14ac:dyDescent="0.25">
      <c r="B655" s="33" t="s">
        <v>679</v>
      </c>
    </row>
    <row r="656" spans="2:2" x14ac:dyDescent="0.25">
      <c r="B656" s="33" t="s">
        <v>680</v>
      </c>
    </row>
    <row r="657" spans="2:2" x14ac:dyDescent="0.25">
      <c r="B657" s="33" t="s">
        <v>681</v>
      </c>
    </row>
    <row r="658" spans="2:2" x14ac:dyDescent="0.25">
      <c r="B658" s="35" t="s">
        <v>682</v>
      </c>
    </row>
    <row r="659" spans="2:2" x14ac:dyDescent="0.25">
      <c r="B659" s="33" t="s">
        <v>683</v>
      </c>
    </row>
    <row r="660" spans="2:2" x14ac:dyDescent="0.25">
      <c r="B660" s="33" t="s">
        <v>684</v>
      </c>
    </row>
    <row r="661" spans="2:2" x14ac:dyDescent="0.25">
      <c r="B661" s="35" t="s">
        <v>685</v>
      </c>
    </row>
    <row r="662" spans="2:2" x14ac:dyDescent="0.25">
      <c r="B662" s="35" t="s">
        <v>686</v>
      </c>
    </row>
    <row r="663" spans="2:2" x14ac:dyDescent="0.25">
      <c r="B663" s="33" t="s">
        <v>687</v>
      </c>
    </row>
    <row r="664" spans="2:2" x14ac:dyDescent="0.25">
      <c r="B664" s="33" t="s">
        <v>688</v>
      </c>
    </row>
    <row r="665" spans="2:2" x14ac:dyDescent="0.25">
      <c r="B665" s="33" t="s">
        <v>689</v>
      </c>
    </row>
    <row r="666" spans="2:2" x14ac:dyDescent="0.25">
      <c r="B666" s="33" t="s">
        <v>690</v>
      </c>
    </row>
    <row r="667" spans="2:2" x14ac:dyDescent="0.25">
      <c r="B667" s="33" t="s">
        <v>691</v>
      </c>
    </row>
    <row r="668" spans="2:2" x14ac:dyDescent="0.25">
      <c r="B668" s="33" t="s">
        <v>692</v>
      </c>
    </row>
    <row r="669" spans="2:2" x14ac:dyDescent="0.25">
      <c r="B669" s="33" t="s">
        <v>693</v>
      </c>
    </row>
    <row r="670" spans="2:2" x14ac:dyDescent="0.25">
      <c r="B670" s="33" t="s">
        <v>694</v>
      </c>
    </row>
    <row r="671" spans="2:2" x14ac:dyDescent="0.25">
      <c r="B671" s="33" t="s">
        <v>695</v>
      </c>
    </row>
    <row r="672" spans="2:2" x14ac:dyDescent="0.25">
      <c r="B672" s="33" t="s">
        <v>696</v>
      </c>
    </row>
    <row r="673" spans="2:2" x14ac:dyDescent="0.25">
      <c r="B673" s="33" t="s">
        <v>697</v>
      </c>
    </row>
    <row r="674" spans="2:2" x14ac:dyDescent="0.25">
      <c r="B674" s="33" t="s">
        <v>698</v>
      </c>
    </row>
    <row r="675" spans="2:2" x14ac:dyDescent="0.25">
      <c r="B675" s="33" t="s">
        <v>699</v>
      </c>
    </row>
    <row r="676" spans="2:2" x14ac:dyDescent="0.25">
      <c r="B676" s="33" t="s">
        <v>700</v>
      </c>
    </row>
    <row r="677" spans="2:2" x14ac:dyDescent="0.25">
      <c r="B677" s="33" t="s">
        <v>701</v>
      </c>
    </row>
    <row r="678" spans="2:2" x14ac:dyDescent="0.25">
      <c r="B678" s="33" t="s">
        <v>702</v>
      </c>
    </row>
    <row r="679" spans="2:2" x14ac:dyDescent="0.25">
      <c r="B679" s="33" t="s">
        <v>703</v>
      </c>
    </row>
    <row r="680" spans="2:2" x14ac:dyDescent="0.25">
      <c r="B680" s="33" t="s">
        <v>704</v>
      </c>
    </row>
    <row r="681" spans="2:2" x14ac:dyDescent="0.25">
      <c r="B681" s="33" t="s">
        <v>705</v>
      </c>
    </row>
    <row r="682" spans="2:2" x14ac:dyDescent="0.25">
      <c r="B682" s="33" t="s">
        <v>706</v>
      </c>
    </row>
    <row r="683" spans="2:2" x14ac:dyDescent="0.25">
      <c r="B683" s="33" t="s">
        <v>707</v>
      </c>
    </row>
    <row r="684" spans="2:2" x14ac:dyDescent="0.25">
      <c r="B684" s="33" t="s">
        <v>708</v>
      </c>
    </row>
    <row r="685" spans="2:2" x14ac:dyDescent="0.25">
      <c r="B685" s="33" t="s">
        <v>709</v>
      </c>
    </row>
    <row r="686" spans="2:2" x14ac:dyDescent="0.25">
      <c r="B686" s="33" t="s">
        <v>710</v>
      </c>
    </row>
    <row r="687" spans="2:2" x14ac:dyDescent="0.25">
      <c r="B687" s="33" t="s">
        <v>711</v>
      </c>
    </row>
    <row r="688" spans="2:2" x14ac:dyDescent="0.25">
      <c r="B688" s="33" t="s">
        <v>712</v>
      </c>
    </row>
    <row r="689" spans="2:2" x14ac:dyDescent="0.25">
      <c r="B689" s="33" t="s">
        <v>713</v>
      </c>
    </row>
    <row r="690" spans="2:2" x14ac:dyDescent="0.25">
      <c r="B690" s="33" t="s">
        <v>714</v>
      </c>
    </row>
    <row r="691" spans="2:2" x14ac:dyDescent="0.25">
      <c r="B691" s="33" t="s">
        <v>715</v>
      </c>
    </row>
    <row r="692" spans="2:2" x14ac:dyDescent="0.25">
      <c r="B692" s="33" t="s">
        <v>716</v>
      </c>
    </row>
    <row r="693" spans="2:2" x14ac:dyDescent="0.25">
      <c r="B693" s="33" t="s">
        <v>717</v>
      </c>
    </row>
    <row r="694" spans="2:2" x14ac:dyDescent="0.25">
      <c r="B694" s="33" t="s">
        <v>718</v>
      </c>
    </row>
    <row r="695" spans="2:2" x14ac:dyDescent="0.25">
      <c r="B695" s="33" t="s">
        <v>719</v>
      </c>
    </row>
    <row r="696" spans="2:2" x14ac:dyDescent="0.25">
      <c r="B696" s="33" t="s">
        <v>720</v>
      </c>
    </row>
    <row r="697" spans="2:2" x14ac:dyDescent="0.25">
      <c r="B697" s="33" t="s">
        <v>721</v>
      </c>
    </row>
    <row r="698" spans="2:2" x14ac:dyDescent="0.25">
      <c r="B698" s="33" t="s">
        <v>722</v>
      </c>
    </row>
    <row r="699" spans="2:2" x14ac:dyDescent="0.25">
      <c r="B699" s="33" t="s">
        <v>723</v>
      </c>
    </row>
    <row r="700" spans="2:2" x14ac:dyDescent="0.25">
      <c r="B700" s="33" t="s">
        <v>724</v>
      </c>
    </row>
    <row r="701" spans="2:2" x14ac:dyDescent="0.25">
      <c r="B701" s="33" t="s">
        <v>725</v>
      </c>
    </row>
    <row r="702" spans="2:2" x14ac:dyDescent="0.25">
      <c r="B702" s="33" t="s">
        <v>726</v>
      </c>
    </row>
    <row r="703" spans="2:2" x14ac:dyDescent="0.25">
      <c r="B703" s="33" t="s">
        <v>727</v>
      </c>
    </row>
    <row r="704" spans="2:2" x14ac:dyDescent="0.25">
      <c r="B704" s="33" t="s">
        <v>728</v>
      </c>
    </row>
    <row r="705" spans="2:2" x14ac:dyDescent="0.25">
      <c r="B705" s="33" t="s">
        <v>729</v>
      </c>
    </row>
    <row r="706" spans="2:2" x14ac:dyDescent="0.25">
      <c r="B706" s="33" t="s">
        <v>730</v>
      </c>
    </row>
    <row r="707" spans="2:2" x14ac:dyDescent="0.25">
      <c r="B707" s="33" t="s">
        <v>731</v>
      </c>
    </row>
    <row r="708" spans="2:2" x14ac:dyDescent="0.25">
      <c r="B708" s="33" t="s">
        <v>732</v>
      </c>
    </row>
    <row r="709" spans="2:2" x14ac:dyDescent="0.25">
      <c r="B709" s="33" t="s">
        <v>733</v>
      </c>
    </row>
    <row r="710" spans="2:2" x14ac:dyDescent="0.25">
      <c r="B710" s="33" t="s">
        <v>734</v>
      </c>
    </row>
    <row r="711" spans="2:2" x14ac:dyDescent="0.25">
      <c r="B711" s="33" t="s">
        <v>735</v>
      </c>
    </row>
    <row r="712" spans="2:2" x14ac:dyDescent="0.25">
      <c r="B712" s="33" t="s">
        <v>736</v>
      </c>
    </row>
    <row r="713" spans="2:2" x14ac:dyDescent="0.25">
      <c r="B713" s="33" t="s">
        <v>737</v>
      </c>
    </row>
    <row r="714" spans="2:2" x14ac:dyDescent="0.25">
      <c r="B714" s="33" t="s">
        <v>738</v>
      </c>
    </row>
    <row r="715" spans="2:2" x14ac:dyDescent="0.25">
      <c r="B715" s="33" t="s">
        <v>739</v>
      </c>
    </row>
    <row r="716" spans="2:2" x14ac:dyDescent="0.25">
      <c r="B716" s="33" t="s">
        <v>740</v>
      </c>
    </row>
    <row r="717" spans="2:2" x14ac:dyDescent="0.25">
      <c r="B717" s="33" t="s">
        <v>741</v>
      </c>
    </row>
    <row r="718" spans="2:2" x14ac:dyDescent="0.25">
      <c r="B718" s="33" t="s">
        <v>742</v>
      </c>
    </row>
    <row r="719" spans="2:2" x14ac:dyDescent="0.25">
      <c r="B719" s="33" t="s">
        <v>743</v>
      </c>
    </row>
    <row r="720" spans="2:2" x14ac:dyDescent="0.25">
      <c r="B720" s="33" t="s">
        <v>744</v>
      </c>
    </row>
    <row r="721" spans="2:2" x14ac:dyDescent="0.25">
      <c r="B721" s="33" t="s">
        <v>745</v>
      </c>
    </row>
    <row r="722" spans="2:2" x14ac:dyDescent="0.25">
      <c r="B722" s="33" t="s">
        <v>746</v>
      </c>
    </row>
    <row r="723" spans="2:2" x14ac:dyDescent="0.25">
      <c r="B723" s="33" t="s">
        <v>747</v>
      </c>
    </row>
    <row r="724" spans="2:2" x14ac:dyDescent="0.25">
      <c r="B724" s="33" t="s">
        <v>748</v>
      </c>
    </row>
    <row r="725" spans="2:2" x14ac:dyDescent="0.25">
      <c r="B725" s="33" t="s">
        <v>749</v>
      </c>
    </row>
    <row r="726" spans="2:2" x14ac:dyDescent="0.25">
      <c r="B726" s="33" t="s">
        <v>750</v>
      </c>
    </row>
    <row r="727" spans="2:2" x14ac:dyDescent="0.25">
      <c r="B727" s="33" t="s">
        <v>751</v>
      </c>
    </row>
    <row r="728" spans="2:2" x14ac:dyDescent="0.25">
      <c r="B728" s="33" t="s">
        <v>752</v>
      </c>
    </row>
    <row r="729" spans="2:2" x14ac:dyDescent="0.25">
      <c r="B729" s="33" t="s">
        <v>753</v>
      </c>
    </row>
    <row r="730" spans="2:2" x14ac:dyDescent="0.25">
      <c r="B730" s="33" t="s">
        <v>754</v>
      </c>
    </row>
    <row r="731" spans="2:2" x14ac:dyDescent="0.25">
      <c r="B731" s="33" t="s">
        <v>755</v>
      </c>
    </row>
    <row r="732" spans="2:2" x14ac:dyDescent="0.25">
      <c r="B732" s="33" t="s">
        <v>756</v>
      </c>
    </row>
    <row r="733" spans="2:2" x14ac:dyDescent="0.25">
      <c r="B733" s="33" t="s">
        <v>757</v>
      </c>
    </row>
    <row r="734" spans="2:2" x14ac:dyDescent="0.25">
      <c r="B734" s="33" t="s">
        <v>758</v>
      </c>
    </row>
    <row r="735" spans="2:2" x14ac:dyDescent="0.25">
      <c r="B735" s="33" t="s">
        <v>759</v>
      </c>
    </row>
    <row r="736" spans="2:2" x14ac:dyDescent="0.25">
      <c r="B736" s="33" t="s">
        <v>760</v>
      </c>
    </row>
    <row r="737" spans="2:2" x14ac:dyDescent="0.25">
      <c r="B737" s="33" t="s">
        <v>761</v>
      </c>
    </row>
    <row r="738" spans="2:2" x14ac:dyDescent="0.25">
      <c r="B738" s="33" t="s">
        <v>762</v>
      </c>
    </row>
    <row r="739" spans="2:2" x14ac:dyDescent="0.25">
      <c r="B739" s="33" t="s">
        <v>763</v>
      </c>
    </row>
    <row r="740" spans="2:2" x14ac:dyDescent="0.25">
      <c r="B740" s="33" t="s">
        <v>764</v>
      </c>
    </row>
    <row r="741" spans="2:2" x14ac:dyDescent="0.25">
      <c r="B741" s="33" t="s">
        <v>765</v>
      </c>
    </row>
    <row r="742" spans="2:2" x14ac:dyDescent="0.25">
      <c r="B742" s="33" t="s">
        <v>766</v>
      </c>
    </row>
    <row r="743" spans="2:2" x14ac:dyDescent="0.25">
      <c r="B743" s="33" t="s">
        <v>767</v>
      </c>
    </row>
    <row r="744" spans="2:2" x14ac:dyDescent="0.25">
      <c r="B744" s="33" t="s">
        <v>768</v>
      </c>
    </row>
    <row r="745" spans="2:2" x14ac:dyDescent="0.25">
      <c r="B745" s="33" t="s">
        <v>769</v>
      </c>
    </row>
    <row r="746" spans="2:2" x14ac:dyDescent="0.25">
      <c r="B746" s="33" t="s">
        <v>770</v>
      </c>
    </row>
    <row r="747" spans="2:2" x14ac:dyDescent="0.25">
      <c r="B747" s="33" t="s">
        <v>771</v>
      </c>
    </row>
    <row r="748" spans="2:2" x14ac:dyDescent="0.25">
      <c r="B748" s="33" t="s">
        <v>772</v>
      </c>
    </row>
    <row r="749" spans="2:2" x14ac:dyDescent="0.25">
      <c r="B749" s="33" t="s">
        <v>773</v>
      </c>
    </row>
    <row r="750" spans="2:2" x14ac:dyDescent="0.25">
      <c r="B750" s="33" t="s">
        <v>774</v>
      </c>
    </row>
    <row r="751" spans="2:2" x14ac:dyDescent="0.25">
      <c r="B751" s="33" t="s">
        <v>775</v>
      </c>
    </row>
    <row r="752" spans="2:2" x14ac:dyDescent="0.25">
      <c r="B752" s="33" t="s">
        <v>776</v>
      </c>
    </row>
    <row r="753" spans="2:2" x14ac:dyDescent="0.25">
      <c r="B753" s="33" t="s">
        <v>777</v>
      </c>
    </row>
    <row r="754" spans="2:2" x14ac:dyDescent="0.25">
      <c r="B754" s="33" t="s">
        <v>778</v>
      </c>
    </row>
    <row r="755" spans="2:2" x14ac:dyDescent="0.25">
      <c r="B755" s="33" t="s">
        <v>779</v>
      </c>
    </row>
    <row r="756" spans="2:2" x14ac:dyDescent="0.25">
      <c r="B756" s="33" t="s">
        <v>780</v>
      </c>
    </row>
    <row r="757" spans="2:2" x14ac:dyDescent="0.25">
      <c r="B757" s="33" t="s">
        <v>781</v>
      </c>
    </row>
    <row r="758" spans="2:2" x14ac:dyDescent="0.25">
      <c r="B758" s="33" t="s">
        <v>782</v>
      </c>
    </row>
    <row r="759" spans="2:2" x14ac:dyDescent="0.25">
      <c r="B759" s="33" t="s">
        <v>783</v>
      </c>
    </row>
    <row r="760" spans="2:2" x14ac:dyDescent="0.25">
      <c r="B760" s="33" t="s">
        <v>784</v>
      </c>
    </row>
    <row r="761" spans="2:2" x14ac:dyDescent="0.25">
      <c r="B761" s="33" t="s">
        <v>785</v>
      </c>
    </row>
    <row r="762" spans="2:2" x14ac:dyDescent="0.25">
      <c r="B762" s="33" t="s">
        <v>786</v>
      </c>
    </row>
    <row r="763" spans="2:2" x14ac:dyDescent="0.25">
      <c r="B763" s="33" t="s">
        <v>787</v>
      </c>
    </row>
    <row r="764" spans="2:2" x14ac:dyDescent="0.25">
      <c r="B764" s="33" t="s">
        <v>788</v>
      </c>
    </row>
    <row r="765" spans="2:2" x14ac:dyDescent="0.25">
      <c r="B765" s="33" t="s">
        <v>789</v>
      </c>
    </row>
    <row r="766" spans="2:2" x14ac:dyDescent="0.25">
      <c r="B766" s="33" t="s">
        <v>790</v>
      </c>
    </row>
    <row r="767" spans="2:2" x14ac:dyDescent="0.25">
      <c r="B767" s="33" t="s">
        <v>791</v>
      </c>
    </row>
    <row r="768" spans="2:2" x14ac:dyDescent="0.25">
      <c r="B768" s="33" t="s">
        <v>792</v>
      </c>
    </row>
    <row r="769" spans="2:2" x14ac:dyDescent="0.25">
      <c r="B769" s="33" t="s">
        <v>793</v>
      </c>
    </row>
    <row r="770" spans="2:2" x14ac:dyDescent="0.25">
      <c r="B770" s="33" t="s">
        <v>794</v>
      </c>
    </row>
    <row r="771" spans="2:2" x14ac:dyDescent="0.25">
      <c r="B771" s="33" t="s">
        <v>795</v>
      </c>
    </row>
    <row r="772" spans="2:2" x14ac:dyDescent="0.25">
      <c r="B772" s="33" t="s">
        <v>796</v>
      </c>
    </row>
    <row r="773" spans="2:2" x14ac:dyDescent="0.25">
      <c r="B773" s="33" t="s">
        <v>797</v>
      </c>
    </row>
    <row r="774" spans="2:2" x14ac:dyDescent="0.25">
      <c r="B774" s="33" t="s">
        <v>798</v>
      </c>
    </row>
    <row r="775" spans="2:2" x14ac:dyDescent="0.25">
      <c r="B775" s="33" t="s">
        <v>799</v>
      </c>
    </row>
    <row r="776" spans="2:2" x14ac:dyDescent="0.25">
      <c r="B776" s="33" t="s">
        <v>800</v>
      </c>
    </row>
    <row r="777" spans="2:2" x14ac:dyDescent="0.25">
      <c r="B777" s="33" t="s">
        <v>801</v>
      </c>
    </row>
    <row r="778" spans="2:2" x14ac:dyDescent="0.25">
      <c r="B778" s="33" t="s">
        <v>802</v>
      </c>
    </row>
    <row r="779" spans="2:2" x14ac:dyDescent="0.25">
      <c r="B779" s="33" t="s">
        <v>803</v>
      </c>
    </row>
    <row r="780" spans="2:2" x14ac:dyDescent="0.25">
      <c r="B780" s="33" t="s">
        <v>804</v>
      </c>
    </row>
    <row r="781" spans="2:2" x14ac:dyDescent="0.25">
      <c r="B781" s="33" t="s">
        <v>805</v>
      </c>
    </row>
    <row r="782" spans="2:2" x14ac:dyDescent="0.25">
      <c r="B782" s="33" t="s">
        <v>806</v>
      </c>
    </row>
    <row r="783" spans="2:2" x14ac:dyDescent="0.25">
      <c r="B783" s="33" t="s">
        <v>807</v>
      </c>
    </row>
    <row r="784" spans="2:2" x14ac:dyDescent="0.25">
      <c r="B784" s="33" t="s">
        <v>808</v>
      </c>
    </row>
    <row r="785" spans="2:2" x14ac:dyDescent="0.25">
      <c r="B785" s="33" t="s">
        <v>809</v>
      </c>
    </row>
    <row r="786" spans="2:2" x14ac:dyDescent="0.25">
      <c r="B786" s="33" t="s">
        <v>810</v>
      </c>
    </row>
    <row r="787" spans="2:2" x14ac:dyDescent="0.25">
      <c r="B787" s="33" t="s">
        <v>811</v>
      </c>
    </row>
    <row r="788" spans="2:2" x14ac:dyDescent="0.25">
      <c r="B788" s="33" t="s">
        <v>812</v>
      </c>
    </row>
    <row r="789" spans="2:2" x14ac:dyDescent="0.25">
      <c r="B789" s="33" t="s">
        <v>813</v>
      </c>
    </row>
    <row r="790" spans="2:2" x14ac:dyDescent="0.25">
      <c r="B790" s="33" t="s">
        <v>814</v>
      </c>
    </row>
    <row r="791" spans="2:2" x14ac:dyDescent="0.25">
      <c r="B791" s="33" t="s">
        <v>815</v>
      </c>
    </row>
    <row r="792" spans="2:2" x14ac:dyDescent="0.25">
      <c r="B792" s="33" t="s">
        <v>816</v>
      </c>
    </row>
    <row r="793" spans="2:2" x14ac:dyDescent="0.25">
      <c r="B793" s="33" t="s">
        <v>817</v>
      </c>
    </row>
    <row r="794" spans="2:2" x14ac:dyDescent="0.25">
      <c r="B794" s="33" t="s">
        <v>818</v>
      </c>
    </row>
    <row r="795" spans="2:2" x14ac:dyDescent="0.25">
      <c r="B795" s="33" t="s">
        <v>819</v>
      </c>
    </row>
    <row r="796" spans="2:2" x14ac:dyDescent="0.25">
      <c r="B796" s="33" t="s">
        <v>820</v>
      </c>
    </row>
    <row r="797" spans="2:2" x14ac:dyDescent="0.25">
      <c r="B797" s="33" t="s">
        <v>821</v>
      </c>
    </row>
    <row r="798" spans="2:2" x14ac:dyDescent="0.25">
      <c r="B798" s="33" t="s">
        <v>822</v>
      </c>
    </row>
    <row r="799" spans="2:2" x14ac:dyDescent="0.25">
      <c r="B799" s="33" t="s">
        <v>823</v>
      </c>
    </row>
    <row r="800" spans="2:2" x14ac:dyDescent="0.25">
      <c r="B800" s="33" t="s">
        <v>824</v>
      </c>
    </row>
    <row r="801" spans="2:2" x14ac:dyDescent="0.25">
      <c r="B801" s="33" t="s">
        <v>825</v>
      </c>
    </row>
    <row r="802" spans="2:2" x14ac:dyDescent="0.25">
      <c r="B802" s="33" t="s">
        <v>826</v>
      </c>
    </row>
    <row r="803" spans="2:2" x14ac:dyDescent="0.25">
      <c r="B803" s="33" t="s">
        <v>827</v>
      </c>
    </row>
    <row r="804" spans="2:2" x14ac:dyDescent="0.25">
      <c r="B804" s="33" t="s">
        <v>828</v>
      </c>
    </row>
    <row r="805" spans="2:2" x14ac:dyDescent="0.25">
      <c r="B805" s="33" t="s">
        <v>829</v>
      </c>
    </row>
    <row r="806" spans="2:2" x14ac:dyDescent="0.25">
      <c r="B806" s="33" t="s">
        <v>830</v>
      </c>
    </row>
    <row r="807" spans="2:2" x14ac:dyDescent="0.25">
      <c r="B807" s="33" t="s">
        <v>831</v>
      </c>
    </row>
    <row r="808" spans="2:2" x14ac:dyDescent="0.25">
      <c r="B808" s="33" t="s">
        <v>832</v>
      </c>
    </row>
    <row r="809" spans="2:2" x14ac:dyDescent="0.25">
      <c r="B809" s="33" t="s">
        <v>833</v>
      </c>
    </row>
    <row r="810" spans="2:2" x14ac:dyDescent="0.25">
      <c r="B810" s="33" t="s">
        <v>834</v>
      </c>
    </row>
    <row r="811" spans="2:2" x14ac:dyDescent="0.25">
      <c r="B811" s="33" t="s">
        <v>835</v>
      </c>
    </row>
    <row r="812" spans="2:2" x14ac:dyDescent="0.25">
      <c r="B812" s="33" t="s">
        <v>836</v>
      </c>
    </row>
    <row r="813" spans="2:2" x14ac:dyDescent="0.25">
      <c r="B813" s="33" t="s">
        <v>837</v>
      </c>
    </row>
    <row r="814" spans="2:2" x14ac:dyDescent="0.25">
      <c r="B814" s="33" t="s">
        <v>838</v>
      </c>
    </row>
    <row r="815" spans="2:2" x14ac:dyDescent="0.25">
      <c r="B815" s="33" t="s">
        <v>839</v>
      </c>
    </row>
    <row r="816" spans="2:2" x14ac:dyDescent="0.25">
      <c r="B816" s="33" t="s">
        <v>840</v>
      </c>
    </row>
    <row r="817" spans="2:2" x14ac:dyDescent="0.25">
      <c r="B817" s="33" t="s">
        <v>841</v>
      </c>
    </row>
    <row r="818" spans="2:2" x14ac:dyDescent="0.25">
      <c r="B818" s="33" t="s">
        <v>842</v>
      </c>
    </row>
    <row r="819" spans="2:2" x14ac:dyDescent="0.25">
      <c r="B819" s="33" t="s">
        <v>843</v>
      </c>
    </row>
    <row r="820" spans="2:2" x14ac:dyDescent="0.25">
      <c r="B820" s="33" t="s">
        <v>844</v>
      </c>
    </row>
    <row r="821" spans="2:2" x14ac:dyDescent="0.25">
      <c r="B821" s="33" t="s">
        <v>845</v>
      </c>
    </row>
    <row r="822" spans="2:2" x14ac:dyDescent="0.25">
      <c r="B822" s="33" t="s">
        <v>846</v>
      </c>
    </row>
    <row r="823" spans="2:2" x14ac:dyDescent="0.25">
      <c r="B823" s="33" t="s">
        <v>847</v>
      </c>
    </row>
    <row r="824" spans="2:2" x14ac:dyDescent="0.25">
      <c r="B824" s="33" t="s">
        <v>848</v>
      </c>
    </row>
    <row r="825" spans="2:2" x14ac:dyDescent="0.25">
      <c r="B825" s="33" t="s">
        <v>849</v>
      </c>
    </row>
    <row r="826" spans="2:2" x14ac:dyDescent="0.25">
      <c r="B826" s="33" t="s">
        <v>850</v>
      </c>
    </row>
    <row r="827" spans="2:2" x14ac:dyDescent="0.25">
      <c r="B827" s="33" t="s">
        <v>851</v>
      </c>
    </row>
    <row r="828" spans="2:2" x14ac:dyDescent="0.25">
      <c r="B828" s="33" t="s">
        <v>852</v>
      </c>
    </row>
    <row r="829" spans="2:2" x14ac:dyDescent="0.25">
      <c r="B829" s="33" t="s">
        <v>853</v>
      </c>
    </row>
    <row r="830" spans="2:2" x14ac:dyDescent="0.25">
      <c r="B830" s="33" t="s">
        <v>855</v>
      </c>
    </row>
    <row r="831" spans="2:2" x14ac:dyDescent="0.25">
      <c r="B831" s="33" t="s">
        <v>856</v>
      </c>
    </row>
    <row r="832" spans="2:2" x14ac:dyDescent="0.25">
      <c r="B832" s="33" t="s">
        <v>857</v>
      </c>
    </row>
    <row r="833" spans="2:2" x14ac:dyDescent="0.25">
      <c r="B833" s="33" t="s">
        <v>858</v>
      </c>
    </row>
    <row r="834" spans="2:2" x14ac:dyDescent="0.25">
      <c r="B834" s="33" t="s">
        <v>859</v>
      </c>
    </row>
    <row r="835" spans="2:2" x14ac:dyDescent="0.25">
      <c r="B835" s="33" t="s">
        <v>860</v>
      </c>
    </row>
    <row r="836" spans="2:2" x14ac:dyDescent="0.25">
      <c r="B836" s="33" t="s">
        <v>861</v>
      </c>
    </row>
    <row r="837" spans="2:2" x14ac:dyDescent="0.25">
      <c r="B837" s="33" t="s">
        <v>862</v>
      </c>
    </row>
    <row r="838" spans="2:2" x14ac:dyDescent="0.25">
      <c r="B838" s="33" t="s">
        <v>863</v>
      </c>
    </row>
    <row r="839" spans="2:2" x14ac:dyDescent="0.25">
      <c r="B839" s="33" t="s">
        <v>864</v>
      </c>
    </row>
    <row r="840" spans="2:2" x14ac:dyDescent="0.25">
      <c r="B840" s="33" t="s">
        <v>865</v>
      </c>
    </row>
    <row r="841" spans="2:2" x14ac:dyDescent="0.25">
      <c r="B841" s="33" t="s">
        <v>866</v>
      </c>
    </row>
    <row r="842" spans="2:2" x14ac:dyDescent="0.25">
      <c r="B842" s="33" t="s">
        <v>867</v>
      </c>
    </row>
    <row r="843" spans="2:2" x14ac:dyDescent="0.25">
      <c r="B843" s="33" t="s">
        <v>868</v>
      </c>
    </row>
    <row r="844" spans="2:2" x14ac:dyDescent="0.25">
      <c r="B844" s="33" t="s">
        <v>869</v>
      </c>
    </row>
    <row r="845" spans="2:2" x14ac:dyDescent="0.25">
      <c r="B845" s="33" t="s">
        <v>870</v>
      </c>
    </row>
    <row r="846" spans="2:2" x14ac:dyDescent="0.25">
      <c r="B846" s="33" t="s">
        <v>871</v>
      </c>
    </row>
    <row r="847" spans="2:2" x14ac:dyDescent="0.25">
      <c r="B847" s="33" t="s">
        <v>872</v>
      </c>
    </row>
    <row r="848" spans="2:2" x14ac:dyDescent="0.25">
      <c r="B848" s="33" t="s">
        <v>873</v>
      </c>
    </row>
    <row r="849" spans="2:2" x14ac:dyDescent="0.25">
      <c r="B849" s="33" t="s">
        <v>874</v>
      </c>
    </row>
    <row r="850" spans="2:2" x14ac:dyDescent="0.25">
      <c r="B850" s="33" t="s">
        <v>3</v>
      </c>
    </row>
    <row r="851" spans="2:2" x14ac:dyDescent="0.25">
      <c r="B851" s="33" t="s">
        <v>875</v>
      </c>
    </row>
    <row r="852" spans="2:2" x14ac:dyDescent="0.25">
      <c r="B852" s="33" t="s">
        <v>876</v>
      </c>
    </row>
    <row r="853" spans="2:2" x14ac:dyDescent="0.25">
      <c r="B853" s="33" t="s">
        <v>877</v>
      </c>
    </row>
    <row r="854" spans="2:2" x14ac:dyDescent="0.25">
      <c r="B854" s="33" t="s">
        <v>878</v>
      </c>
    </row>
    <row r="855" spans="2:2" x14ac:dyDescent="0.25">
      <c r="B855" s="33" t="s">
        <v>879</v>
      </c>
    </row>
  </sheetData>
  <autoFilter ref="B2:B855">
    <sortState ref="B3:B855">
      <sortCondition ref="B2:B855"/>
    </sortState>
  </autoFilter>
  <pageMargins left="0.511811024" right="0.511811024" top="0.78740157499999996" bottom="0.78740157499999996" header="0.31496062000000002" footer="0.3149606200000000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08D58FADB61F04EBBB4F355C06EFBED" ma:contentTypeVersion="16" ma:contentTypeDescription="Crie um novo documento." ma:contentTypeScope="" ma:versionID="68af69f21bc09e14f374f52bf4dd7215">
  <xsd:schema xmlns:xsd="http://www.w3.org/2001/XMLSchema" xmlns:xs="http://www.w3.org/2001/XMLSchema" xmlns:p="http://schemas.microsoft.com/office/2006/metadata/properties" xmlns:ns2="6f4338ef-addb-4c87-aefe-1895241b335f" xmlns:ns3="b91e7f20-fe0a-487d-91a9-605ac1c64acf" targetNamespace="http://schemas.microsoft.com/office/2006/metadata/properties" ma:root="true" ma:fieldsID="104e1b9ccc1637220019f7578e95ee4b" ns2:_="" ns3:_="">
    <xsd:import namespace="6f4338ef-addb-4c87-aefe-1895241b335f"/>
    <xsd:import namespace="b91e7f20-fe0a-487d-91a9-605ac1c64ac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4338ef-addb-4c87-aefe-1895241b335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Marcações de imagem" ma:readOnly="false" ma:fieldId="{5cf76f15-5ced-4ddc-b409-7134ff3c332f}" ma:taxonomyMulti="true" ma:sspId="917d32f3-4fa4-4f5b-a8d0-62dbd3d265b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3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1e7f20-fe0a-487d-91a9-605ac1c64ac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7713ba56-db42-42a6-b87e-23989027186c}" ma:internalName="TaxCatchAll" ma:showField="CatchAllData" ma:web="b91e7f20-fe0a-487d-91a9-605ac1c64ac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91e7f20-fe0a-487d-91a9-605ac1c64acf" xsi:nil="true"/>
    <lcf76f155ced4ddcb4097134ff3c332f xmlns="6f4338ef-addb-4c87-aefe-1895241b335f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916E4B8-95EA-4871-B697-B85D2A63C73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f4338ef-addb-4c87-aefe-1895241b335f"/>
    <ds:schemaRef ds:uri="b91e7f20-fe0a-487d-91a9-605ac1c64ac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0571F86-E72A-401B-BA85-F38BC38D6EFB}">
  <ds:schemaRefs>
    <ds:schemaRef ds:uri="http://schemas.microsoft.com/office/2006/metadata/properties"/>
    <ds:schemaRef ds:uri="6f4338ef-addb-4c87-aefe-1895241b335f"/>
    <ds:schemaRef ds:uri="http://schemas.microsoft.com/office/2006/documentManagement/types"/>
    <ds:schemaRef ds:uri="http://purl.org/dc/elements/1.1/"/>
    <ds:schemaRef ds:uri="http://purl.org/dc/dcmitype/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b91e7f20-fe0a-487d-91a9-605ac1c64acf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7C81F81F-940F-4AAA-A553-52253C81861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12</vt:i4>
      </vt:variant>
    </vt:vector>
  </HeadingPairs>
  <TitlesOfParts>
    <vt:vector size="12" baseType="lpstr">
      <vt:lpstr>Cálculo Contrapartida</vt:lpstr>
      <vt:lpstr>Área Sudene Idene</vt:lpstr>
      <vt:lpstr>IDH-M</vt:lpstr>
      <vt:lpstr>FPM</vt:lpstr>
      <vt:lpstr>ICMS</vt:lpstr>
      <vt:lpstr>Resumo</vt:lpstr>
      <vt:lpstr>Plan1</vt:lpstr>
      <vt:lpstr>Plan2</vt:lpstr>
      <vt:lpstr>Plan3</vt:lpstr>
      <vt:lpstr>Plan4</vt:lpstr>
      <vt:lpstr>Base IEGM</vt:lpstr>
      <vt:lpstr>IEGM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Marcus Vinícius Mota de Meira Lopes (SETOP)</dc:creator>
  <cp:keywords/>
  <dc:description/>
  <cp:lastModifiedBy>Liziane Emília Coura Andrade (SEGOV)</cp:lastModifiedBy>
  <cp:revision/>
  <dcterms:created xsi:type="dcterms:W3CDTF">2015-03-18T14:38:25Z</dcterms:created>
  <dcterms:modified xsi:type="dcterms:W3CDTF">2025-02-25T13:05:16Z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0x010100B08D58FADB61F04EBBB4F355C06EFBED</vt:lpwstr>
  </property>
  <property fmtid="{D5CDD505-2E9C-101B-9397-08002B2CF9AE}" pid="3" name="MediaServiceImageTags">
    <vt:lpwstr/>
  </property>
</Properties>
</file>