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M1595705\Documents\"/>
    </mc:Choice>
  </mc:AlternateContent>
  <workbookProtection workbookPassword="EC91" lockStructure="1"/>
  <bookViews>
    <workbookView xWindow="0" yWindow="0" windowWidth="28800" windowHeight="12180"/>
  </bookViews>
  <sheets>
    <sheet name="Cálculo Contrapartida" sheetId="1" r:id="rId1"/>
    <sheet name="Área Sudene Idene" sheetId="2" state="hidden" r:id="rId2"/>
    <sheet name="IDH-M" sheetId="5" state="hidden" r:id="rId3"/>
    <sheet name="FPM" sheetId="3" state="hidden" r:id="rId4"/>
    <sheet name="ICMS" sheetId="4" state="hidden" r:id="rId5"/>
    <sheet name="Resumo" sheetId="6" state="hidden" r:id="rId6"/>
    <sheet name="Plan1" sheetId="7" state="hidden" r:id="rId7"/>
    <sheet name="Plan2" sheetId="8" state="hidden" r:id="rId8"/>
    <sheet name="Plan3" sheetId="9" state="hidden" r:id="rId9"/>
    <sheet name="Plan4" sheetId="10" state="hidden" r:id="rId10"/>
    <sheet name="Base IEGM" sheetId="11" state="hidden" r:id="rId11"/>
    <sheet name="IEGM" sheetId="12" state="hidden" r:id="rId12"/>
  </sheets>
  <externalReferences>
    <externalReference r:id="rId13"/>
  </externalReferences>
  <definedNames>
    <definedName name="_xlnm._FilterDatabase" localSheetId="1" hidden="1">'Área Sudene Idene'!$A$1:$B$856</definedName>
    <definedName name="_xlnm._FilterDatabase" localSheetId="10" hidden="1">'Base IEGM'!$A$1:$B$1</definedName>
    <definedName name="_xlnm._FilterDatabase" localSheetId="3" hidden="1">FPM!$A$6:$H$860</definedName>
    <definedName name="_xlnm._FilterDatabase" localSheetId="4" hidden="1">ICMS!$A$7:$H$861</definedName>
    <definedName name="_xlnm._FilterDatabase" localSheetId="2" hidden="1">'IDH-M'!$A$2:$E$855</definedName>
    <definedName name="_xlnm._FilterDatabase" localSheetId="11" hidden="1">IEGM!$A$1:$B$854</definedName>
    <definedName name="_xlnm._FilterDatabase" localSheetId="6" hidden="1">Plan1!$B$1:$B$854</definedName>
    <definedName name="_xlnm._FilterDatabase" localSheetId="7" hidden="1">Plan2!$A$1:$A$854</definedName>
    <definedName name="_xlnm._FilterDatabase" localSheetId="8" hidden="1">Plan3!$B$2:$B$855</definedName>
    <definedName name="_xlnm._FilterDatabase" localSheetId="9" hidden="1">Plan4!$A$1:$A$854</definedName>
    <definedName name="_xlnm._FilterDatabase" localSheetId="5" hidden="1">Resumo!$B$1:$D$854</definedName>
    <definedName name="_xlnm.Criteria" localSheetId="11">IEGM!#REF!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2" l="1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216" i="12"/>
  <c r="B217" i="12"/>
  <c r="B218" i="12"/>
  <c r="B219" i="12"/>
  <c r="B220" i="12"/>
  <c r="B221" i="12"/>
  <c r="B222" i="12"/>
  <c r="B223" i="12"/>
  <c r="B224" i="12"/>
  <c r="B225" i="12"/>
  <c r="B226" i="12"/>
  <c r="B227" i="12"/>
  <c r="B228" i="12"/>
  <c r="B229" i="12"/>
  <c r="B230" i="12"/>
  <c r="B231" i="12"/>
  <c r="B232" i="12"/>
  <c r="B233" i="12"/>
  <c r="B234" i="12"/>
  <c r="B235" i="12"/>
  <c r="B236" i="12"/>
  <c r="B237" i="12"/>
  <c r="B238" i="12"/>
  <c r="B239" i="12"/>
  <c r="B240" i="12"/>
  <c r="B241" i="12"/>
  <c r="B242" i="12"/>
  <c r="B243" i="12"/>
  <c r="B244" i="12"/>
  <c r="B245" i="12"/>
  <c r="B246" i="12"/>
  <c r="B247" i="12"/>
  <c r="B248" i="12"/>
  <c r="B249" i="12"/>
  <c r="B250" i="12"/>
  <c r="B251" i="12"/>
  <c r="B252" i="12"/>
  <c r="B253" i="12"/>
  <c r="B254" i="12"/>
  <c r="B255" i="12"/>
  <c r="B256" i="12"/>
  <c r="B257" i="12"/>
  <c r="B258" i="12"/>
  <c r="B259" i="12"/>
  <c r="B260" i="12"/>
  <c r="B261" i="12"/>
  <c r="B262" i="12"/>
  <c r="B263" i="12"/>
  <c r="B264" i="12"/>
  <c r="B265" i="12"/>
  <c r="B266" i="12"/>
  <c r="B267" i="12"/>
  <c r="B268" i="12"/>
  <c r="B269" i="12"/>
  <c r="B270" i="12"/>
  <c r="B271" i="12"/>
  <c r="B272" i="12"/>
  <c r="B273" i="12"/>
  <c r="B274" i="12"/>
  <c r="B275" i="12"/>
  <c r="B276" i="12"/>
  <c r="B277" i="12"/>
  <c r="B278" i="12"/>
  <c r="B279" i="12"/>
  <c r="B280" i="12"/>
  <c r="B281" i="12"/>
  <c r="B282" i="12"/>
  <c r="B283" i="12"/>
  <c r="B284" i="12"/>
  <c r="B285" i="12"/>
  <c r="B286" i="12"/>
  <c r="B287" i="12"/>
  <c r="B288" i="12"/>
  <c r="B289" i="12"/>
  <c r="B290" i="12"/>
  <c r="B291" i="12"/>
  <c r="B292" i="12"/>
  <c r="B293" i="12"/>
  <c r="B294" i="12"/>
  <c r="B295" i="12"/>
  <c r="B296" i="12"/>
  <c r="B297" i="12"/>
  <c r="B298" i="12"/>
  <c r="B299" i="12"/>
  <c r="B300" i="12"/>
  <c r="B301" i="12"/>
  <c r="B302" i="12"/>
  <c r="B303" i="12"/>
  <c r="B304" i="12"/>
  <c r="B305" i="12"/>
  <c r="B306" i="12"/>
  <c r="B307" i="12"/>
  <c r="B308" i="12"/>
  <c r="B309" i="12"/>
  <c r="B310" i="12"/>
  <c r="B311" i="12"/>
  <c r="B312" i="12"/>
  <c r="B313" i="12"/>
  <c r="B314" i="12"/>
  <c r="B315" i="12"/>
  <c r="B316" i="12"/>
  <c r="B317" i="12"/>
  <c r="B318" i="12"/>
  <c r="B319" i="12"/>
  <c r="B320" i="12"/>
  <c r="B321" i="12"/>
  <c r="B322" i="12"/>
  <c r="B323" i="12"/>
  <c r="B324" i="12"/>
  <c r="B325" i="12"/>
  <c r="B326" i="12"/>
  <c r="B327" i="12"/>
  <c r="B328" i="12"/>
  <c r="B329" i="12"/>
  <c r="B330" i="12"/>
  <c r="B331" i="12"/>
  <c r="B332" i="12"/>
  <c r="B333" i="12"/>
  <c r="B334" i="12"/>
  <c r="B335" i="12"/>
  <c r="B336" i="12"/>
  <c r="B337" i="12"/>
  <c r="B338" i="12"/>
  <c r="B339" i="12"/>
  <c r="B340" i="12"/>
  <c r="B341" i="12"/>
  <c r="B342" i="12"/>
  <c r="B343" i="12"/>
  <c r="B344" i="12"/>
  <c r="B345" i="12"/>
  <c r="B346" i="12"/>
  <c r="B347" i="12"/>
  <c r="B348" i="12"/>
  <c r="B349" i="12"/>
  <c r="B350" i="12"/>
  <c r="B351" i="12"/>
  <c r="B352" i="12"/>
  <c r="B353" i="12"/>
  <c r="B354" i="12"/>
  <c r="B355" i="12"/>
  <c r="B356" i="12"/>
  <c r="B357" i="12"/>
  <c r="B358" i="12"/>
  <c r="B359" i="12"/>
  <c r="B360" i="12"/>
  <c r="B361" i="12"/>
  <c r="B362" i="12"/>
  <c r="B363" i="12"/>
  <c r="B364" i="12"/>
  <c r="B365" i="12"/>
  <c r="B366" i="12"/>
  <c r="B367" i="12"/>
  <c r="B368" i="12"/>
  <c r="B369" i="12"/>
  <c r="B370" i="12"/>
  <c r="B371" i="12"/>
  <c r="B372" i="12"/>
  <c r="B373" i="12"/>
  <c r="B374" i="12"/>
  <c r="B375" i="12"/>
  <c r="B376" i="12"/>
  <c r="B377" i="12"/>
  <c r="B378" i="12"/>
  <c r="B379" i="12"/>
  <c r="B380" i="12"/>
  <c r="B381" i="12"/>
  <c r="B382" i="12"/>
  <c r="B383" i="12"/>
  <c r="B384" i="12"/>
  <c r="B385" i="12"/>
  <c r="B386" i="12"/>
  <c r="B387" i="12"/>
  <c r="B388" i="12"/>
  <c r="B389" i="12"/>
  <c r="B390" i="12"/>
  <c r="B391" i="12"/>
  <c r="B392" i="12"/>
  <c r="B393" i="12"/>
  <c r="B394" i="12"/>
  <c r="B395" i="12"/>
  <c r="B396" i="12"/>
  <c r="B397" i="12"/>
  <c r="B398" i="12"/>
  <c r="B399" i="12"/>
  <c r="B400" i="12"/>
  <c r="B401" i="12"/>
  <c r="B402" i="12"/>
  <c r="B403" i="12"/>
  <c r="B404" i="12"/>
  <c r="B405" i="12"/>
  <c r="B406" i="12"/>
  <c r="B407" i="12"/>
  <c r="B408" i="12"/>
  <c r="B409" i="12"/>
  <c r="B410" i="12"/>
  <c r="B411" i="12"/>
  <c r="B412" i="12"/>
  <c r="B413" i="12"/>
  <c r="B414" i="12"/>
  <c r="B415" i="12"/>
  <c r="B416" i="12"/>
  <c r="B417" i="12"/>
  <c r="B418" i="12"/>
  <c r="B419" i="12"/>
  <c r="B420" i="12"/>
  <c r="B421" i="12"/>
  <c r="B422" i="12"/>
  <c r="B423" i="12"/>
  <c r="B424" i="12"/>
  <c r="B425" i="12"/>
  <c r="B426" i="12"/>
  <c r="B427" i="12"/>
  <c r="B428" i="12"/>
  <c r="B429" i="12"/>
  <c r="B430" i="12"/>
  <c r="B431" i="12"/>
  <c r="B432" i="12"/>
  <c r="B433" i="12"/>
  <c r="B434" i="12"/>
  <c r="B435" i="12"/>
  <c r="B436" i="12"/>
  <c r="B437" i="12"/>
  <c r="B438" i="12"/>
  <c r="B439" i="12"/>
  <c r="B440" i="12"/>
  <c r="B441" i="12"/>
  <c r="B442" i="12"/>
  <c r="B443" i="12"/>
  <c r="B444" i="12"/>
  <c r="B445" i="12"/>
  <c r="B446" i="12"/>
  <c r="B447" i="12"/>
  <c r="B448" i="12"/>
  <c r="B449" i="12"/>
  <c r="B450" i="12"/>
  <c r="B451" i="12"/>
  <c r="B452" i="12"/>
  <c r="B453" i="12"/>
  <c r="B454" i="12"/>
  <c r="B455" i="12"/>
  <c r="B456" i="12"/>
  <c r="B457" i="12"/>
  <c r="B458" i="12"/>
  <c r="B459" i="12"/>
  <c r="B460" i="12"/>
  <c r="B461" i="12"/>
  <c r="B462" i="12"/>
  <c r="B463" i="12"/>
  <c r="B464" i="12"/>
  <c r="B465" i="12"/>
  <c r="B466" i="12"/>
  <c r="B467" i="12"/>
  <c r="B468" i="12"/>
  <c r="B469" i="12"/>
  <c r="B470" i="12"/>
  <c r="B471" i="12"/>
  <c r="B472" i="12"/>
  <c r="B473" i="12"/>
  <c r="B474" i="12"/>
  <c r="B475" i="12"/>
  <c r="B476" i="12"/>
  <c r="B477" i="12"/>
  <c r="B478" i="12"/>
  <c r="B479" i="12"/>
  <c r="B480" i="12"/>
  <c r="B481" i="12"/>
  <c r="B482" i="12"/>
  <c r="B483" i="12"/>
  <c r="B484" i="12"/>
  <c r="B485" i="12"/>
  <c r="B486" i="12"/>
  <c r="B487" i="12"/>
  <c r="B488" i="12"/>
  <c r="B489" i="12"/>
  <c r="B490" i="12"/>
  <c r="B491" i="12"/>
  <c r="B492" i="12"/>
  <c r="B493" i="12"/>
  <c r="B494" i="12"/>
  <c r="B495" i="12"/>
  <c r="B496" i="12"/>
  <c r="B497" i="12"/>
  <c r="B498" i="12"/>
  <c r="B499" i="12"/>
  <c r="B500" i="12"/>
  <c r="B501" i="12"/>
  <c r="B502" i="12"/>
  <c r="B503" i="12"/>
  <c r="B504" i="12"/>
  <c r="B505" i="12"/>
  <c r="B506" i="12"/>
  <c r="B507" i="12"/>
  <c r="B508" i="12"/>
  <c r="B509" i="12"/>
  <c r="B510" i="12"/>
  <c r="B511" i="12"/>
  <c r="B512" i="12"/>
  <c r="B513" i="12"/>
  <c r="B514" i="12"/>
  <c r="B515" i="12"/>
  <c r="B516" i="12"/>
  <c r="B517" i="12"/>
  <c r="B518" i="12"/>
  <c r="B519" i="12"/>
  <c r="B520" i="12"/>
  <c r="B521" i="12"/>
  <c r="B522" i="12"/>
  <c r="B523" i="12"/>
  <c r="B524" i="12"/>
  <c r="B525" i="12"/>
  <c r="B526" i="12"/>
  <c r="B527" i="12"/>
  <c r="B528" i="12"/>
  <c r="B529" i="12"/>
  <c r="B530" i="12"/>
  <c r="B531" i="12"/>
  <c r="B532" i="12"/>
  <c r="B533" i="12"/>
  <c r="B534" i="12"/>
  <c r="B535" i="12"/>
  <c r="B536" i="12"/>
  <c r="B537" i="12"/>
  <c r="B538" i="12"/>
  <c r="B539" i="12"/>
  <c r="B540" i="12"/>
  <c r="B541" i="12"/>
  <c r="B542" i="12"/>
  <c r="B543" i="12"/>
  <c r="B544" i="12"/>
  <c r="B545" i="12"/>
  <c r="B546" i="12"/>
  <c r="B547" i="12"/>
  <c r="B548" i="12"/>
  <c r="B549" i="12"/>
  <c r="B550" i="12"/>
  <c r="B551" i="12"/>
  <c r="B552" i="12"/>
  <c r="B553" i="12"/>
  <c r="B554" i="12"/>
  <c r="B555" i="12"/>
  <c r="B556" i="12"/>
  <c r="B557" i="12"/>
  <c r="B558" i="12"/>
  <c r="B559" i="12"/>
  <c r="B560" i="12"/>
  <c r="B561" i="12"/>
  <c r="B562" i="12"/>
  <c r="B563" i="12"/>
  <c r="B564" i="12"/>
  <c r="B565" i="12"/>
  <c r="B566" i="12"/>
  <c r="B567" i="12"/>
  <c r="B568" i="12"/>
  <c r="B569" i="12"/>
  <c r="B570" i="12"/>
  <c r="B571" i="12"/>
  <c r="B572" i="12"/>
  <c r="B573" i="12"/>
  <c r="B574" i="12"/>
  <c r="B575" i="12"/>
  <c r="B576" i="12"/>
  <c r="B577" i="12"/>
  <c r="B578" i="12"/>
  <c r="B579" i="12"/>
  <c r="B580" i="12"/>
  <c r="B581" i="12"/>
  <c r="B582" i="12"/>
  <c r="B583" i="12"/>
  <c r="B584" i="12"/>
  <c r="B585" i="12"/>
  <c r="B586" i="12"/>
  <c r="B587" i="12"/>
  <c r="B588" i="12"/>
  <c r="B589" i="12"/>
  <c r="B590" i="12"/>
  <c r="B591" i="12"/>
  <c r="B592" i="12"/>
  <c r="B593" i="12"/>
  <c r="B594" i="12"/>
  <c r="B595" i="12"/>
  <c r="B596" i="12"/>
  <c r="B597" i="12"/>
  <c r="B598" i="12"/>
  <c r="B599" i="12"/>
  <c r="B600" i="12"/>
  <c r="B601" i="12"/>
  <c r="B602" i="12"/>
  <c r="B603" i="12"/>
  <c r="B604" i="12"/>
  <c r="B605" i="12"/>
  <c r="B606" i="12"/>
  <c r="B607" i="12"/>
  <c r="B608" i="12"/>
  <c r="B609" i="12"/>
  <c r="B610" i="12"/>
  <c r="B611" i="12"/>
  <c r="B612" i="12"/>
  <c r="B613" i="12"/>
  <c r="B614" i="12"/>
  <c r="B615" i="12"/>
  <c r="B616" i="12"/>
  <c r="B617" i="12"/>
  <c r="B618" i="12"/>
  <c r="B619" i="12"/>
  <c r="B620" i="12"/>
  <c r="B621" i="12"/>
  <c r="B622" i="12"/>
  <c r="B623" i="12"/>
  <c r="B624" i="12"/>
  <c r="B625" i="12"/>
  <c r="B626" i="12"/>
  <c r="B627" i="12"/>
  <c r="B628" i="12"/>
  <c r="B629" i="12"/>
  <c r="B630" i="12"/>
  <c r="B631" i="12"/>
  <c r="B632" i="12"/>
  <c r="B633" i="12"/>
  <c r="B634" i="12"/>
  <c r="B635" i="12"/>
  <c r="B636" i="12"/>
  <c r="B637" i="12"/>
  <c r="B638" i="12"/>
  <c r="B639" i="12"/>
  <c r="B640" i="12"/>
  <c r="B641" i="12"/>
  <c r="B642" i="12"/>
  <c r="B643" i="12"/>
  <c r="B644" i="12"/>
  <c r="B645" i="12"/>
  <c r="B646" i="12"/>
  <c r="B647" i="12"/>
  <c r="B648" i="12"/>
  <c r="B649" i="12"/>
  <c r="B650" i="12"/>
  <c r="B651" i="12"/>
  <c r="B652" i="12"/>
  <c r="B653" i="12"/>
  <c r="B654" i="12"/>
  <c r="B655" i="12"/>
  <c r="B656" i="12"/>
  <c r="B657" i="12"/>
  <c r="B658" i="12"/>
  <c r="B659" i="12"/>
  <c r="B660" i="12"/>
  <c r="B661" i="12"/>
  <c r="B662" i="12"/>
  <c r="B663" i="12"/>
  <c r="B664" i="12"/>
  <c r="B665" i="12"/>
  <c r="B666" i="12"/>
  <c r="B667" i="12"/>
  <c r="B668" i="12"/>
  <c r="B669" i="12"/>
  <c r="B670" i="12"/>
  <c r="B671" i="12"/>
  <c r="B672" i="12"/>
  <c r="B673" i="12"/>
  <c r="B674" i="12"/>
  <c r="B675" i="12"/>
  <c r="B676" i="12"/>
  <c r="B677" i="12"/>
  <c r="B678" i="12"/>
  <c r="B679" i="12"/>
  <c r="B680" i="12"/>
  <c r="B681" i="12"/>
  <c r="B682" i="12"/>
  <c r="B683" i="12"/>
  <c r="B684" i="12"/>
  <c r="B685" i="12"/>
  <c r="B686" i="12"/>
  <c r="B687" i="12"/>
  <c r="B688" i="12"/>
  <c r="B689" i="12"/>
  <c r="B690" i="12"/>
  <c r="B691" i="12"/>
  <c r="B692" i="12"/>
  <c r="B693" i="12"/>
  <c r="B694" i="12"/>
  <c r="B695" i="12"/>
  <c r="B696" i="12"/>
  <c r="B697" i="12"/>
  <c r="B698" i="12"/>
  <c r="B699" i="12"/>
  <c r="B700" i="12"/>
  <c r="B701" i="12"/>
  <c r="B702" i="12"/>
  <c r="B703" i="12"/>
  <c r="B704" i="12"/>
  <c r="B705" i="12"/>
  <c r="B706" i="12"/>
  <c r="B707" i="12"/>
  <c r="B708" i="12"/>
  <c r="B709" i="12"/>
  <c r="B710" i="12"/>
  <c r="B711" i="12"/>
  <c r="B712" i="12"/>
  <c r="B713" i="12"/>
  <c r="B714" i="12"/>
  <c r="B715" i="12"/>
  <c r="B716" i="12"/>
  <c r="B717" i="12"/>
  <c r="B718" i="12"/>
  <c r="B719" i="12"/>
  <c r="B720" i="12"/>
  <c r="B721" i="12"/>
  <c r="B722" i="12"/>
  <c r="B723" i="12"/>
  <c r="B724" i="12"/>
  <c r="B725" i="12"/>
  <c r="B726" i="12"/>
  <c r="B727" i="12"/>
  <c r="B728" i="12"/>
  <c r="B729" i="12"/>
  <c r="B730" i="12"/>
  <c r="B731" i="12"/>
  <c r="B732" i="12"/>
  <c r="B733" i="12"/>
  <c r="B734" i="12"/>
  <c r="B735" i="12"/>
  <c r="B736" i="12"/>
  <c r="B737" i="12"/>
  <c r="B738" i="12"/>
  <c r="B739" i="12"/>
  <c r="B740" i="12"/>
  <c r="B741" i="12"/>
  <c r="B742" i="12"/>
  <c r="B743" i="12"/>
  <c r="B744" i="12"/>
  <c r="B745" i="12"/>
  <c r="B746" i="12"/>
  <c r="B747" i="12"/>
  <c r="B748" i="12"/>
  <c r="B749" i="12"/>
  <c r="B750" i="12"/>
  <c r="B751" i="12"/>
  <c r="B752" i="12"/>
  <c r="B753" i="12"/>
  <c r="B754" i="12"/>
  <c r="B755" i="12"/>
  <c r="B756" i="12"/>
  <c r="B757" i="12"/>
  <c r="B758" i="12"/>
  <c r="B759" i="12"/>
  <c r="B760" i="12"/>
  <c r="B761" i="12"/>
  <c r="B762" i="12"/>
  <c r="B763" i="12"/>
  <c r="B764" i="12"/>
  <c r="B765" i="12"/>
  <c r="B766" i="12"/>
  <c r="B767" i="12"/>
  <c r="B768" i="12"/>
  <c r="B769" i="12"/>
  <c r="B770" i="12"/>
  <c r="B771" i="12"/>
  <c r="B772" i="12"/>
  <c r="B773" i="12"/>
  <c r="B774" i="12"/>
  <c r="B775" i="12"/>
  <c r="B776" i="12"/>
  <c r="B777" i="12"/>
  <c r="B778" i="12"/>
  <c r="B779" i="12"/>
  <c r="B780" i="12"/>
  <c r="B781" i="12"/>
  <c r="B782" i="12"/>
  <c r="B783" i="12"/>
  <c r="B784" i="12"/>
  <c r="B785" i="12"/>
  <c r="B786" i="12"/>
  <c r="B787" i="12"/>
  <c r="B788" i="12"/>
  <c r="B789" i="12"/>
  <c r="B790" i="12"/>
  <c r="B791" i="12"/>
  <c r="B792" i="12"/>
  <c r="B793" i="12"/>
  <c r="B794" i="12"/>
  <c r="B795" i="12"/>
  <c r="B796" i="12"/>
  <c r="B797" i="12"/>
  <c r="B798" i="12"/>
  <c r="B799" i="12"/>
  <c r="B800" i="12"/>
  <c r="B801" i="12"/>
  <c r="B802" i="12"/>
  <c r="B803" i="12"/>
  <c r="B804" i="12"/>
  <c r="B805" i="12"/>
  <c r="B806" i="12"/>
  <c r="B807" i="12"/>
  <c r="B808" i="12"/>
  <c r="B809" i="12"/>
  <c r="B810" i="12"/>
  <c r="B811" i="12"/>
  <c r="B812" i="12"/>
  <c r="B813" i="12"/>
  <c r="B814" i="12"/>
  <c r="B815" i="12"/>
  <c r="B816" i="12"/>
  <c r="B817" i="12"/>
  <c r="B818" i="12"/>
  <c r="B819" i="12"/>
  <c r="B820" i="12"/>
  <c r="B821" i="12"/>
  <c r="B822" i="12"/>
  <c r="B823" i="12"/>
  <c r="B824" i="12"/>
  <c r="B825" i="12"/>
  <c r="B826" i="12"/>
  <c r="B827" i="12"/>
  <c r="B828" i="12"/>
  <c r="B829" i="12"/>
  <c r="B830" i="12"/>
  <c r="B831" i="12"/>
  <c r="B832" i="12"/>
  <c r="B833" i="12"/>
  <c r="B834" i="12"/>
  <c r="B835" i="12"/>
  <c r="B836" i="12"/>
  <c r="B837" i="12"/>
  <c r="B838" i="12"/>
  <c r="B839" i="12"/>
  <c r="B840" i="12"/>
  <c r="B841" i="12"/>
  <c r="B842" i="12"/>
  <c r="B843" i="12"/>
  <c r="B844" i="12"/>
  <c r="B845" i="12"/>
  <c r="B846" i="12"/>
  <c r="B847" i="12"/>
  <c r="B848" i="12"/>
  <c r="B849" i="12"/>
  <c r="B850" i="12"/>
  <c r="B851" i="12"/>
  <c r="B852" i="12"/>
  <c r="B853" i="12"/>
  <c r="B854" i="12"/>
  <c r="B2" i="12"/>
  <c r="B22" i="1" s="1"/>
  <c r="A2" i="11"/>
  <c r="B2" i="11" s="1"/>
  <c r="A794" i="11" l="1"/>
  <c r="B794" i="11" s="1"/>
  <c r="A795" i="11"/>
  <c r="B795" i="11" s="1"/>
  <c r="A796" i="11"/>
  <c r="B796" i="11" s="1"/>
  <c r="A797" i="11"/>
  <c r="B797" i="11" s="1"/>
  <c r="A798" i="11"/>
  <c r="B798" i="11" s="1"/>
  <c r="A799" i="11"/>
  <c r="B799" i="11" s="1"/>
  <c r="A800" i="11"/>
  <c r="B800" i="11" s="1"/>
  <c r="A801" i="11"/>
  <c r="B801" i="11" s="1"/>
  <c r="A802" i="11"/>
  <c r="B802" i="11" s="1"/>
  <c r="A803" i="11"/>
  <c r="B803" i="11" s="1"/>
  <c r="A804" i="11"/>
  <c r="B804" i="11" s="1"/>
  <c r="A805" i="11"/>
  <c r="B805" i="11" s="1"/>
  <c r="A806" i="11"/>
  <c r="B806" i="11" s="1"/>
  <c r="A807" i="11"/>
  <c r="B807" i="11" s="1"/>
  <c r="A808" i="11"/>
  <c r="B808" i="11" s="1"/>
  <c r="A758" i="11"/>
  <c r="B758" i="11" s="1"/>
  <c r="A759" i="11"/>
  <c r="B759" i="11" s="1"/>
  <c r="A760" i="11"/>
  <c r="B760" i="11" s="1"/>
  <c r="A761" i="11"/>
  <c r="B761" i="11" s="1"/>
  <c r="A762" i="11"/>
  <c r="B762" i="11" s="1"/>
  <c r="A763" i="11"/>
  <c r="B763" i="11" s="1"/>
  <c r="A764" i="11"/>
  <c r="B764" i="11" s="1"/>
  <c r="A765" i="11"/>
  <c r="B765" i="11" s="1"/>
  <c r="A766" i="11"/>
  <c r="B766" i="11" s="1"/>
  <c r="A767" i="11"/>
  <c r="B767" i="11" s="1"/>
  <c r="A768" i="11"/>
  <c r="B768" i="11" s="1"/>
  <c r="A769" i="11"/>
  <c r="B769" i="11" s="1"/>
  <c r="A770" i="11"/>
  <c r="B770" i="11" s="1"/>
  <c r="A771" i="11"/>
  <c r="B771" i="11" s="1"/>
  <c r="A772" i="11"/>
  <c r="B772" i="11" s="1"/>
  <c r="A773" i="11"/>
  <c r="B773" i="11" s="1"/>
  <c r="A774" i="11"/>
  <c r="B774" i="11" s="1"/>
  <c r="A775" i="11"/>
  <c r="B775" i="11" s="1"/>
  <c r="A776" i="11"/>
  <c r="B776" i="11" s="1"/>
  <c r="A777" i="11"/>
  <c r="B777" i="11" s="1"/>
  <c r="A778" i="11"/>
  <c r="B778" i="11" s="1"/>
  <c r="A779" i="11"/>
  <c r="B779" i="11" s="1"/>
  <c r="A780" i="11"/>
  <c r="B780" i="11" s="1"/>
  <c r="A781" i="11"/>
  <c r="B781" i="11" s="1"/>
  <c r="A782" i="11"/>
  <c r="B782" i="11" s="1"/>
  <c r="A783" i="11"/>
  <c r="B783" i="11" s="1"/>
  <c r="A784" i="11"/>
  <c r="B784" i="11" s="1"/>
  <c r="A785" i="11"/>
  <c r="B785" i="11" s="1"/>
  <c r="A786" i="11"/>
  <c r="B786" i="11" s="1"/>
  <c r="A787" i="11"/>
  <c r="B787" i="11" s="1"/>
  <c r="A788" i="11"/>
  <c r="B788" i="11" s="1"/>
  <c r="A789" i="11"/>
  <c r="B789" i="11" s="1"/>
  <c r="A790" i="11"/>
  <c r="B790" i="11" s="1"/>
  <c r="A791" i="11"/>
  <c r="B791" i="11" s="1"/>
  <c r="A792" i="11"/>
  <c r="B792" i="11" s="1"/>
  <c r="A793" i="11"/>
  <c r="B793" i="11" s="1"/>
  <c r="A681" i="11"/>
  <c r="B681" i="11" s="1"/>
  <c r="A682" i="11"/>
  <c r="B682" i="11" s="1"/>
  <c r="A683" i="11"/>
  <c r="B683" i="11" s="1"/>
  <c r="A684" i="11"/>
  <c r="B684" i="11" s="1"/>
  <c r="A685" i="11"/>
  <c r="B685" i="11" s="1"/>
  <c r="A686" i="11"/>
  <c r="B686" i="11" s="1"/>
  <c r="A687" i="11"/>
  <c r="B687" i="11" s="1"/>
  <c r="A688" i="11"/>
  <c r="B688" i="11" s="1"/>
  <c r="A689" i="11"/>
  <c r="B689" i="11" s="1"/>
  <c r="A690" i="11"/>
  <c r="B690" i="11" s="1"/>
  <c r="A691" i="11"/>
  <c r="B691" i="11" s="1"/>
  <c r="A692" i="11"/>
  <c r="B692" i="11" s="1"/>
  <c r="A693" i="11"/>
  <c r="B693" i="11" s="1"/>
  <c r="A694" i="11"/>
  <c r="B694" i="11" s="1"/>
  <c r="A695" i="11"/>
  <c r="B695" i="11" s="1"/>
  <c r="A696" i="11"/>
  <c r="B696" i="11" s="1"/>
  <c r="A697" i="11"/>
  <c r="B697" i="11" s="1"/>
  <c r="A698" i="11"/>
  <c r="B698" i="11" s="1"/>
  <c r="A699" i="11"/>
  <c r="B699" i="11" s="1"/>
  <c r="A700" i="11"/>
  <c r="B700" i="11" s="1"/>
  <c r="A701" i="11"/>
  <c r="B701" i="11" s="1"/>
  <c r="A702" i="11"/>
  <c r="B702" i="11" s="1"/>
  <c r="A703" i="11"/>
  <c r="B703" i="11" s="1"/>
  <c r="A704" i="11"/>
  <c r="B704" i="11" s="1"/>
  <c r="A705" i="11"/>
  <c r="B705" i="11" s="1"/>
  <c r="A706" i="11"/>
  <c r="B706" i="11" s="1"/>
  <c r="A707" i="11"/>
  <c r="B707" i="11" s="1"/>
  <c r="A708" i="11"/>
  <c r="B708" i="11" s="1"/>
  <c r="A709" i="11"/>
  <c r="B709" i="11" s="1"/>
  <c r="A710" i="11"/>
  <c r="B710" i="11" s="1"/>
  <c r="A711" i="11"/>
  <c r="B711" i="11" s="1"/>
  <c r="A712" i="11"/>
  <c r="B712" i="11" s="1"/>
  <c r="A713" i="11"/>
  <c r="B713" i="11" s="1"/>
  <c r="A714" i="11"/>
  <c r="B714" i="11" s="1"/>
  <c r="A715" i="11"/>
  <c r="B715" i="11" s="1"/>
  <c r="A716" i="11"/>
  <c r="B716" i="11" s="1"/>
  <c r="A717" i="11"/>
  <c r="B717" i="11" s="1"/>
  <c r="A718" i="11"/>
  <c r="B718" i="11" s="1"/>
  <c r="A719" i="11"/>
  <c r="B719" i="11" s="1"/>
  <c r="A720" i="11"/>
  <c r="B720" i="11" s="1"/>
  <c r="A721" i="11"/>
  <c r="B721" i="11" s="1"/>
  <c r="A722" i="11"/>
  <c r="B722" i="11" s="1"/>
  <c r="A723" i="11"/>
  <c r="B723" i="11" s="1"/>
  <c r="A724" i="11"/>
  <c r="B724" i="11" s="1"/>
  <c r="A725" i="11"/>
  <c r="B725" i="11" s="1"/>
  <c r="A726" i="11"/>
  <c r="B726" i="11" s="1"/>
  <c r="A727" i="11"/>
  <c r="B727" i="11" s="1"/>
  <c r="A728" i="11"/>
  <c r="B728" i="11" s="1"/>
  <c r="A729" i="11"/>
  <c r="B729" i="11" s="1"/>
  <c r="A730" i="11"/>
  <c r="B730" i="11" s="1"/>
  <c r="A731" i="11"/>
  <c r="B731" i="11" s="1"/>
  <c r="A732" i="11"/>
  <c r="B732" i="11" s="1"/>
  <c r="A733" i="11"/>
  <c r="B733" i="11" s="1"/>
  <c r="A734" i="11"/>
  <c r="B734" i="11" s="1"/>
  <c r="A735" i="11"/>
  <c r="B735" i="11" s="1"/>
  <c r="A736" i="11"/>
  <c r="B736" i="11" s="1"/>
  <c r="A737" i="11"/>
  <c r="B737" i="11" s="1"/>
  <c r="A738" i="11"/>
  <c r="B738" i="11" s="1"/>
  <c r="A739" i="11"/>
  <c r="B739" i="11" s="1"/>
  <c r="A740" i="11"/>
  <c r="B740" i="11" s="1"/>
  <c r="A741" i="11"/>
  <c r="B741" i="11" s="1"/>
  <c r="A742" i="11"/>
  <c r="B742" i="11" s="1"/>
  <c r="A743" i="11"/>
  <c r="B743" i="11" s="1"/>
  <c r="A744" i="11"/>
  <c r="B744" i="11" s="1"/>
  <c r="A745" i="11"/>
  <c r="B745" i="11" s="1"/>
  <c r="A746" i="11"/>
  <c r="B746" i="11" s="1"/>
  <c r="A747" i="11"/>
  <c r="B747" i="11" s="1"/>
  <c r="A748" i="11"/>
  <c r="B748" i="11" s="1"/>
  <c r="A749" i="11"/>
  <c r="B749" i="11" s="1"/>
  <c r="A750" i="11"/>
  <c r="B750" i="11" s="1"/>
  <c r="A751" i="11"/>
  <c r="B751" i="11" s="1"/>
  <c r="A752" i="11"/>
  <c r="B752" i="11" s="1"/>
  <c r="A753" i="11"/>
  <c r="B753" i="11" s="1"/>
  <c r="A754" i="11"/>
  <c r="B754" i="11" s="1"/>
  <c r="A755" i="11"/>
  <c r="B755" i="11" s="1"/>
  <c r="A756" i="11"/>
  <c r="B756" i="11" s="1"/>
  <c r="A757" i="11"/>
  <c r="B757" i="11" s="1"/>
  <c r="A676" i="11"/>
  <c r="B676" i="11" s="1"/>
  <c r="A677" i="11"/>
  <c r="B677" i="11" s="1"/>
  <c r="A678" i="11"/>
  <c r="B678" i="11" s="1"/>
  <c r="A679" i="11"/>
  <c r="B679" i="11" s="1"/>
  <c r="A680" i="11"/>
  <c r="B680" i="11" s="1"/>
  <c r="A673" i="11"/>
  <c r="B673" i="11" s="1"/>
  <c r="A674" i="11"/>
  <c r="B674" i="11" s="1"/>
  <c r="A675" i="11"/>
  <c r="B675" i="11" s="1"/>
  <c r="A628" i="11"/>
  <c r="B628" i="11" s="1"/>
  <c r="A629" i="11"/>
  <c r="B629" i="11" s="1"/>
  <c r="A630" i="11"/>
  <c r="B630" i="11" s="1"/>
  <c r="A631" i="11"/>
  <c r="B631" i="11" s="1"/>
  <c r="A632" i="11"/>
  <c r="B632" i="11" s="1"/>
  <c r="A633" i="11"/>
  <c r="B633" i="11" s="1"/>
  <c r="A634" i="11"/>
  <c r="B634" i="11" s="1"/>
  <c r="A635" i="11"/>
  <c r="B635" i="11" s="1"/>
  <c r="A636" i="11"/>
  <c r="B636" i="11" s="1"/>
  <c r="A637" i="11"/>
  <c r="B637" i="11" s="1"/>
  <c r="A638" i="11"/>
  <c r="B638" i="11" s="1"/>
  <c r="A639" i="11"/>
  <c r="B639" i="11" s="1"/>
  <c r="A640" i="11"/>
  <c r="B640" i="11" s="1"/>
  <c r="A641" i="11"/>
  <c r="B641" i="11" s="1"/>
  <c r="A642" i="11"/>
  <c r="B642" i="11" s="1"/>
  <c r="A643" i="11"/>
  <c r="B643" i="11" s="1"/>
  <c r="A644" i="11"/>
  <c r="B644" i="11" s="1"/>
  <c r="A645" i="11"/>
  <c r="B645" i="11" s="1"/>
  <c r="A646" i="11"/>
  <c r="B646" i="11" s="1"/>
  <c r="A647" i="11"/>
  <c r="B647" i="11" s="1"/>
  <c r="A648" i="11"/>
  <c r="B648" i="11" s="1"/>
  <c r="A649" i="11"/>
  <c r="B649" i="11" s="1"/>
  <c r="A650" i="11"/>
  <c r="B650" i="11" s="1"/>
  <c r="A651" i="11"/>
  <c r="B651" i="11" s="1"/>
  <c r="A652" i="11"/>
  <c r="B652" i="11" s="1"/>
  <c r="A653" i="11"/>
  <c r="B653" i="11" s="1"/>
  <c r="A654" i="11"/>
  <c r="B654" i="11" s="1"/>
  <c r="A655" i="11"/>
  <c r="B655" i="11" s="1"/>
  <c r="A656" i="11"/>
  <c r="B656" i="11" s="1"/>
  <c r="A657" i="11"/>
  <c r="B657" i="11" s="1"/>
  <c r="A658" i="11"/>
  <c r="B658" i="11" s="1"/>
  <c r="A659" i="11"/>
  <c r="B659" i="11" s="1"/>
  <c r="A660" i="11"/>
  <c r="B660" i="11" s="1"/>
  <c r="A661" i="11"/>
  <c r="B661" i="11" s="1"/>
  <c r="A662" i="11"/>
  <c r="B662" i="11" s="1"/>
  <c r="A663" i="11"/>
  <c r="B663" i="11" s="1"/>
  <c r="A664" i="11"/>
  <c r="B664" i="11" s="1"/>
  <c r="A665" i="11"/>
  <c r="B665" i="11" s="1"/>
  <c r="A666" i="11"/>
  <c r="B666" i="11" s="1"/>
  <c r="A667" i="11"/>
  <c r="B667" i="11" s="1"/>
  <c r="A668" i="11"/>
  <c r="B668" i="11" s="1"/>
  <c r="A669" i="11"/>
  <c r="B669" i="11" s="1"/>
  <c r="A670" i="11"/>
  <c r="B670" i="11" s="1"/>
  <c r="A671" i="11"/>
  <c r="B671" i="11" s="1"/>
  <c r="A672" i="11"/>
  <c r="B672" i="11" s="1"/>
  <c r="A610" i="11"/>
  <c r="B610" i="11" s="1"/>
  <c r="A611" i="11"/>
  <c r="B611" i="11" s="1"/>
  <c r="A612" i="11"/>
  <c r="B612" i="11" s="1"/>
  <c r="A613" i="11"/>
  <c r="B613" i="11" s="1"/>
  <c r="A614" i="11"/>
  <c r="B614" i="11" s="1"/>
  <c r="A615" i="11"/>
  <c r="B615" i="11" s="1"/>
  <c r="A616" i="11"/>
  <c r="B616" i="11" s="1"/>
  <c r="A617" i="11"/>
  <c r="B617" i="11" s="1"/>
  <c r="A618" i="11"/>
  <c r="B618" i="11" s="1"/>
  <c r="A619" i="11"/>
  <c r="B619" i="11" s="1"/>
  <c r="A620" i="11"/>
  <c r="B620" i="11" s="1"/>
  <c r="A621" i="11"/>
  <c r="B621" i="11" s="1"/>
  <c r="A622" i="11"/>
  <c r="B622" i="11" s="1"/>
  <c r="A623" i="11"/>
  <c r="B623" i="11" s="1"/>
  <c r="A624" i="11"/>
  <c r="B624" i="11" s="1"/>
  <c r="A625" i="11"/>
  <c r="B625" i="11" s="1"/>
  <c r="A626" i="11"/>
  <c r="B626" i="11" s="1"/>
  <c r="A627" i="11"/>
  <c r="B627" i="11" s="1"/>
  <c r="A554" i="11"/>
  <c r="B554" i="11" s="1"/>
  <c r="A555" i="11"/>
  <c r="B555" i="11" s="1"/>
  <c r="A556" i="11"/>
  <c r="B556" i="11" s="1"/>
  <c r="A557" i="11"/>
  <c r="B557" i="11" s="1"/>
  <c r="A558" i="11"/>
  <c r="B558" i="11" s="1"/>
  <c r="A559" i="11"/>
  <c r="B559" i="11" s="1"/>
  <c r="A560" i="11"/>
  <c r="B560" i="11" s="1"/>
  <c r="A561" i="11"/>
  <c r="B561" i="11" s="1"/>
  <c r="A562" i="11"/>
  <c r="B562" i="11" s="1"/>
  <c r="A563" i="11"/>
  <c r="B563" i="11" s="1"/>
  <c r="A564" i="11"/>
  <c r="B564" i="11" s="1"/>
  <c r="A565" i="11"/>
  <c r="B565" i="11" s="1"/>
  <c r="A566" i="11"/>
  <c r="B566" i="11" s="1"/>
  <c r="A567" i="11"/>
  <c r="B567" i="11" s="1"/>
  <c r="A568" i="11"/>
  <c r="B568" i="11" s="1"/>
  <c r="A569" i="11"/>
  <c r="B569" i="11" s="1"/>
  <c r="A570" i="11"/>
  <c r="B570" i="11" s="1"/>
  <c r="A571" i="11"/>
  <c r="B571" i="11" s="1"/>
  <c r="A572" i="11"/>
  <c r="B572" i="11" s="1"/>
  <c r="A573" i="11"/>
  <c r="B573" i="11" s="1"/>
  <c r="A574" i="11"/>
  <c r="B574" i="11" s="1"/>
  <c r="A575" i="11"/>
  <c r="B575" i="11" s="1"/>
  <c r="A576" i="11"/>
  <c r="B576" i="11" s="1"/>
  <c r="A577" i="11"/>
  <c r="B577" i="11" s="1"/>
  <c r="A578" i="11"/>
  <c r="B578" i="11" s="1"/>
  <c r="A579" i="11"/>
  <c r="B579" i="11" s="1"/>
  <c r="A580" i="11"/>
  <c r="B580" i="11" s="1"/>
  <c r="A581" i="11"/>
  <c r="B581" i="11" s="1"/>
  <c r="A582" i="11"/>
  <c r="B582" i="11" s="1"/>
  <c r="A583" i="11"/>
  <c r="B583" i="11" s="1"/>
  <c r="A584" i="11"/>
  <c r="B584" i="11" s="1"/>
  <c r="A585" i="11"/>
  <c r="B585" i="11" s="1"/>
  <c r="A586" i="11"/>
  <c r="B586" i="11" s="1"/>
  <c r="A587" i="11"/>
  <c r="B587" i="11" s="1"/>
  <c r="A588" i="11"/>
  <c r="B588" i="11" s="1"/>
  <c r="A589" i="11"/>
  <c r="B589" i="11" s="1"/>
  <c r="A590" i="11"/>
  <c r="B590" i="11" s="1"/>
  <c r="A591" i="11"/>
  <c r="B591" i="11" s="1"/>
  <c r="A592" i="11"/>
  <c r="B592" i="11" s="1"/>
  <c r="A593" i="11"/>
  <c r="B593" i="11" s="1"/>
  <c r="A594" i="11"/>
  <c r="B594" i="11" s="1"/>
  <c r="A595" i="11"/>
  <c r="B595" i="11" s="1"/>
  <c r="A596" i="11"/>
  <c r="B596" i="11" s="1"/>
  <c r="A597" i="11"/>
  <c r="B597" i="11" s="1"/>
  <c r="A598" i="11"/>
  <c r="B598" i="11" s="1"/>
  <c r="A599" i="11"/>
  <c r="B599" i="11" s="1"/>
  <c r="A600" i="11"/>
  <c r="B600" i="11" s="1"/>
  <c r="A601" i="11"/>
  <c r="B601" i="11" s="1"/>
  <c r="A602" i="11"/>
  <c r="B602" i="11" s="1"/>
  <c r="A603" i="11"/>
  <c r="B603" i="11" s="1"/>
  <c r="A604" i="11"/>
  <c r="B604" i="11" s="1"/>
  <c r="A605" i="11"/>
  <c r="B605" i="11" s="1"/>
  <c r="A606" i="11"/>
  <c r="B606" i="11" s="1"/>
  <c r="A607" i="11"/>
  <c r="B607" i="11" s="1"/>
  <c r="A608" i="11"/>
  <c r="B608" i="11" s="1"/>
  <c r="A609" i="11"/>
  <c r="B609" i="11" s="1"/>
  <c r="A500" i="11"/>
  <c r="B500" i="11" s="1"/>
  <c r="A501" i="11"/>
  <c r="B501" i="11" s="1"/>
  <c r="A502" i="11"/>
  <c r="B502" i="11" s="1"/>
  <c r="A503" i="11"/>
  <c r="B503" i="11" s="1"/>
  <c r="A504" i="11"/>
  <c r="B504" i="11" s="1"/>
  <c r="A505" i="11"/>
  <c r="B505" i="11" s="1"/>
  <c r="A506" i="11"/>
  <c r="B506" i="11" s="1"/>
  <c r="A507" i="11"/>
  <c r="B507" i="11" s="1"/>
  <c r="A508" i="11"/>
  <c r="B508" i="11" s="1"/>
  <c r="A509" i="11"/>
  <c r="B509" i="11" s="1"/>
  <c r="A510" i="11"/>
  <c r="B510" i="11" s="1"/>
  <c r="A511" i="11"/>
  <c r="B511" i="11" s="1"/>
  <c r="A512" i="11"/>
  <c r="B512" i="11" s="1"/>
  <c r="A513" i="11"/>
  <c r="B513" i="11" s="1"/>
  <c r="A514" i="11"/>
  <c r="B514" i="11" s="1"/>
  <c r="A515" i="11"/>
  <c r="B515" i="11" s="1"/>
  <c r="A516" i="11"/>
  <c r="B516" i="11" s="1"/>
  <c r="A517" i="11"/>
  <c r="B517" i="11" s="1"/>
  <c r="A518" i="11"/>
  <c r="B518" i="11" s="1"/>
  <c r="A519" i="11"/>
  <c r="B519" i="11" s="1"/>
  <c r="A520" i="11"/>
  <c r="B520" i="11" s="1"/>
  <c r="A521" i="11"/>
  <c r="B521" i="11" s="1"/>
  <c r="A522" i="11"/>
  <c r="B522" i="11" s="1"/>
  <c r="A523" i="11"/>
  <c r="B523" i="11" s="1"/>
  <c r="A524" i="11"/>
  <c r="B524" i="11" s="1"/>
  <c r="A525" i="11"/>
  <c r="B525" i="11" s="1"/>
  <c r="A526" i="11"/>
  <c r="B526" i="11" s="1"/>
  <c r="A527" i="11"/>
  <c r="B527" i="11" s="1"/>
  <c r="A528" i="11"/>
  <c r="B528" i="11" s="1"/>
  <c r="A529" i="11"/>
  <c r="B529" i="11" s="1"/>
  <c r="A530" i="11"/>
  <c r="B530" i="11" s="1"/>
  <c r="A531" i="11"/>
  <c r="B531" i="11" s="1"/>
  <c r="A532" i="11"/>
  <c r="B532" i="11" s="1"/>
  <c r="A533" i="11"/>
  <c r="B533" i="11" s="1"/>
  <c r="A534" i="11"/>
  <c r="B534" i="11" s="1"/>
  <c r="A535" i="11"/>
  <c r="B535" i="11" s="1"/>
  <c r="A536" i="11"/>
  <c r="B536" i="11" s="1"/>
  <c r="A537" i="11"/>
  <c r="B537" i="11" s="1"/>
  <c r="A538" i="11"/>
  <c r="B538" i="11" s="1"/>
  <c r="A539" i="11"/>
  <c r="B539" i="11" s="1"/>
  <c r="A540" i="11"/>
  <c r="B540" i="11" s="1"/>
  <c r="A541" i="11"/>
  <c r="B541" i="11" s="1"/>
  <c r="A542" i="11"/>
  <c r="B542" i="11" s="1"/>
  <c r="A543" i="11"/>
  <c r="B543" i="11" s="1"/>
  <c r="A544" i="11"/>
  <c r="B544" i="11" s="1"/>
  <c r="A545" i="11"/>
  <c r="B545" i="11" s="1"/>
  <c r="A546" i="11"/>
  <c r="B546" i="11" s="1"/>
  <c r="A547" i="11"/>
  <c r="B547" i="11" s="1"/>
  <c r="A548" i="11"/>
  <c r="B548" i="11" s="1"/>
  <c r="A549" i="11"/>
  <c r="B549" i="11" s="1"/>
  <c r="A550" i="11"/>
  <c r="B550" i="11" s="1"/>
  <c r="A551" i="11"/>
  <c r="B551" i="11" s="1"/>
  <c r="A552" i="11"/>
  <c r="B552" i="11" s="1"/>
  <c r="A553" i="11"/>
  <c r="B553" i="11" s="1"/>
  <c r="A489" i="11"/>
  <c r="B489" i="11" s="1"/>
  <c r="A490" i="11"/>
  <c r="B490" i="11" s="1"/>
  <c r="A491" i="11"/>
  <c r="B491" i="11" s="1"/>
  <c r="A492" i="11"/>
  <c r="B492" i="11" s="1"/>
  <c r="A493" i="11"/>
  <c r="B493" i="11" s="1"/>
  <c r="A494" i="11"/>
  <c r="B494" i="11" s="1"/>
  <c r="A495" i="11"/>
  <c r="B495" i="11" s="1"/>
  <c r="A496" i="11"/>
  <c r="B496" i="11" s="1"/>
  <c r="A497" i="11"/>
  <c r="B497" i="11" s="1"/>
  <c r="A498" i="11"/>
  <c r="B498" i="11" s="1"/>
  <c r="A499" i="11"/>
  <c r="B499" i="11" s="1"/>
  <c r="A471" i="11"/>
  <c r="B471" i="11" s="1"/>
  <c r="A472" i="11"/>
  <c r="B472" i="11" s="1"/>
  <c r="A473" i="11"/>
  <c r="B473" i="11" s="1"/>
  <c r="A474" i="11"/>
  <c r="B474" i="11" s="1"/>
  <c r="A475" i="11"/>
  <c r="B475" i="11" s="1"/>
  <c r="A476" i="11"/>
  <c r="B476" i="11" s="1"/>
  <c r="A477" i="11"/>
  <c r="B477" i="11" s="1"/>
  <c r="A478" i="11"/>
  <c r="B478" i="11" s="1"/>
  <c r="A479" i="11"/>
  <c r="B479" i="11" s="1"/>
  <c r="A480" i="11"/>
  <c r="B480" i="11" s="1"/>
  <c r="A481" i="11"/>
  <c r="B481" i="11" s="1"/>
  <c r="A482" i="11"/>
  <c r="B482" i="11" s="1"/>
  <c r="A483" i="11"/>
  <c r="B483" i="11" s="1"/>
  <c r="A484" i="11"/>
  <c r="B484" i="11" s="1"/>
  <c r="A485" i="11"/>
  <c r="B485" i="11" s="1"/>
  <c r="A486" i="11"/>
  <c r="B486" i="11" s="1"/>
  <c r="A487" i="11"/>
  <c r="B487" i="11" s="1"/>
  <c r="A488" i="11"/>
  <c r="B488" i="11" s="1"/>
  <c r="A460" i="11"/>
  <c r="B460" i="11" s="1"/>
  <c r="A461" i="11"/>
  <c r="B461" i="11" s="1"/>
  <c r="A462" i="11"/>
  <c r="B462" i="11" s="1"/>
  <c r="A463" i="11"/>
  <c r="B463" i="11" s="1"/>
  <c r="A464" i="11"/>
  <c r="B464" i="11" s="1"/>
  <c r="A465" i="11"/>
  <c r="B465" i="11" s="1"/>
  <c r="A466" i="11"/>
  <c r="B466" i="11" s="1"/>
  <c r="A467" i="11"/>
  <c r="B467" i="11" s="1"/>
  <c r="A468" i="11"/>
  <c r="B468" i="11" s="1"/>
  <c r="A469" i="11"/>
  <c r="B469" i="11" s="1"/>
  <c r="A470" i="11"/>
  <c r="B470" i="11" s="1"/>
  <c r="A434" i="11"/>
  <c r="B434" i="11" s="1"/>
  <c r="A435" i="11"/>
  <c r="B435" i="11" s="1"/>
  <c r="A436" i="11"/>
  <c r="B436" i="11" s="1"/>
  <c r="A437" i="11"/>
  <c r="B437" i="11" s="1"/>
  <c r="A438" i="11"/>
  <c r="B438" i="11" s="1"/>
  <c r="A439" i="11"/>
  <c r="B439" i="11" s="1"/>
  <c r="A440" i="11"/>
  <c r="B440" i="11" s="1"/>
  <c r="A441" i="11"/>
  <c r="B441" i="11" s="1"/>
  <c r="A442" i="11"/>
  <c r="B442" i="11" s="1"/>
  <c r="A443" i="11"/>
  <c r="B443" i="11" s="1"/>
  <c r="A444" i="11"/>
  <c r="B444" i="11" s="1"/>
  <c r="A445" i="11"/>
  <c r="B445" i="11" s="1"/>
  <c r="A446" i="11"/>
  <c r="B446" i="11" s="1"/>
  <c r="A447" i="11"/>
  <c r="B447" i="11" s="1"/>
  <c r="A448" i="11"/>
  <c r="B448" i="11" s="1"/>
  <c r="A449" i="11"/>
  <c r="B449" i="11" s="1"/>
  <c r="A450" i="11"/>
  <c r="B450" i="11" s="1"/>
  <c r="A451" i="11"/>
  <c r="B451" i="11" s="1"/>
  <c r="A452" i="11"/>
  <c r="B452" i="11" s="1"/>
  <c r="A453" i="11"/>
  <c r="B453" i="11" s="1"/>
  <c r="A454" i="11"/>
  <c r="B454" i="11" s="1"/>
  <c r="A455" i="11"/>
  <c r="B455" i="11" s="1"/>
  <c r="A456" i="11"/>
  <c r="B456" i="11" s="1"/>
  <c r="A457" i="11"/>
  <c r="B457" i="11" s="1"/>
  <c r="A458" i="11"/>
  <c r="B458" i="11" s="1"/>
  <c r="A459" i="11"/>
  <c r="B459" i="11" s="1"/>
  <c r="A433" i="11"/>
  <c r="B433" i="11" s="1"/>
  <c r="A429" i="11"/>
  <c r="B429" i="11" s="1"/>
  <c r="A430" i="11"/>
  <c r="B430" i="11" s="1"/>
  <c r="A431" i="11"/>
  <c r="B431" i="11" s="1"/>
  <c r="A432" i="11"/>
  <c r="B432" i="11" s="1"/>
  <c r="A424" i="11"/>
  <c r="B424" i="11" s="1"/>
  <c r="A425" i="11"/>
  <c r="B425" i="11" s="1"/>
  <c r="A426" i="11"/>
  <c r="B426" i="11" s="1"/>
  <c r="A427" i="11"/>
  <c r="B427" i="11" s="1"/>
  <c r="A428" i="11"/>
  <c r="B428" i="11" s="1"/>
  <c r="A420" i="11"/>
  <c r="B420" i="11" s="1"/>
  <c r="A421" i="11"/>
  <c r="B421" i="11" s="1"/>
  <c r="A422" i="11"/>
  <c r="B422" i="11" s="1"/>
  <c r="A423" i="11"/>
  <c r="B423" i="11" s="1"/>
  <c r="A413" i="11"/>
  <c r="B413" i="11" s="1"/>
  <c r="A414" i="11"/>
  <c r="B414" i="11" s="1"/>
  <c r="A415" i="11"/>
  <c r="B415" i="11" s="1"/>
  <c r="A416" i="11"/>
  <c r="B416" i="11" s="1"/>
  <c r="A417" i="11"/>
  <c r="B417" i="11" s="1"/>
  <c r="A418" i="11"/>
  <c r="B418" i="11" s="1"/>
  <c r="A419" i="11"/>
  <c r="B419" i="11" s="1"/>
  <c r="A393" i="11"/>
  <c r="B393" i="11" s="1"/>
  <c r="A394" i="11"/>
  <c r="B394" i="11" s="1"/>
  <c r="A395" i="11"/>
  <c r="B395" i="11" s="1"/>
  <c r="A396" i="11"/>
  <c r="B396" i="11" s="1"/>
  <c r="A397" i="11"/>
  <c r="B397" i="11" s="1"/>
  <c r="A398" i="11"/>
  <c r="B398" i="11" s="1"/>
  <c r="A399" i="11"/>
  <c r="B399" i="11" s="1"/>
  <c r="A400" i="11"/>
  <c r="B400" i="11" s="1"/>
  <c r="A401" i="11"/>
  <c r="B401" i="11" s="1"/>
  <c r="A402" i="11"/>
  <c r="B402" i="11" s="1"/>
  <c r="A403" i="11"/>
  <c r="B403" i="11" s="1"/>
  <c r="A404" i="11"/>
  <c r="B404" i="11" s="1"/>
  <c r="A405" i="11"/>
  <c r="B405" i="11" s="1"/>
  <c r="A406" i="11"/>
  <c r="B406" i="11" s="1"/>
  <c r="A407" i="11"/>
  <c r="B407" i="11" s="1"/>
  <c r="A408" i="11"/>
  <c r="B408" i="11" s="1"/>
  <c r="A409" i="11"/>
  <c r="B409" i="11" s="1"/>
  <c r="A410" i="11"/>
  <c r="B410" i="11" s="1"/>
  <c r="A411" i="11"/>
  <c r="B411" i="11" s="1"/>
  <c r="A412" i="11"/>
  <c r="B412" i="11" s="1"/>
  <c r="A384" i="11"/>
  <c r="B384" i="11" s="1"/>
  <c r="A385" i="11"/>
  <c r="B385" i="11" s="1"/>
  <c r="A386" i="11"/>
  <c r="B386" i="11" s="1"/>
  <c r="A387" i="11"/>
  <c r="B387" i="11" s="1"/>
  <c r="A388" i="11"/>
  <c r="B388" i="11" s="1"/>
  <c r="A389" i="11"/>
  <c r="B389" i="11" s="1"/>
  <c r="A390" i="11"/>
  <c r="B390" i="11" s="1"/>
  <c r="A391" i="11"/>
  <c r="B391" i="11" s="1"/>
  <c r="A392" i="11"/>
  <c r="B392" i="11" s="1"/>
  <c r="A362" i="11"/>
  <c r="B362" i="11" s="1"/>
  <c r="A363" i="11"/>
  <c r="B363" i="11" s="1"/>
  <c r="A364" i="11"/>
  <c r="B364" i="11" s="1"/>
  <c r="A365" i="11"/>
  <c r="B365" i="11" s="1"/>
  <c r="A366" i="11"/>
  <c r="B366" i="11" s="1"/>
  <c r="A367" i="11"/>
  <c r="B367" i="11" s="1"/>
  <c r="A368" i="11"/>
  <c r="B368" i="11" s="1"/>
  <c r="A369" i="11"/>
  <c r="B369" i="11" s="1"/>
  <c r="A370" i="11"/>
  <c r="B370" i="11" s="1"/>
  <c r="A371" i="11"/>
  <c r="B371" i="11" s="1"/>
  <c r="A372" i="11"/>
  <c r="B372" i="11" s="1"/>
  <c r="A373" i="11"/>
  <c r="B373" i="11" s="1"/>
  <c r="A374" i="11"/>
  <c r="B374" i="11" s="1"/>
  <c r="A375" i="11"/>
  <c r="B375" i="11" s="1"/>
  <c r="A376" i="11"/>
  <c r="B376" i="11" s="1"/>
  <c r="A377" i="11"/>
  <c r="B377" i="11" s="1"/>
  <c r="A378" i="11"/>
  <c r="B378" i="11" s="1"/>
  <c r="A379" i="11"/>
  <c r="B379" i="11" s="1"/>
  <c r="A380" i="11"/>
  <c r="B380" i="11" s="1"/>
  <c r="A381" i="11"/>
  <c r="B381" i="11" s="1"/>
  <c r="A382" i="11"/>
  <c r="B382" i="11" s="1"/>
  <c r="A383" i="11"/>
  <c r="B383" i="11" s="1"/>
  <c r="A353" i="11"/>
  <c r="B353" i="11" s="1"/>
  <c r="A354" i="11"/>
  <c r="B354" i="11" s="1"/>
  <c r="A355" i="11"/>
  <c r="B355" i="11" s="1"/>
  <c r="A356" i="11"/>
  <c r="B356" i="11" s="1"/>
  <c r="A357" i="11"/>
  <c r="B357" i="11" s="1"/>
  <c r="A358" i="11"/>
  <c r="B358" i="11" s="1"/>
  <c r="A359" i="11"/>
  <c r="B359" i="11" s="1"/>
  <c r="A360" i="11"/>
  <c r="B360" i="11" s="1"/>
  <c r="A361" i="11"/>
  <c r="B361" i="11" s="1"/>
  <c r="A336" i="11"/>
  <c r="B336" i="11" s="1"/>
  <c r="A337" i="11"/>
  <c r="B337" i="11" s="1"/>
  <c r="A338" i="11"/>
  <c r="B338" i="11" s="1"/>
  <c r="A339" i="11"/>
  <c r="B339" i="11" s="1"/>
  <c r="A340" i="11"/>
  <c r="B340" i="11" s="1"/>
  <c r="A341" i="11"/>
  <c r="B341" i="11" s="1"/>
  <c r="A342" i="11"/>
  <c r="B342" i="11" s="1"/>
  <c r="A343" i="11"/>
  <c r="B343" i="11" s="1"/>
  <c r="A344" i="11"/>
  <c r="B344" i="11" s="1"/>
  <c r="A345" i="11"/>
  <c r="B345" i="11" s="1"/>
  <c r="A346" i="11"/>
  <c r="B346" i="11" s="1"/>
  <c r="A347" i="11"/>
  <c r="B347" i="11" s="1"/>
  <c r="A348" i="11"/>
  <c r="B348" i="11" s="1"/>
  <c r="A349" i="11"/>
  <c r="B349" i="11" s="1"/>
  <c r="A350" i="11"/>
  <c r="B350" i="11" s="1"/>
  <c r="A351" i="11"/>
  <c r="B351" i="11" s="1"/>
  <c r="A352" i="11"/>
  <c r="B352" i="11" s="1"/>
  <c r="A293" i="11"/>
  <c r="B293" i="11" s="1"/>
  <c r="A294" i="11"/>
  <c r="B294" i="11" s="1"/>
  <c r="A295" i="11"/>
  <c r="B295" i="11" s="1"/>
  <c r="A296" i="11"/>
  <c r="B296" i="11" s="1"/>
  <c r="A297" i="11"/>
  <c r="B297" i="11" s="1"/>
  <c r="A298" i="11"/>
  <c r="B298" i="11" s="1"/>
  <c r="A299" i="11"/>
  <c r="B299" i="11" s="1"/>
  <c r="A300" i="11"/>
  <c r="B300" i="11" s="1"/>
  <c r="A301" i="11"/>
  <c r="B301" i="11" s="1"/>
  <c r="A302" i="11"/>
  <c r="B302" i="11" s="1"/>
  <c r="A303" i="11"/>
  <c r="B303" i="11" s="1"/>
  <c r="A304" i="11"/>
  <c r="B304" i="11" s="1"/>
  <c r="A305" i="11"/>
  <c r="B305" i="11" s="1"/>
  <c r="A306" i="11"/>
  <c r="B306" i="11" s="1"/>
  <c r="A307" i="11"/>
  <c r="B307" i="11" s="1"/>
  <c r="A308" i="11"/>
  <c r="B308" i="11" s="1"/>
  <c r="A309" i="11"/>
  <c r="B309" i="11" s="1"/>
  <c r="A310" i="11"/>
  <c r="B310" i="11" s="1"/>
  <c r="A311" i="11"/>
  <c r="B311" i="11" s="1"/>
  <c r="A312" i="11"/>
  <c r="B312" i="11" s="1"/>
  <c r="A313" i="11"/>
  <c r="B313" i="11" s="1"/>
  <c r="A314" i="11"/>
  <c r="B314" i="11" s="1"/>
  <c r="A315" i="11"/>
  <c r="B315" i="11" s="1"/>
  <c r="A316" i="11"/>
  <c r="B316" i="11" s="1"/>
  <c r="A317" i="11"/>
  <c r="B317" i="11" s="1"/>
  <c r="A318" i="11"/>
  <c r="B318" i="11" s="1"/>
  <c r="A319" i="11"/>
  <c r="B319" i="11" s="1"/>
  <c r="A320" i="11"/>
  <c r="B320" i="11" s="1"/>
  <c r="A321" i="11"/>
  <c r="B321" i="11" s="1"/>
  <c r="A322" i="11"/>
  <c r="B322" i="11" s="1"/>
  <c r="A323" i="11"/>
  <c r="B323" i="11" s="1"/>
  <c r="A324" i="11"/>
  <c r="B324" i="11" s="1"/>
  <c r="A325" i="11"/>
  <c r="B325" i="11" s="1"/>
  <c r="A326" i="11"/>
  <c r="B326" i="11" s="1"/>
  <c r="A327" i="11"/>
  <c r="B327" i="11" s="1"/>
  <c r="A328" i="11"/>
  <c r="B328" i="11" s="1"/>
  <c r="A329" i="11"/>
  <c r="B329" i="11" s="1"/>
  <c r="A330" i="11"/>
  <c r="B330" i="11" s="1"/>
  <c r="A331" i="11"/>
  <c r="B331" i="11" s="1"/>
  <c r="A332" i="11"/>
  <c r="B332" i="11" s="1"/>
  <c r="A333" i="11"/>
  <c r="B333" i="11" s="1"/>
  <c r="A334" i="11"/>
  <c r="B334" i="11" s="1"/>
  <c r="A335" i="11"/>
  <c r="B335" i="11" s="1"/>
  <c r="A275" i="11"/>
  <c r="B275" i="11" s="1"/>
  <c r="A276" i="11"/>
  <c r="B276" i="11" s="1"/>
  <c r="A277" i="11"/>
  <c r="B277" i="11" s="1"/>
  <c r="A278" i="11"/>
  <c r="B278" i="11" s="1"/>
  <c r="A279" i="11"/>
  <c r="B279" i="11" s="1"/>
  <c r="A280" i="11"/>
  <c r="B280" i="11" s="1"/>
  <c r="A281" i="11"/>
  <c r="B281" i="11" s="1"/>
  <c r="A282" i="11"/>
  <c r="B282" i="11" s="1"/>
  <c r="A283" i="11"/>
  <c r="B283" i="11" s="1"/>
  <c r="A284" i="11"/>
  <c r="B284" i="11" s="1"/>
  <c r="A285" i="11"/>
  <c r="B285" i="11" s="1"/>
  <c r="A286" i="11"/>
  <c r="B286" i="11" s="1"/>
  <c r="A287" i="11"/>
  <c r="B287" i="11" s="1"/>
  <c r="A288" i="11"/>
  <c r="B288" i="11" s="1"/>
  <c r="A289" i="11"/>
  <c r="B289" i="11" s="1"/>
  <c r="A290" i="11"/>
  <c r="B290" i="11" s="1"/>
  <c r="A291" i="11"/>
  <c r="B291" i="11" s="1"/>
  <c r="A292" i="11"/>
  <c r="B292" i="11" s="1"/>
  <c r="A269" i="11"/>
  <c r="B269" i="11" s="1"/>
  <c r="A270" i="11"/>
  <c r="B270" i="11" s="1"/>
  <c r="A271" i="11"/>
  <c r="B271" i="11" s="1"/>
  <c r="A272" i="11"/>
  <c r="B272" i="11" s="1"/>
  <c r="A273" i="11"/>
  <c r="B273" i="11" s="1"/>
  <c r="A274" i="11"/>
  <c r="B274" i="11" s="1"/>
  <c r="A258" i="11"/>
  <c r="B258" i="11" s="1"/>
  <c r="A259" i="11"/>
  <c r="B259" i="11" s="1"/>
  <c r="A260" i="11"/>
  <c r="B260" i="11" s="1"/>
  <c r="A261" i="11"/>
  <c r="B261" i="11" s="1"/>
  <c r="A262" i="11"/>
  <c r="B262" i="11" s="1"/>
  <c r="A263" i="11"/>
  <c r="B263" i="11" s="1"/>
  <c r="A264" i="11"/>
  <c r="B264" i="11" s="1"/>
  <c r="A265" i="11"/>
  <c r="B265" i="11" s="1"/>
  <c r="A266" i="11"/>
  <c r="B266" i="11" s="1"/>
  <c r="A267" i="11"/>
  <c r="B267" i="11" s="1"/>
  <c r="A268" i="11"/>
  <c r="B268" i="11" s="1"/>
  <c r="A242" i="11"/>
  <c r="B242" i="11" s="1"/>
  <c r="A243" i="11"/>
  <c r="B243" i="11" s="1"/>
  <c r="A244" i="11"/>
  <c r="B244" i="11" s="1"/>
  <c r="A245" i="11"/>
  <c r="B245" i="11" s="1"/>
  <c r="A246" i="11"/>
  <c r="B246" i="11" s="1"/>
  <c r="A247" i="11"/>
  <c r="B247" i="11" s="1"/>
  <c r="A248" i="11"/>
  <c r="B248" i="11" s="1"/>
  <c r="A249" i="11"/>
  <c r="B249" i="11" s="1"/>
  <c r="A250" i="11"/>
  <c r="B250" i="11" s="1"/>
  <c r="A251" i="11"/>
  <c r="B251" i="11" s="1"/>
  <c r="A252" i="11"/>
  <c r="B252" i="11" s="1"/>
  <c r="A253" i="11"/>
  <c r="B253" i="11" s="1"/>
  <c r="A254" i="11"/>
  <c r="B254" i="11" s="1"/>
  <c r="A255" i="11"/>
  <c r="B255" i="11" s="1"/>
  <c r="A256" i="11"/>
  <c r="B256" i="11" s="1"/>
  <c r="A257" i="11"/>
  <c r="B257" i="11" s="1"/>
  <c r="A237" i="11"/>
  <c r="B237" i="11" s="1"/>
  <c r="A238" i="11"/>
  <c r="B238" i="11" s="1"/>
  <c r="A239" i="11"/>
  <c r="B239" i="11" s="1"/>
  <c r="A240" i="11"/>
  <c r="B240" i="11" s="1"/>
  <c r="A241" i="11"/>
  <c r="B241" i="11" s="1"/>
  <c r="A227" i="11"/>
  <c r="B227" i="11" s="1"/>
  <c r="A228" i="11"/>
  <c r="B228" i="11" s="1"/>
  <c r="A229" i="11"/>
  <c r="B229" i="11" s="1"/>
  <c r="A230" i="11"/>
  <c r="B230" i="11" s="1"/>
  <c r="A231" i="11"/>
  <c r="B231" i="11" s="1"/>
  <c r="A232" i="11"/>
  <c r="B232" i="11" s="1"/>
  <c r="A233" i="11"/>
  <c r="B233" i="11" s="1"/>
  <c r="A234" i="11"/>
  <c r="B234" i="11" s="1"/>
  <c r="A235" i="11"/>
  <c r="B235" i="11" s="1"/>
  <c r="A236" i="11"/>
  <c r="B236" i="11" s="1"/>
  <c r="A214" i="11"/>
  <c r="B214" i="11" s="1"/>
  <c r="A215" i="11"/>
  <c r="B215" i="11" s="1"/>
  <c r="A216" i="11"/>
  <c r="B216" i="11" s="1"/>
  <c r="A217" i="11"/>
  <c r="B217" i="11" s="1"/>
  <c r="A218" i="11"/>
  <c r="B218" i="11" s="1"/>
  <c r="A219" i="11"/>
  <c r="B219" i="11" s="1"/>
  <c r="A220" i="11"/>
  <c r="B220" i="11" s="1"/>
  <c r="A221" i="11"/>
  <c r="B221" i="11" s="1"/>
  <c r="A222" i="11"/>
  <c r="B222" i="11" s="1"/>
  <c r="A223" i="11"/>
  <c r="B223" i="11" s="1"/>
  <c r="A224" i="11"/>
  <c r="B224" i="11" s="1"/>
  <c r="A225" i="11"/>
  <c r="B225" i="11" s="1"/>
  <c r="A226" i="11"/>
  <c r="B226" i="11" s="1"/>
  <c r="A213" i="11"/>
  <c r="B213" i="11" s="1"/>
  <c r="A113" i="11"/>
  <c r="B113" i="11" s="1"/>
  <c r="A114" i="11"/>
  <c r="B114" i="11" s="1"/>
  <c r="A115" i="11"/>
  <c r="B115" i="11" s="1"/>
  <c r="A116" i="11"/>
  <c r="B116" i="11" s="1"/>
  <c r="A117" i="11"/>
  <c r="B117" i="11" s="1"/>
  <c r="A118" i="11"/>
  <c r="B118" i="11" s="1"/>
  <c r="A119" i="11"/>
  <c r="B119" i="11" s="1"/>
  <c r="A120" i="11"/>
  <c r="B120" i="11" s="1"/>
  <c r="A121" i="11"/>
  <c r="B121" i="11" s="1"/>
  <c r="A122" i="11"/>
  <c r="B122" i="11" s="1"/>
  <c r="A123" i="11"/>
  <c r="B123" i="11" s="1"/>
  <c r="A124" i="11"/>
  <c r="B124" i="11" s="1"/>
  <c r="A125" i="11"/>
  <c r="B125" i="11" s="1"/>
  <c r="A126" i="11"/>
  <c r="B126" i="11" s="1"/>
  <c r="A127" i="11"/>
  <c r="B127" i="11" s="1"/>
  <c r="A128" i="11"/>
  <c r="B128" i="11" s="1"/>
  <c r="A129" i="11"/>
  <c r="B129" i="11" s="1"/>
  <c r="A130" i="11"/>
  <c r="B130" i="11" s="1"/>
  <c r="A131" i="11"/>
  <c r="B131" i="11" s="1"/>
  <c r="A132" i="11"/>
  <c r="B132" i="11" s="1"/>
  <c r="A133" i="11"/>
  <c r="B133" i="11" s="1"/>
  <c r="A134" i="11"/>
  <c r="B134" i="11" s="1"/>
  <c r="A135" i="11"/>
  <c r="B135" i="11" s="1"/>
  <c r="A136" i="11"/>
  <c r="B136" i="11" s="1"/>
  <c r="A137" i="11"/>
  <c r="B137" i="11" s="1"/>
  <c r="A138" i="11"/>
  <c r="B138" i="11" s="1"/>
  <c r="A139" i="11"/>
  <c r="B139" i="11" s="1"/>
  <c r="A140" i="11"/>
  <c r="B140" i="11" s="1"/>
  <c r="A141" i="11"/>
  <c r="B141" i="11" s="1"/>
  <c r="A142" i="11"/>
  <c r="B142" i="11" s="1"/>
  <c r="A143" i="11"/>
  <c r="B143" i="11" s="1"/>
  <c r="A144" i="11"/>
  <c r="B144" i="11" s="1"/>
  <c r="A145" i="11"/>
  <c r="B145" i="11" s="1"/>
  <c r="A146" i="11"/>
  <c r="B146" i="11" s="1"/>
  <c r="A147" i="11"/>
  <c r="B147" i="11" s="1"/>
  <c r="A148" i="11"/>
  <c r="B148" i="11" s="1"/>
  <c r="A149" i="11"/>
  <c r="B149" i="11" s="1"/>
  <c r="A150" i="11"/>
  <c r="B150" i="11" s="1"/>
  <c r="A151" i="11"/>
  <c r="B151" i="11" s="1"/>
  <c r="A152" i="11"/>
  <c r="B152" i="11" s="1"/>
  <c r="A153" i="11"/>
  <c r="B153" i="11" s="1"/>
  <c r="A154" i="11"/>
  <c r="B154" i="11" s="1"/>
  <c r="A155" i="11"/>
  <c r="B155" i="11" s="1"/>
  <c r="A156" i="11"/>
  <c r="B156" i="11" s="1"/>
  <c r="A157" i="11"/>
  <c r="B157" i="11" s="1"/>
  <c r="A158" i="11"/>
  <c r="B158" i="11" s="1"/>
  <c r="A159" i="11"/>
  <c r="B159" i="11" s="1"/>
  <c r="A160" i="11"/>
  <c r="B160" i="11" s="1"/>
  <c r="A161" i="11"/>
  <c r="B161" i="11" s="1"/>
  <c r="A162" i="11"/>
  <c r="B162" i="11" s="1"/>
  <c r="A163" i="11"/>
  <c r="B163" i="11" s="1"/>
  <c r="A164" i="11"/>
  <c r="B164" i="11" s="1"/>
  <c r="A165" i="11"/>
  <c r="B165" i="11" s="1"/>
  <c r="A166" i="11"/>
  <c r="B166" i="11" s="1"/>
  <c r="A167" i="11"/>
  <c r="B167" i="11" s="1"/>
  <c r="A168" i="11"/>
  <c r="B168" i="11" s="1"/>
  <c r="A169" i="11"/>
  <c r="B169" i="11" s="1"/>
  <c r="A170" i="11"/>
  <c r="B170" i="11" s="1"/>
  <c r="A171" i="11"/>
  <c r="B171" i="11" s="1"/>
  <c r="A172" i="11"/>
  <c r="B172" i="11" s="1"/>
  <c r="A173" i="11"/>
  <c r="B173" i="11" s="1"/>
  <c r="A174" i="11"/>
  <c r="B174" i="11" s="1"/>
  <c r="A175" i="11"/>
  <c r="B175" i="11" s="1"/>
  <c r="A176" i="11"/>
  <c r="B176" i="11" s="1"/>
  <c r="A177" i="11"/>
  <c r="B177" i="11" s="1"/>
  <c r="A178" i="11"/>
  <c r="B178" i="11" s="1"/>
  <c r="A179" i="11"/>
  <c r="B179" i="11" s="1"/>
  <c r="A180" i="11"/>
  <c r="B180" i="11" s="1"/>
  <c r="A181" i="11"/>
  <c r="B181" i="11" s="1"/>
  <c r="A182" i="11"/>
  <c r="B182" i="11" s="1"/>
  <c r="A183" i="11"/>
  <c r="B183" i="11" s="1"/>
  <c r="A184" i="11"/>
  <c r="B184" i="11" s="1"/>
  <c r="A185" i="11"/>
  <c r="B185" i="11" s="1"/>
  <c r="A186" i="11"/>
  <c r="B186" i="11" s="1"/>
  <c r="A187" i="11"/>
  <c r="B187" i="11" s="1"/>
  <c r="A188" i="11"/>
  <c r="B188" i="11" s="1"/>
  <c r="A189" i="11"/>
  <c r="B189" i="11" s="1"/>
  <c r="A190" i="11"/>
  <c r="B190" i="11" s="1"/>
  <c r="A191" i="11"/>
  <c r="B191" i="11" s="1"/>
  <c r="A192" i="11"/>
  <c r="B192" i="11" s="1"/>
  <c r="A193" i="11"/>
  <c r="B193" i="11" s="1"/>
  <c r="A194" i="11"/>
  <c r="B194" i="11" s="1"/>
  <c r="A195" i="11"/>
  <c r="B195" i="11" s="1"/>
  <c r="A196" i="11"/>
  <c r="B196" i="11" s="1"/>
  <c r="A197" i="11"/>
  <c r="B197" i="11" s="1"/>
  <c r="A198" i="11"/>
  <c r="B198" i="11" s="1"/>
  <c r="A199" i="11"/>
  <c r="B199" i="11" s="1"/>
  <c r="A200" i="11"/>
  <c r="B200" i="11" s="1"/>
  <c r="A201" i="11"/>
  <c r="B201" i="11" s="1"/>
  <c r="A202" i="11"/>
  <c r="B202" i="11" s="1"/>
  <c r="A203" i="11"/>
  <c r="B203" i="11" s="1"/>
  <c r="A204" i="11"/>
  <c r="B204" i="11" s="1"/>
  <c r="A205" i="11"/>
  <c r="B205" i="11" s="1"/>
  <c r="A206" i="11"/>
  <c r="B206" i="11" s="1"/>
  <c r="A207" i="11"/>
  <c r="B207" i="11" s="1"/>
  <c r="A208" i="11"/>
  <c r="B208" i="11" s="1"/>
  <c r="A209" i="11"/>
  <c r="B209" i="11" s="1"/>
  <c r="A210" i="11"/>
  <c r="B210" i="11" s="1"/>
  <c r="A211" i="11"/>
  <c r="B211" i="11" s="1"/>
  <c r="A212" i="11"/>
  <c r="B212" i="11" s="1"/>
  <c r="A66" i="11"/>
  <c r="B66" i="11" s="1"/>
  <c r="A67" i="11"/>
  <c r="B67" i="11" s="1"/>
  <c r="A68" i="11"/>
  <c r="B68" i="11" s="1"/>
  <c r="A69" i="11"/>
  <c r="B69" i="11" s="1"/>
  <c r="A70" i="11"/>
  <c r="B70" i="11" s="1"/>
  <c r="A71" i="11"/>
  <c r="B71" i="11" s="1"/>
  <c r="A72" i="11"/>
  <c r="B72" i="11" s="1"/>
  <c r="A73" i="11"/>
  <c r="B73" i="11" s="1"/>
  <c r="A74" i="11"/>
  <c r="B74" i="11" s="1"/>
  <c r="A75" i="11"/>
  <c r="B75" i="11" s="1"/>
  <c r="A76" i="11"/>
  <c r="B76" i="11" s="1"/>
  <c r="A77" i="11"/>
  <c r="B77" i="11" s="1"/>
  <c r="A78" i="11"/>
  <c r="B78" i="11" s="1"/>
  <c r="A79" i="11"/>
  <c r="B79" i="11" s="1"/>
  <c r="A80" i="11"/>
  <c r="B80" i="11" s="1"/>
  <c r="A81" i="11"/>
  <c r="B81" i="11" s="1"/>
  <c r="A82" i="11"/>
  <c r="B82" i="11" s="1"/>
  <c r="A83" i="11"/>
  <c r="B83" i="11" s="1"/>
  <c r="A84" i="11"/>
  <c r="B84" i="11" s="1"/>
  <c r="A85" i="11"/>
  <c r="B85" i="11" s="1"/>
  <c r="A86" i="11"/>
  <c r="B86" i="11" s="1"/>
  <c r="A87" i="11"/>
  <c r="B87" i="11" s="1"/>
  <c r="A88" i="11"/>
  <c r="B88" i="11" s="1"/>
  <c r="A89" i="11"/>
  <c r="B89" i="11" s="1"/>
  <c r="A90" i="11"/>
  <c r="B90" i="11" s="1"/>
  <c r="A91" i="11"/>
  <c r="B91" i="11" s="1"/>
  <c r="A92" i="11"/>
  <c r="B92" i="11" s="1"/>
  <c r="A93" i="11"/>
  <c r="B93" i="11" s="1"/>
  <c r="A94" i="11"/>
  <c r="B94" i="11" s="1"/>
  <c r="A95" i="11"/>
  <c r="B95" i="11" s="1"/>
  <c r="A96" i="11"/>
  <c r="B96" i="11" s="1"/>
  <c r="A97" i="11"/>
  <c r="B97" i="11" s="1"/>
  <c r="A98" i="11"/>
  <c r="B98" i="11" s="1"/>
  <c r="A99" i="11"/>
  <c r="B99" i="11" s="1"/>
  <c r="A100" i="11"/>
  <c r="B100" i="11" s="1"/>
  <c r="A101" i="11"/>
  <c r="B101" i="11" s="1"/>
  <c r="A102" i="11"/>
  <c r="B102" i="11" s="1"/>
  <c r="A103" i="11"/>
  <c r="B103" i="11" s="1"/>
  <c r="A104" i="11"/>
  <c r="B104" i="11" s="1"/>
  <c r="A105" i="11"/>
  <c r="B105" i="11" s="1"/>
  <c r="A106" i="11"/>
  <c r="B106" i="11" s="1"/>
  <c r="A107" i="11"/>
  <c r="B107" i="11" s="1"/>
  <c r="A108" i="11"/>
  <c r="B108" i="11" s="1"/>
  <c r="A109" i="11"/>
  <c r="B109" i="11" s="1"/>
  <c r="A110" i="11"/>
  <c r="B110" i="11" s="1"/>
  <c r="A111" i="11"/>
  <c r="B111" i="11" s="1"/>
  <c r="A112" i="11"/>
  <c r="B112" i="11" s="1"/>
  <c r="A56" i="11"/>
  <c r="B56" i="11" s="1"/>
  <c r="A57" i="11"/>
  <c r="B57" i="11" s="1"/>
  <c r="A58" i="11"/>
  <c r="B58" i="11" s="1"/>
  <c r="A59" i="11"/>
  <c r="B59" i="11" s="1"/>
  <c r="A60" i="11"/>
  <c r="B60" i="11" s="1"/>
  <c r="A61" i="11"/>
  <c r="B61" i="11" s="1"/>
  <c r="A62" i="11"/>
  <c r="B62" i="11" s="1"/>
  <c r="A63" i="11"/>
  <c r="B63" i="11" s="1"/>
  <c r="A64" i="11"/>
  <c r="B64" i="11" s="1"/>
  <c r="A65" i="11"/>
  <c r="B65" i="11" s="1"/>
  <c r="A48" i="11"/>
  <c r="B48" i="11" s="1"/>
  <c r="A49" i="11"/>
  <c r="B49" i="11" s="1"/>
  <c r="A50" i="11"/>
  <c r="B50" i="11" s="1"/>
  <c r="A51" i="11"/>
  <c r="B51" i="11" s="1"/>
  <c r="A52" i="11"/>
  <c r="B52" i="11" s="1"/>
  <c r="A53" i="11"/>
  <c r="B53" i="11" s="1"/>
  <c r="A54" i="11"/>
  <c r="B54" i="11" s="1"/>
  <c r="A55" i="11"/>
  <c r="B55" i="11" s="1"/>
  <c r="A40" i="11"/>
  <c r="B40" i="11" s="1"/>
  <c r="A41" i="11"/>
  <c r="B41" i="11" s="1"/>
  <c r="A42" i="11"/>
  <c r="B42" i="11" s="1"/>
  <c r="A43" i="11"/>
  <c r="B43" i="11" s="1"/>
  <c r="A44" i="11"/>
  <c r="B44" i="11" s="1"/>
  <c r="A45" i="11"/>
  <c r="B45" i="11" s="1"/>
  <c r="A46" i="11"/>
  <c r="B46" i="11" s="1"/>
  <c r="A47" i="11"/>
  <c r="B47" i="11" s="1"/>
  <c r="A26" i="11"/>
  <c r="B26" i="11" s="1"/>
  <c r="A27" i="11"/>
  <c r="B27" i="11" s="1"/>
  <c r="A28" i="11"/>
  <c r="B28" i="11" s="1"/>
  <c r="A29" i="11"/>
  <c r="B29" i="11" s="1"/>
  <c r="A30" i="11"/>
  <c r="B30" i="11" s="1"/>
  <c r="A31" i="11"/>
  <c r="B31" i="11" s="1"/>
  <c r="A32" i="11"/>
  <c r="B32" i="11" s="1"/>
  <c r="A33" i="11"/>
  <c r="B33" i="11" s="1"/>
  <c r="A34" i="11"/>
  <c r="B34" i="11" s="1"/>
  <c r="A35" i="11"/>
  <c r="B35" i="11" s="1"/>
  <c r="A36" i="11"/>
  <c r="B36" i="11" s="1"/>
  <c r="A37" i="11"/>
  <c r="B37" i="11" s="1"/>
  <c r="A38" i="11"/>
  <c r="B38" i="11" s="1"/>
  <c r="A39" i="11"/>
  <c r="B39" i="11" s="1"/>
  <c r="A4" i="11"/>
  <c r="B4" i="11" s="1"/>
  <c r="A5" i="11"/>
  <c r="B5" i="11" s="1"/>
  <c r="A6" i="11"/>
  <c r="B6" i="11" s="1"/>
  <c r="A7" i="11"/>
  <c r="B7" i="11" s="1"/>
  <c r="A8" i="11"/>
  <c r="B8" i="11" s="1"/>
  <c r="A9" i="11"/>
  <c r="B9" i="11" s="1"/>
  <c r="A10" i="11"/>
  <c r="B10" i="11" s="1"/>
  <c r="A11" i="11"/>
  <c r="B11" i="11" s="1"/>
  <c r="A12" i="11"/>
  <c r="B12" i="11" s="1"/>
  <c r="A13" i="11"/>
  <c r="B13" i="11" s="1"/>
  <c r="A14" i="11"/>
  <c r="B14" i="11" s="1"/>
  <c r="A15" i="11"/>
  <c r="B15" i="11" s="1"/>
  <c r="A16" i="11"/>
  <c r="B16" i="11" s="1"/>
  <c r="A17" i="11"/>
  <c r="B17" i="11" s="1"/>
  <c r="A18" i="11"/>
  <c r="B18" i="11" s="1"/>
  <c r="A19" i="11"/>
  <c r="B19" i="11" s="1"/>
  <c r="A20" i="11"/>
  <c r="B20" i="11" s="1"/>
  <c r="A21" i="11"/>
  <c r="B21" i="11" s="1"/>
  <c r="A22" i="11"/>
  <c r="B22" i="11" s="1"/>
  <c r="A23" i="11"/>
  <c r="B23" i="11" s="1"/>
  <c r="A24" i="11"/>
  <c r="B24" i="11" s="1"/>
  <c r="A25" i="11"/>
  <c r="B25" i="11" s="1"/>
  <c r="A3" i="11"/>
  <c r="B3" i="11" s="1"/>
  <c r="C320" i="3" l="1"/>
  <c r="B18" i="1" l="1"/>
  <c r="E3" i="5" l="1"/>
  <c r="C7" i="3" l="1"/>
  <c r="B43" i="1" l="1"/>
  <c r="C9" i="4" l="1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9" i="4"/>
  <c r="C757" i="4"/>
  <c r="C758" i="4"/>
  <c r="C760" i="4"/>
  <c r="C761" i="4"/>
  <c r="C762" i="4"/>
  <c r="C772" i="4"/>
  <c r="C773" i="4"/>
  <c r="C774" i="4"/>
  <c r="C775" i="4"/>
  <c r="C776" i="4"/>
  <c r="C777" i="4"/>
  <c r="C778" i="4"/>
  <c r="C779" i="4"/>
  <c r="C780" i="4"/>
  <c r="C781" i="4"/>
  <c r="C763" i="4"/>
  <c r="C764" i="4"/>
  <c r="C765" i="4"/>
  <c r="C766" i="4"/>
  <c r="C767" i="4"/>
  <c r="C768" i="4"/>
  <c r="C769" i="4"/>
  <c r="C770" i="4"/>
  <c r="C77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671" i="4"/>
  <c r="C672" i="4"/>
  <c r="C673" i="4"/>
  <c r="C674" i="4"/>
  <c r="C675" i="4"/>
  <c r="C676" i="4"/>
  <c r="C677" i="4"/>
  <c r="C678" i="4"/>
  <c r="C679" i="4"/>
  <c r="C680" i="4"/>
  <c r="C796" i="4"/>
  <c r="C797" i="4"/>
  <c r="C798" i="4"/>
  <c r="C799" i="4"/>
  <c r="C800" i="4"/>
  <c r="C801" i="4"/>
  <c r="C802" i="4"/>
  <c r="C803" i="4"/>
  <c r="C804" i="4"/>
  <c r="C729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703" i="4"/>
  <c r="C702" i="4"/>
  <c r="C697" i="4"/>
  <c r="C698" i="4"/>
  <c r="C699" i="4"/>
  <c r="C700" i="4"/>
  <c r="C701" i="4"/>
  <c r="C706" i="4"/>
  <c r="C704" i="4"/>
  <c r="C705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30" i="4"/>
  <c r="C737" i="4"/>
  <c r="C736" i="4"/>
  <c r="C731" i="4"/>
  <c r="C732" i="4"/>
  <c r="C733" i="4"/>
  <c r="C734" i="4"/>
  <c r="C735" i="4"/>
  <c r="C738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" i="4" l="1"/>
  <c r="H369" i="4" l="1"/>
  <c r="H8" i="4"/>
  <c r="H12" i="4"/>
  <c r="H16" i="4"/>
  <c r="H20" i="4"/>
  <c r="H24" i="4"/>
  <c r="H28" i="4"/>
  <c r="H32" i="4"/>
  <c r="H36" i="4"/>
  <c r="H40" i="4"/>
  <c r="H44" i="4"/>
  <c r="H48" i="4"/>
  <c r="H52" i="4"/>
  <c r="H56" i="4"/>
  <c r="H60" i="4"/>
  <c r="H64" i="4"/>
  <c r="H68" i="4"/>
  <c r="H72" i="4"/>
  <c r="H76" i="4"/>
  <c r="H80" i="4"/>
  <c r="H84" i="4"/>
  <c r="H88" i="4"/>
  <c r="H92" i="4"/>
  <c r="H96" i="4"/>
  <c r="H100" i="4"/>
  <c r="H104" i="4"/>
  <c r="H108" i="4"/>
  <c r="H112" i="4"/>
  <c r="H116" i="4"/>
  <c r="H120" i="4"/>
  <c r="H124" i="4"/>
  <c r="H128" i="4"/>
  <c r="H132" i="4"/>
  <c r="H136" i="4"/>
  <c r="H140" i="4"/>
  <c r="H144" i="4"/>
  <c r="H148" i="4"/>
  <c r="H152" i="4"/>
  <c r="H156" i="4"/>
  <c r="H160" i="4"/>
  <c r="H164" i="4"/>
  <c r="H168" i="4"/>
  <c r="H172" i="4"/>
  <c r="H176" i="4"/>
  <c r="H180" i="4"/>
  <c r="H184" i="4"/>
  <c r="H188" i="4"/>
  <c r="H192" i="4"/>
  <c r="H196" i="4"/>
  <c r="H200" i="4"/>
  <c r="H204" i="4"/>
  <c r="H9" i="4"/>
  <c r="H13" i="4"/>
  <c r="H17" i="4"/>
  <c r="H21" i="4"/>
  <c r="H25" i="4"/>
  <c r="H29" i="4"/>
  <c r="H33" i="4"/>
  <c r="H37" i="4"/>
  <c r="H41" i="4"/>
  <c r="H45" i="4"/>
  <c r="H49" i="4"/>
  <c r="H53" i="4"/>
  <c r="H57" i="4"/>
  <c r="H61" i="4"/>
  <c r="H65" i="4"/>
  <c r="H69" i="4"/>
  <c r="H73" i="4"/>
  <c r="H77" i="4"/>
  <c r="H81" i="4"/>
  <c r="H85" i="4"/>
  <c r="H89" i="4"/>
  <c r="H93" i="4"/>
  <c r="H97" i="4"/>
  <c r="H101" i="4"/>
  <c r="H105" i="4"/>
  <c r="H109" i="4"/>
  <c r="H113" i="4"/>
  <c r="H117" i="4"/>
  <c r="H121" i="4"/>
  <c r="H125" i="4"/>
  <c r="H129" i="4"/>
  <c r="H133" i="4"/>
  <c r="H137" i="4"/>
  <c r="H141" i="4"/>
  <c r="H145" i="4"/>
  <c r="H149" i="4"/>
  <c r="H153" i="4"/>
  <c r="H157" i="4"/>
  <c r="H161" i="4"/>
  <c r="H165" i="4"/>
  <c r="H169" i="4"/>
  <c r="H173" i="4"/>
  <c r="H177" i="4"/>
  <c r="H181" i="4"/>
  <c r="H185" i="4"/>
  <c r="H189" i="4"/>
  <c r="H193" i="4"/>
  <c r="H197" i="4"/>
  <c r="H201" i="4"/>
  <c r="H205" i="4"/>
  <c r="H10" i="4"/>
  <c r="H14" i="4"/>
  <c r="H18" i="4"/>
  <c r="H22" i="4"/>
  <c r="H26" i="4"/>
  <c r="H30" i="4"/>
  <c r="H34" i="4"/>
  <c r="H38" i="4"/>
  <c r="H42" i="4"/>
  <c r="H46" i="4"/>
  <c r="H50" i="4"/>
  <c r="H54" i="4"/>
  <c r="H58" i="4"/>
  <c r="H62" i="4"/>
  <c r="H66" i="4"/>
  <c r="H70" i="4"/>
  <c r="H74" i="4"/>
  <c r="H78" i="4"/>
  <c r="H82" i="4"/>
  <c r="H86" i="4"/>
  <c r="H90" i="4"/>
  <c r="H94" i="4"/>
  <c r="H98" i="4"/>
  <c r="H102" i="4"/>
  <c r="H106" i="4"/>
  <c r="H110" i="4"/>
  <c r="H114" i="4"/>
  <c r="H118" i="4"/>
  <c r="H122" i="4"/>
  <c r="H126" i="4"/>
  <c r="H130" i="4"/>
  <c r="H134" i="4"/>
  <c r="H138" i="4"/>
  <c r="H142" i="4"/>
  <c r="H146" i="4"/>
  <c r="H150" i="4"/>
  <c r="H154" i="4"/>
  <c r="H158" i="4"/>
  <c r="H162" i="4"/>
  <c r="H166" i="4"/>
  <c r="H170" i="4"/>
  <c r="H174" i="4"/>
  <c r="H178" i="4"/>
  <c r="H182" i="4"/>
  <c r="H186" i="4"/>
  <c r="H190" i="4"/>
  <c r="H194" i="4"/>
  <c r="H198" i="4"/>
  <c r="H202" i="4"/>
  <c r="H206" i="4"/>
  <c r="H210" i="4"/>
  <c r="H214" i="4"/>
  <c r="H218" i="4"/>
  <c r="H222" i="4"/>
  <c r="H226" i="4"/>
  <c r="H230" i="4"/>
  <c r="H234" i="4"/>
  <c r="H238" i="4"/>
  <c r="H242" i="4"/>
  <c r="H246" i="4"/>
  <c r="H250" i="4"/>
  <c r="H254" i="4"/>
  <c r="H258" i="4"/>
  <c r="H262" i="4"/>
  <c r="H266" i="4"/>
  <c r="H270" i="4"/>
  <c r="H274" i="4"/>
  <c r="H278" i="4"/>
  <c r="H282" i="4"/>
  <c r="H286" i="4"/>
  <c r="H290" i="4"/>
  <c r="H294" i="4"/>
  <c r="H298" i="4"/>
  <c r="H302" i="4"/>
  <c r="H306" i="4"/>
  <c r="H310" i="4"/>
  <c r="H314" i="4"/>
  <c r="H318" i="4"/>
  <c r="H322" i="4"/>
  <c r="H326" i="4"/>
  <c r="H330" i="4"/>
  <c r="H334" i="4"/>
  <c r="H338" i="4"/>
  <c r="H342" i="4"/>
  <c r="H346" i="4"/>
  <c r="H11" i="4"/>
  <c r="H27" i="4"/>
  <c r="H43" i="4"/>
  <c r="H59" i="4"/>
  <c r="H75" i="4"/>
  <c r="H91" i="4"/>
  <c r="H107" i="4"/>
  <c r="H123" i="4"/>
  <c r="H139" i="4"/>
  <c r="H155" i="4"/>
  <c r="H171" i="4"/>
  <c r="H187" i="4"/>
  <c r="H203" i="4"/>
  <c r="H211" i="4"/>
  <c r="H216" i="4"/>
  <c r="H221" i="4"/>
  <c r="H227" i="4"/>
  <c r="H232" i="4"/>
  <c r="H237" i="4"/>
  <c r="H243" i="4"/>
  <c r="H248" i="4"/>
  <c r="H253" i="4"/>
  <c r="H259" i="4"/>
  <c r="H264" i="4"/>
  <c r="H269" i="4"/>
  <c r="H275" i="4"/>
  <c r="H280" i="4"/>
  <c r="H285" i="4"/>
  <c r="H291" i="4"/>
  <c r="H296" i="4"/>
  <c r="H301" i="4"/>
  <c r="H307" i="4"/>
  <c r="H312" i="4"/>
  <c r="H317" i="4"/>
  <c r="H323" i="4"/>
  <c r="H328" i="4"/>
  <c r="H333" i="4"/>
  <c r="H339" i="4"/>
  <c r="H344" i="4"/>
  <c r="H349" i="4"/>
  <c r="H353" i="4"/>
  <c r="H357" i="4"/>
  <c r="H361" i="4"/>
  <c r="H365" i="4"/>
  <c r="H373" i="4"/>
  <c r="H377" i="4"/>
  <c r="H381" i="4"/>
  <c r="H385" i="4"/>
  <c r="H389" i="4"/>
  <c r="H393" i="4"/>
  <c r="H397" i="4"/>
  <c r="H401" i="4"/>
  <c r="H405" i="4"/>
  <c r="H409" i="4"/>
  <c r="H413" i="4"/>
  <c r="H417" i="4"/>
  <c r="H421" i="4"/>
  <c r="H425" i="4"/>
  <c r="H429" i="4"/>
  <c r="H433" i="4"/>
  <c r="H437" i="4"/>
  <c r="H441" i="4"/>
  <c r="H445" i="4"/>
  <c r="H449" i="4"/>
  <c r="H453" i="4"/>
  <c r="H457" i="4"/>
  <c r="H461" i="4"/>
  <c r="H465" i="4"/>
  <c r="H469" i="4"/>
  <c r="H473" i="4"/>
  <c r="H477" i="4"/>
  <c r="H481" i="4"/>
  <c r="H485" i="4"/>
  <c r="H489" i="4"/>
  <c r="H493" i="4"/>
  <c r="H497" i="4"/>
  <c r="H501" i="4"/>
  <c r="H505" i="4"/>
  <c r="H509" i="4"/>
  <c r="H513" i="4"/>
  <c r="H517" i="4"/>
  <c r="H521" i="4"/>
  <c r="H525" i="4"/>
  <c r="H529" i="4"/>
  <c r="H15" i="4"/>
  <c r="H31" i="4"/>
  <c r="H47" i="4"/>
  <c r="H63" i="4"/>
  <c r="H79" i="4"/>
  <c r="H95" i="4"/>
  <c r="H111" i="4"/>
  <c r="H127" i="4"/>
  <c r="H143" i="4"/>
  <c r="H159" i="4"/>
  <c r="H175" i="4"/>
  <c r="H191" i="4"/>
  <c r="H207" i="4"/>
  <c r="H212" i="4"/>
  <c r="H217" i="4"/>
  <c r="H223" i="4"/>
  <c r="H228" i="4"/>
  <c r="H233" i="4"/>
  <c r="H239" i="4"/>
  <c r="H244" i="4"/>
  <c r="H249" i="4"/>
  <c r="H255" i="4"/>
  <c r="H260" i="4"/>
  <c r="H265" i="4"/>
  <c r="H271" i="4"/>
  <c r="H276" i="4"/>
  <c r="H281" i="4"/>
  <c r="H287" i="4"/>
  <c r="H292" i="4"/>
  <c r="H297" i="4"/>
  <c r="H303" i="4"/>
  <c r="H308" i="4"/>
  <c r="H313" i="4"/>
  <c r="H319" i="4"/>
  <c r="H324" i="4"/>
  <c r="H329" i="4"/>
  <c r="H335" i="4"/>
  <c r="H340" i="4"/>
  <c r="H345" i="4"/>
  <c r="H350" i="4"/>
  <c r="H354" i="4"/>
  <c r="H358" i="4"/>
  <c r="H362" i="4"/>
  <c r="H366" i="4"/>
  <c r="H370" i="4"/>
  <c r="H374" i="4"/>
  <c r="H378" i="4"/>
  <c r="H382" i="4"/>
  <c r="H386" i="4"/>
  <c r="H390" i="4"/>
  <c r="H394" i="4"/>
  <c r="H398" i="4"/>
  <c r="H402" i="4"/>
  <c r="H406" i="4"/>
  <c r="H410" i="4"/>
  <c r="H414" i="4"/>
  <c r="H418" i="4"/>
  <c r="H422" i="4"/>
  <c r="H426" i="4"/>
  <c r="H430" i="4"/>
  <c r="H434" i="4"/>
  <c r="H438" i="4"/>
  <c r="H442" i="4"/>
  <c r="H446" i="4"/>
  <c r="H450" i="4"/>
  <c r="H454" i="4"/>
  <c r="H458" i="4"/>
  <c r="H462" i="4"/>
  <c r="H466" i="4"/>
  <c r="H470" i="4"/>
  <c r="H474" i="4"/>
  <c r="H478" i="4"/>
  <c r="H482" i="4"/>
  <c r="H486" i="4"/>
  <c r="H490" i="4"/>
  <c r="H494" i="4"/>
  <c r="H498" i="4"/>
  <c r="H502" i="4"/>
  <c r="H506" i="4"/>
  <c r="H510" i="4"/>
  <c r="H514" i="4"/>
  <c r="H518" i="4"/>
  <c r="H522" i="4"/>
  <c r="H19" i="4"/>
  <c r="H35" i="4"/>
  <c r="H51" i="4"/>
  <c r="H67" i="4"/>
  <c r="H83" i="4"/>
  <c r="H99" i="4"/>
  <c r="H115" i="4"/>
  <c r="H131" i="4"/>
  <c r="H147" i="4"/>
  <c r="H163" i="4"/>
  <c r="H179" i="4"/>
  <c r="H195" i="4"/>
  <c r="H208" i="4"/>
  <c r="H213" i="4"/>
  <c r="H219" i="4"/>
  <c r="H224" i="4"/>
  <c r="H229" i="4"/>
  <c r="H235" i="4"/>
  <c r="H240" i="4"/>
  <c r="H245" i="4"/>
  <c r="H251" i="4"/>
  <c r="H256" i="4"/>
  <c r="H261" i="4"/>
  <c r="H267" i="4"/>
  <c r="H272" i="4"/>
  <c r="H277" i="4"/>
  <c r="H283" i="4"/>
  <c r="H288" i="4"/>
  <c r="H293" i="4"/>
  <c r="H299" i="4"/>
  <c r="H304" i="4"/>
  <c r="H309" i="4"/>
  <c r="H315" i="4"/>
  <c r="H320" i="4"/>
  <c r="H325" i="4"/>
  <c r="H331" i="4"/>
  <c r="H336" i="4"/>
  <c r="H341" i="4"/>
  <c r="H347" i="4"/>
  <c r="H351" i="4"/>
  <c r="H355" i="4"/>
  <c r="H359" i="4"/>
  <c r="H363" i="4"/>
  <c r="H367" i="4"/>
  <c r="H371" i="4"/>
  <c r="H375" i="4"/>
  <c r="H379" i="4"/>
  <c r="H383" i="4"/>
  <c r="H387" i="4"/>
  <c r="H391" i="4"/>
  <c r="H395" i="4"/>
  <c r="H399" i="4"/>
  <c r="H403" i="4"/>
  <c r="H407" i="4"/>
  <c r="H411" i="4"/>
  <c r="H415" i="4"/>
  <c r="H419" i="4"/>
  <c r="H423" i="4"/>
  <c r="H427" i="4"/>
  <c r="H431" i="4"/>
  <c r="H435" i="4"/>
  <c r="H439" i="4"/>
  <c r="H443" i="4"/>
  <c r="H447" i="4"/>
  <c r="H451" i="4"/>
  <c r="H455" i="4"/>
  <c r="H459" i="4"/>
  <c r="H463" i="4"/>
  <c r="H467" i="4"/>
  <c r="H471" i="4"/>
  <c r="H475" i="4"/>
  <c r="H479" i="4"/>
  <c r="H483" i="4"/>
  <c r="H487" i="4"/>
  <c r="H491" i="4"/>
  <c r="H495" i="4"/>
  <c r="H499" i="4"/>
  <c r="H503" i="4"/>
  <c r="H507" i="4"/>
  <c r="H511" i="4"/>
  <c r="H515" i="4"/>
  <c r="H519" i="4"/>
  <c r="H523" i="4"/>
  <c r="H23" i="4"/>
  <c r="H87" i="4"/>
  <c r="H151" i="4"/>
  <c r="H209" i="4"/>
  <c r="H231" i="4"/>
  <c r="H252" i="4"/>
  <c r="H273" i="4"/>
  <c r="H295" i="4"/>
  <c r="H316" i="4"/>
  <c r="H337" i="4"/>
  <c r="H356" i="4"/>
  <c r="H372" i="4"/>
  <c r="H388" i="4"/>
  <c r="H404" i="4"/>
  <c r="H420" i="4"/>
  <c r="H436" i="4"/>
  <c r="H452" i="4"/>
  <c r="H468" i="4"/>
  <c r="H484" i="4"/>
  <c r="H500" i="4"/>
  <c r="H516" i="4"/>
  <c r="H527" i="4"/>
  <c r="H532" i="4"/>
  <c r="H536" i="4"/>
  <c r="H540" i="4"/>
  <c r="H544" i="4"/>
  <c r="H548" i="4"/>
  <c r="H552" i="4"/>
  <c r="H556" i="4"/>
  <c r="H560" i="4"/>
  <c r="H564" i="4"/>
  <c r="H568" i="4"/>
  <c r="H572" i="4"/>
  <c r="H576" i="4"/>
  <c r="H580" i="4"/>
  <c r="H584" i="4"/>
  <c r="H588" i="4"/>
  <c r="H592" i="4"/>
  <c r="H596" i="4"/>
  <c r="H600" i="4"/>
  <c r="H604" i="4"/>
  <c r="H608" i="4"/>
  <c r="H612" i="4"/>
  <c r="H616" i="4"/>
  <c r="H620" i="4"/>
  <c r="H624" i="4"/>
  <c r="H628" i="4"/>
  <c r="H632" i="4"/>
  <c r="H636" i="4"/>
  <c r="H640" i="4"/>
  <c r="H644" i="4"/>
  <c r="H648" i="4"/>
  <c r="H652" i="4"/>
  <c r="H656" i="4"/>
  <c r="H660" i="4"/>
  <c r="H664" i="4"/>
  <c r="H668" i="4"/>
  <c r="H740" i="4"/>
  <c r="H744" i="4"/>
  <c r="H748" i="4"/>
  <c r="H752" i="4"/>
  <c r="H756" i="4"/>
  <c r="H760" i="4"/>
  <c r="H773" i="4"/>
  <c r="H777" i="4"/>
  <c r="H781" i="4"/>
  <c r="H766" i="4"/>
  <c r="H770" i="4"/>
  <c r="H784" i="4"/>
  <c r="H788" i="4"/>
  <c r="H792" i="4"/>
  <c r="H671" i="4"/>
  <c r="H675" i="4"/>
  <c r="H679" i="4"/>
  <c r="H798" i="4"/>
  <c r="H802" i="4"/>
  <c r="H681" i="4"/>
  <c r="H685" i="4"/>
  <c r="H689" i="4"/>
  <c r="H693" i="4"/>
  <c r="H703" i="4"/>
  <c r="H699" i="4"/>
  <c r="H704" i="4"/>
  <c r="H709" i="4"/>
  <c r="H713" i="4"/>
  <c r="H717" i="4"/>
  <c r="H721" i="4"/>
  <c r="H725" i="4"/>
  <c r="H730" i="4"/>
  <c r="H732" i="4"/>
  <c r="H738" i="4"/>
  <c r="H39" i="4"/>
  <c r="H103" i="4"/>
  <c r="H167" i="4"/>
  <c r="H215" i="4"/>
  <c r="H236" i="4"/>
  <c r="H257" i="4"/>
  <c r="H279" i="4"/>
  <c r="H300" i="4"/>
  <c r="H321" i="4"/>
  <c r="H343" i="4"/>
  <c r="H360" i="4"/>
  <c r="H376" i="4"/>
  <c r="H392" i="4"/>
  <c r="H408" i="4"/>
  <c r="H424" i="4"/>
  <c r="H440" i="4"/>
  <c r="H456" i="4"/>
  <c r="H472" i="4"/>
  <c r="H488" i="4"/>
  <c r="H504" i="4"/>
  <c r="H520" i="4"/>
  <c r="H528" i="4"/>
  <c r="H533" i="4"/>
  <c r="H537" i="4"/>
  <c r="H541" i="4"/>
  <c r="H545" i="4"/>
  <c r="H549" i="4"/>
  <c r="H553" i="4"/>
  <c r="H557" i="4"/>
  <c r="H561" i="4"/>
  <c r="H565" i="4"/>
  <c r="H569" i="4"/>
  <c r="H573" i="4"/>
  <c r="H577" i="4"/>
  <c r="H581" i="4"/>
  <c r="H585" i="4"/>
  <c r="H589" i="4"/>
  <c r="H593" i="4"/>
  <c r="H597" i="4"/>
  <c r="H601" i="4"/>
  <c r="H605" i="4"/>
  <c r="H609" i="4"/>
  <c r="H613" i="4"/>
  <c r="H617" i="4"/>
  <c r="H621" i="4"/>
  <c r="H625" i="4"/>
  <c r="H629" i="4"/>
  <c r="H633" i="4"/>
  <c r="H637" i="4"/>
  <c r="H641" i="4"/>
  <c r="H645" i="4"/>
  <c r="H649" i="4"/>
  <c r="H653" i="4"/>
  <c r="H657" i="4"/>
  <c r="H661" i="4"/>
  <c r="H665" i="4"/>
  <c r="H669" i="4"/>
  <c r="H741" i="4"/>
  <c r="H745" i="4"/>
  <c r="H749" i="4"/>
  <c r="H753" i="4"/>
  <c r="H759" i="4"/>
  <c r="H761" i="4"/>
  <c r="H774" i="4"/>
  <c r="H778" i="4"/>
  <c r="H763" i="4"/>
  <c r="H767" i="4"/>
  <c r="H771" i="4"/>
  <c r="H785" i="4"/>
  <c r="H789" i="4"/>
  <c r="H793" i="4"/>
  <c r="H672" i="4"/>
  <c r="H676" i="4"/>
  <c r="H680" i="4"/>
  <c r="H799" i="4"/>
  <c r="H803" i="4"/>
  <c r="H682" i="4"/>
  <c r="H686" i="4"/>
  <c r="H690" i="4"/>
  <c r="H694" i="4"/>
  <c r="H702" i="4"/>
  <c r="H700" i="4"/>
  <c r="H705" i="4"/>
  <c r="H710" i="4"/>
  <c r="H714" i="4"/>
  <c r="H55" i="4"/>
  <c r="H119" i="4"/>
  <c r="H183" i="4"/>
  <c r="H220" i="4"/>
  <c r="H241" i="4"/>
  <c r="H263" i="4"/>
  <c r="H284" i="4"/>
  <c r="H305" i="4"/>
  <c r="H327" i="4"/>
  <c r="H348" i="4"/>
  <c r="H364" i="4"/>
  <c r="H380" i="4"/>
  <c r="H396" i="4"/>
  <c r="H412" i="4"/>
  <c r="H428" i="4"/>
  <c r="H444" i="4"/>
  <c r="H460" i="4"/>
  <c r="H476" i="4"/>
  <c r="H492" i="4"/>
  <c r="H508" i="4"/>
  <c r="H524" i="4"/>
  <c r="H530" i="4"/>
  <c r="H534" i="4"/>
  <c r="H538" i="4"/>
  <c r="H542" i="4"/>
  <c r="H546" i="4"/>
  <c r="H550" i="4"/>
  <c r="H554" i="4"/>
  <c r="H558" i="4"/>
  <c r="H562" i="4"/>
  <c r="H566" i="4"/>
  <c r="H570" i="4"/>
  <c r="H574" i="4"/>
  <c r="H578" i="4"/>
  <c r="H582" i="4"/>
  <c r="H586" i="4"/>
  <c r="H590" i="4"/>
  <c r="H594" i="4"/>
  <c r="H598" i="4"/>
  <c r="H602" i="4"/>
  <c r="H606" i="4"/>
  <c r="H610" i="4"/>
  <c r="H614" i="4"/>
  <c r="H618" i="4"/>
  <c r="H622" i="4"/>
  <c r="H626" i="4"/>
  <c r="H630" i="4"/>
  <c r="H634" i="4"/>
  <c r="H638" i="4"/>
  <c r="H642" i="4"/>
  <c r="H646" i="4"/>
  <c r="H650" i="4"/>
  <c r="H654" i="4"/>
  <c r="H658" i="4"/>
  <c r="H662" i="4"/>
  <c r="H666" i="4"/>
  <c r="H670" i="4"/>
  <c r="H742" i="4"/>
  <c r="H746" i="4"/>
  <c r="H750" i="4"/>
  <c r="H754" i="4"/>
  <c r="H757" i="4"/>
  <c r="H762" i="4"/>
  <c r="H775" i="4"/>
  <c r="H779" i="4"/>
  <c r="H764" i="4"/>
  <c r="H768" i="4"/>
  <c r="H782" i="4"/>
  <c r="H786" i="4"/>
  <c r="H790" i="4"/>
  <c r="H794" i="4"/>
  <c r="H673" i="4"/>
  <c r="H677" i="4"/>
  <c r="H796" i="4"/>
  <c r="H800" i="4"/>
  <c r="H804" i="4"/>
  <c r="H683" i="4"/>
  <c r="H687" i="4"/>
  <c r="H691" i="4"/>
  <c r="H695" i="4"/>
  <c r="H697" i="4"/>
  <c r="H701" i="4"/>
  <c r="H707" i="4"/>
  <c r="H711" i="4"/>
  <c r="H715" i="4"/>
  <c r="H719" i="4"/>
  <c r="H723" i="4"/>
  <c r="H727" i="4"/>
  <c r="H736" i="4"/>
  <c r="H734" i="4"/>
  <c r="H806" i="4"/>
  <c r="H810" i="4"/>
  <c r="H814" i="4"/>
  <c r="H818" i="4"/>
  <c r="H822" i="4"/>
  <c r="H826" i="4"/>
  <c r="H830" i="4"/>
  <c r="H834" i="4"/>
  <c r="H838" i="4"/>
  <c r="H842" i="4"/>
  <c r="H846" i="4"/>
  <c r="H850" i="4"/>
  <c r="H854" i="4"/>
  <c r="H858" i="4"/>
  <c r="H71" i="4"/>
  <c r="H247" i="4"/>
  <c r="H332" i="4"/>
  <c r="H400" i="4"/>
  <c r="H464" i="4"/>
  <c r="H526" i="4"/>
  <c r="H543" i="4"/>
  <c r="H559" i="4"/>
  <c r="H575" i="4"/>
  <c r="H591" i="4"/>
  <c r="H607" i="4"/>
  <c r="H623" i="4"/>
  <c r="H639" i="4"/>
  <c r="H655" i="4"/>
  <c r="H739" i="4"/>
  <c r="H755" i="4"/>
  <c r="H780" i="4"/>
  <c r="H787" i="4"/>
  <c r="H678" i="4"/>
  <c r="H684" i="4"/>
  <c r="H698" i="4"/>
  <c r="H716" i="4"/>
  <c r="H724" i="4"/>
  <c r="H731" i="4"/>
  <c r="H807" i="4"/>
  <c r="H812" i="4"/>
  <c r="H817" i="4"/>
  <c r="H823" i="4"/>
  <c r="H828" i="4"/>
  <c r="H833" i="4"/>
  <c r="H839" i="4"/>
  <c r="H844" i="4"/>
  <c r="H849" i="4"/>
  <c r="H855" i="4"/>
  <c r="H860" i="4"/>
  <c r="H311" i="4"/>
  <c r="H539" i="4"/>
  <c r="H571" i="4"/>
  <c r="H619" i="4"/>
  <c r="H667" i="4"/>
  <c r="H783" i="4"/>
  <c r="H696" i="4"/>
  <c r="H722" i="4"/>
  <c r="H811" i="4"/>
  <c r="H827" i="4"/>
  <c r="H837" i="4"/>
  <c r="H853" i="4"/>
  <c r="H135" i="4"/>
  <c r="H268" i="4"/>
  <c r="H352" i="4"/>
  <c r="H416" i="4"/>
  <c r="H480" i="4"/>
  <c r="H531" i="4"/>
  <c r="H547" i="4"/>
  <c r="H563" i="4"/>
  <c r="H579" i="4"/>
  <c r="H595" i="4"/>
  <c r="H611" i="4"/>
  <c r="H627" i="4"/>
  <c r="H643" i="4"/>
  <c r="H659" i="4"/>
  <c r="H743" i="4"/>
  <c r="H758" i="4"/>
  <c r="H765" i="4"/>
  <c r="H791" i="4"/>
  <c r="H797" i="4"/>
  <c r="H688" i="4"/>
  <c r="H706" i="4"/>
  <c r="H718" i="4"/>
  <c r="H726" i="4"/>
  <c r="H733" i="4"/>
  <c r="H808" i="4"/>
  <c r="H813" i="4"/>
  <c r="H819" i="4"/>
  <c r="H824" i="4"/>
  <c r="H829" i="4"/>
  <c r="H835" i="4"/>
  <c r="H840" i="4"/>
  <c r="H845" i="4"/>
  <c r="H851" i="4"/>
  <c r="H856" i="4"/>
  <c r="H384" i="4"/>
  <c r="H587" i="4"/>
  <c r="H635" i="4"/>
  <c r="H776" i="4"/>
  <c r="H729" i="4"/>
  <c r="H737" i="4"/>
  <c r="H816" i="4"/>
  <c r="H832" i="4"/>
  <c r="H848" i="4"/>
  <c r="H199" i="4"/>
  <c r="H289" i="4"/>
  <c r="H368" i="4"/>
  <c r="H432" i="4"/>
  <c r="H496" i="4"/>
  <c r="H535" i="4"/>
  <c r="H551" i="4"/>
  <c r="H567" i="4"/>
  <c r="H583" i="4"/>
  <c r="H599" i="4"/>
  <c r="H615" i="4"/>
  <c r="H631" i="4"/>
  <c r="H647" i="4"/>
  <c r="H663" i="4"/>
  <c r="H747" i="4"/>
  <c r="H772" i="4"/>
  <c r="H769" i="4"/>
  <c r="H795" i="4"/>
  <c r="H801" i="4"/>
  <c r="H692" i="4"/>
  <c r="H708" i="4"/>
  <c r="H720" i="4"/>
  <c r="H728" i="4"/>
  <c r="H735" i="4"/>
  <c r="H809" i="4"/>
  <c r="H815" i="4"/>
  <c r="H820" i="4"/>
  <c r="H825" i="4"/>
  <c r="H831" i="4"/>
  <c r="H836" i="4"/>
  <c r="H841" i="4"/>
  <c r="H847" i="4"/>
  <c r="H852" i="4"/>
  <c r="H857" i="4"/>
  <c r="H225" i="4"/>
  <c r="H448" i="4"/>
  <c r="H512" i="4"/>
  <c r="H555" i="4"/>
  <c r="H603" i="4"/>
  <c r="H651" i="4"/>
  <c r="H751" i="4"/>
  <c r="H674" i="4"/>
  <c r="H712" i="4"/>
  <c r="H805" i="4"/>
  <c r="H821" i="4"/>
  <c r="H843" i="4"/>
  <c r="H859" i="4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2" i="3"/>
  <c r="C101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6" i="3"/>
  <c r="C615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B16" i="1" l="1"/>
  <c r="H7" i="3"/>
  <c r="H23" i="3"/>
  <c r="H39" i="3"/>
  <c r="H55" i="3"/>
  <c r="H71" i="3"/>
  <c r="H87" i="3"/>
  <c r="H103" i="3"/>
  <c r="H119" i="3"/>
  <c r="H135" i="3"/>
  <c r="H151" i="3"/>
  <c r="H167" i="3"/>
  <c r="H183" i="3"/>
  <c r="H199" i="3"/>
  <c r="H215" i="3"/>
  <c r="H231" i="3"/>
  <c r="H247" i="3"/>
  <c r="H263" i="3"/>
  <c r="H279" i="3"/>
  <c r="H295" i="3"/>
  <c r="H311" i="3"/>
  <c r="H327" i="3"/>
  <c r="H343" i="3"/>
  <c r="H20" i="3"/>
  <c r="H36" i="3"/>
  <c r="H52" i="3"/>
  <c r="H68" i="3"/>
  <c r="H84" i="3"/>
  <c r="H100" i="3"/>
  <c r="H116" i="3"/>
  <c r="H132" i="3"/>
  <c r="H148" i="3"/>
  <c r="H164" i="3"/>
  <c r="H180" i="3"/>
  <c r="H196" i="3"/>
  <c r="H212" i="3"/>
  <c r="H228" i="3"/>
  <c r="H244" i="3"/>
  <c r="H260" i="3"/>
  <c r="H276" i="3"/>
  <c r="H292" i="3"/>
  <c r="H308" i="3"/>
  <c r="H324" i="3"/>
  <c r="H340" i="3"/>
  <c r="H25" i="3"/>
  <c r="H57" i="3"/>
  <c r="H89" i="3"/>
  <c r="H121" i="3"/>
  <c r="H153" i="3"/>
  <c r="H185" i="3"/>
  <c r="H217" i="3"/>
  <c r="H249" i="3"/>
  <c r="H281" i="3"/>
  <c r="H313" i="3"/>
  <c r="H345" i="3"/>
  <c r="H361" i="3"/>
  <c r="H377" i="3"/>
  <c r="H393" i="3"/>
  <c r="H409" i="3"/>
  <c r="H425" i="3"/>
  <c r="H441" i="3"/>
  <c r="H457" i="3"/>
  <c r="H473" i="3"/>
  <c r="H489" i="3"/>
  <c r="H505" i="3"/>
  <c r="H18" i="3"/>
  <c r="H50" i="3"/>
  <c r="H82" i="3"/>
  <c r="H114" i="3"/>
  <c r="H146" i="3"/>
  <c r="H178" i="3"/>
  <c r="H210" i="3"/>
  <c r="H242" i="3"/>
  <c r="H274" i="3"/>
  <c r="H306" i="3"/>
  <c r="H338" i="3"/>
  <c r="H358" i="3"/>
  <c r="H11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331" i="3"/>
  <c r="H8" i="3"/>
  <c r="H24" i="3"/>
  <c r="H40" i="3"/>
  <c r="H56" i="3"/>
  <c r="H72" i="3"/>
  <c r="H88" i="3"/>
  <c r="H104" i="3"/>
  <c r="H120" i="3"/>
  <c r="H136" i="3"/>
  <c r="H152" i="3"/>
  <c r="H168" i="3"/>
  <c r="H184" i="3"/>
  <c r="H200" i="3"/>
  <c r="H216" i="3"/>
  <c r="H232" i="3"/>
  <c r="H248" i="3"/>
  <c r="H264" i="3"/>
  <c r="H280" i="3"/>
  <c r="H296" i="3"/>
  <c r="H312" i="3"/>
  <c r="H328" i="3"/>
  <c r="H344" i="3"/>
  <c r="H33" i="3"/>
  <c r="H65" i="3"/>
  <c r="H97" i="3"/>
  <c r="H129" i="3"/>
  <c r="H161" i="3"/>
  <c r="H193" i="3"/>
  <c r="H225" i="3"/>
  <c r="H257" i="3"/>
  <c r="H289" i="3"/>
  <c r="H321" i="3"/>
  <c r="H349" i="3"/>
  <c r="H365" i="3"/>
  <c r="H381" i="3"/>
  <c r="H397" i="3"/>
  <c r="H413" i="3"/>
  <c r="H429" i="3"/>
  <c r="H445" i="3"/>
  <c r="H461" i="3"/>
  <c r="H477" i="3"/>
  <c r="H493" i="3"/>
  <c r="H509" i="3"/>
  <c r="H26" i="3"/>
  <c r="H58" i="3"/>
  <c r="H90" i="3"/>
  <c r="H122" i="3"/>
  <c r="H154" i="3"/>
  <c r="H186" i="3"/>
  <c r="H218" i="3"/>
  <c r="H250" i="3"/>
  <c r="H282" i="3"/>
  <c r="H314" i="3"/>
  <c r="H346" i="3"/>
  <c r="H362" i="3"/>
  <c r="H378" i="3"/>
  <c r="H394" i="3"/>
  <c r="H410" i="3"/>
  <c r="H426" i="3"/>
  <c r="H442" i="3"/>
  <c r="H458" i="3"/>
  <c r="H474" i="3"/>
  <c r="H490" i="3"/>
  <c r="H506" i="3"/>
  <c r="H15" i="3"/>
  <c r="H31" i="3"/>
  <c r="H47" i="3"/>
  <c r="H63" i="3"/>
  <c r="H79" i="3"/>
  <c r="H95" i="3"/>
  <c r="H111" i="3"/>
  <c r="H127" i="3"/>
  <c r="H143" i="3"/>
  <c r="H159" i="3"/>
  <c r="H175" i="3"/>
  <c r="H191" i="3"/>
  <c r="H207" i="3"/>
  <c r="H223" i="3"/>
  <c r="H239" i="3"/>
  <c r="H255" i="3"/>
  <c r="H271" i="3"/>
  <c r="H287" i="3"/>
  <c r="H303" i="3"/>
  <c r="H319" i="3"/>
  <c r="H335" i="3"/>
  <c r="H12" i="3"/>
  <c r="H28" i="3"/>
  <c r="H44" i="3"/>
  <c r="H60" i="3"/>
  <c r="H76" i="3"/>
  <c r="H92" i="3"/>
  <c r="H108" i="3"/>
  <c r="H124" i="3"/>
  <c r="H140" i="3"/>
  <c r="H156" i="3"/>
  <c r="H172" i="3"/>
  <c r="H188" i="3"/>
  <c r="H204" i="3"/>
  <c r="H220" i="3"/>
  <c r="H236" i="3"/>
  <c r="H252" i="3"/>
  <c r="H268" i="3"/>
  <c r="H284" i="3"/>
  <c r="H300" i="3"/>
  <c r="H316" i="3"/>
  <c r="H332" i="3"/>
  <c r="H9" i="3"/>
  <c r="H41" i="3"/>
  <c r="H73" i="3"/>
  <c r="H105" i="3"/>
  <c r="H137" i="3"/>
  <c r="H169" i="3"/>
  <c r="H201" i="3"/>
  <c r="H233" i="3"/>
  <c r="H265" i="3"/>
  <c r="H297" i="3"/>
  <c r="H329" i="3"/>
  <c r="H353" i="3"/>
  <c r="H369" i="3"/>
  <c r="H385" i="3"/>
  <c r="H401" i="3"/>
  <c r="H417" i="3"/>
  <c r="H433" i="3"/>
  <c r="H449" i="3"/>
  <c r="H465" i="3"/>
  <c r="H481" i="3"/>
  <c r="H497" i="3"/>
  <c r="H513" i="3"/>
  <c r="H34" i="3"/>
  <c r="H66" i="3"/>
  <c r="H98" i="3"/>
  <c r="H130" i="3"/>
  <c r="H162" i="3"/>
  <c r="H194" i="3"/>
  <c r="H226" i="3"/>
  <c r="H258" i="3"/>
  <c r="H290" i="3"/>
  <c r="H322" i="3"/>
  <c r="H350" i="3"/>
  <c r="H366" i="3"/>
  <c r="H382" i="3"/>
  <c r="H398" i="3"/>
  <c r="H414" i="3"/>
  <c r="H430" i="3"/>
  <c r="H446" i="3"/>
  <c r="H462" i="3"/>
  <c r="H478" i="3"/>
  <c r="H494" i="3"/>
  <c r="H510" i="3"/>
  <c r="H67" i="3"/>
  <c r="H131" i="3"/>
  <c r="H195" i="3"/>
  <c r="H259" i="3"/>
  <c r="H323" i="3"/>
  <c r="H48" i="3"/>
  <c r="H112" i="3"/>
  <c r="H176" i="3"/>
  <c r="H240" i="3"/>
  <c r="H304" i="3"/>
  <c r="H49" i="3"/>
  <c r="H177" i="3"/>
  <c r="H305" i="3"/>
  <c r="H389" i="3"/>
  <c r="H453" i="3"/>
  <c r="H10" i="3"/>
  <c r="H138" i="3"/>
  <c r="H266" i="3"/>
  <c r="H370" i="3"/>
  <c r="H402" i="3"/>
  <c r="H434" i="3"/>
  <c r="H466" i="3"/>
  <c r="H498" i="3"/>
  <c r="H21" i="3"/>
  <c r="H53" i="3"/>
  <c r="H85" i="3"/>
  <c r="H117" i="3"/>
  <c r="H149" i="3"/>
  <c r="H181" i="3"/>
  <c r="H213" i="3"/>
  <c r="H245" i="3"/>
  <c r="H277" i="3"/>
  <c r="H309" i="3"/>
  <c r="H341" i="3"/>
  <c r="H359" i="3"/>
  <c r="H375" i="3"/>
  <c r="H391" i="3"/>
  <c r="H407" i="3"/>
  <c r="H423" i="3"/>
  <c r="H439" i="3"/>
  <c r="H455" i="3"/>
  <c r="H471" i="3"/>
  <c r="H487" i="3"/>
  <c r="H503" i="3"/>
  <c r="H14" i="3"/>
  <c r="H142" i="3"/>
  <c r="H270" i="3"/>
  <c r="H372" i="3"/>
  <c r="H436" i="3"/>
  <c r="H500" i="3"/>
  <c r="H528" i="3"/>
  <c r="H544" i="3"/>
  <c r="H560" i="3"/>
  <c r="H576" i="3"/>
  <c r="H592" i="3"/>
  <c r="H608" i="3"/>
  <c r="H624" i="3"/>
  <c r="H640" i="3"/>
  <c r="H656" i="3"/>
  <c r="H672" i="3"/>
  <c r="H688" i="3"/>
  <c r="H704" i="3"/>
  <c r="H720" i="3"/>
  <c r="H736" i="3"/>
  <c r="H752" i="3"/>
  <c r="H768" i="3"/>
  <c r="H784" i="3"/>
  <c r="H800" i="3"/>
  <c r="H816" i="3"/>
  <c r="H832" i="3"/>
  <c r="H848" i="3"/>
  <c r="H54" i="3"/>
  <c r="H182" i="3"/>
  <c r="H310" i="3"/>
  <c r="H392" i="3"/>
  <c r="H456" i="3"/>
  <c r="H517" i="3"/>
  <c r="H533" i="3"/>
  <c r="H549" i="3"/>
  <c r="H565" i="3"/>
  <c r="H581" i="3"/>
  <c r="H597" i="3"/>
  <c r="H613" i="3"/>
  <c r="H629" i="3"/>
  <c r="H645" i="3"/>
  <c r="H661" i="3"/>
  <c r="H677" i="3"/>
  <c r="H158" i="3"/>
  <c r="H380" i="3"/>
  <c r="H508" i="3"/>
  <c r="H546" i="3"/>
  <c r="H578" i="3"/>
  <c r="H610" i="3"/>
  <c r="H642" i="3"/>
  <c r="H674" i="3"/>
  <c r="H698" i="3"/>
  <c r="H719" i="3"/>
  <c r="H741" i="3"/>
  <c r="H762" i="3"/>
  <c r="H783" i="3"/>
  <c r="H805" i="3"/>
  <c r="H826" i="3"/>
  <c r="H847" i="3"/>
  <c r="H102" i="3"/>
  <c r="H352" i="3"/>
  <c r="H480" i="3"/>
  <c r="H539" i="3"/>
  <c r="H571" i="3"/>
  <c r="H603" i="3"/>
  <c r="H635" i="3"/>
  <c r="H667" i="3"/>
  <c r="H694" i="3"/>
  <c r="H715" i="3"/>
  <c r="H737" i="3"/>
  <c r="H758" i="3"/>
  <c r="H779" i="3"/>
  <c r="H801" i="3"/>
  <c r="H822" i="3"/>
  <c r="H843" i="3"/>
  <c r="H62" i="3"/>
  <c r="H318" i="3"/>
  <c r="H460" i="3"/>
  <c r="H534" i="3"/>
  <c r="H574" i="3"/>
  <c r="H638" i="3"/>
  <c r="H695" i="3"/>
  <c r="H738" i="3"/>
  <c r="H781" i="3"/>
  <c r="H823" i="3"/>
  <c r="H70" i="3"/>
  <c r="H464" i="3"/>
  <c r="H567" i="3"/>
  <c r="H631" i="3"/>
  <c r="H691" i="3"/>
  <c r="H734" i="3"/>
  <c r="H777" i="3"/>
  <c r="H819" i="3"/>
  <c r="H542" i="3"/>
  <c r="H630" i="3"/>
  <c r="H690" i="3"/>
  <c r="H733" i="3"/>
  <c r="H775" i="3"/>
  <c r="H818" i="3"/>
  <c r="H134" i="3"/>
  <c r="H496" i="3"/>
  <c r="H575" i="3"/>
  <c r="H639" i="3"/>
  <c r="H697" i="3"/>
  <c r="H739" i="3"/>
  <c r="H782" i="3"/>
  <c r="H825" i="3"/>
  <c r="H179" i="3"/>
  <c r="H224" i="3"/>
  <c r="H145" i="3"/>
  <c r="H437" i="3"/>
  <c r="H234" i="3"/>
  <c r="H422" i="3"/>
  <c r="H19" i="3"/>
  <c r="H83" i="3"/>
  <c r="H147" i="3"/>
  <c r="H211" i="3"/>
  <c r="H275" i="3"/>
  <c r="H339" i="3"/>
  <c r="H64" i="3"/>
  <c r="H128" i="3"/>
  <c r="H192" i="3"/>
  <c r="H256" i="3"/>
  <c r="H320" i="3"/>
  <c r="H81" i="3"/>
  <c r="H209" i="3"/>
  <c r="H337" i="3"/>
  <c r="H405" i="3"/>
  <c r="H469" i="3"/>
  <c r="H42" i="3"/>
  <c r="H170" i="3"/>
  <c r="H298" i="3"/>
  <c r="H374" i="3"/>
  <c r="H406" i="3"/>
  <c r="H438" i="3"/>
  <c r="H470" i="3"/>
  <c r="H502" i="3"/>
  <c r="H29" i="3"/>
  <c r="H61" i="3"/>
  <c r="H93" i="3"/>
  <c r="H125" i="3"/>
  <c r="H157" i="3"/>
  <c r="H189" i="3"/>
  <c r="H221" i="3"/>
  <c r="H253" i="3"/>
  <c r="H285" i="3"/>
  <c r="H317" i="3"/>
  <c r="H347" i="3"/>
  <c r="H363" i="3"/>
  <c r="H379" i="3"/>
  <c r="H395" i="3"/>
  <c r="H411" i="3"/>
  <c r="H427" i="3"/>
  <c r="H443" i="3"/>
  <c r="H459" i="3"/>
  <c r="H475" i="3"/>
  <c r="H491" i="3"/>
  <c r="H507" i="3"/>
  <c r="H46" i="3"/>
  <c r="H174" i="3"/>
  <c r="H302" i="3"/>
  <c r="H388" i="3"/>
  <c r="H452" i="3"/>
  <c r="H516" i="3"/>
  <c r="H532" i="3"/>
  <c r="H548" i="3"/>
  <c r="H564" i="3"/>
  <c r="H580" i="3"/>
  <c r="H596" i="3"/>
  <c r="H612" i="3"/>
  <c r="H628" i="3"/>
  <c r="H644" i="3"/>
  <c r="H660" i="3"/>
  <c r="H676" i="3"/>
  <c r="H692" i="3"/>
  <c r="H708" i="3"/>
  <c r="H724" i="3"/>
  <c r="H740" i="3"/>
  <c r="H756" i="3"/>
  <c r="H772" i="3"/>
  <c r="H788" i="3"/>
  <c r="H804" i="3"/>
  <c r="H820" i="3"/>
  <c r="H836" i="3"/>
  <c r="H852" i="3"/>
  <c r="H86" i="3"/>
  <c r="H214" i="3"/>
  <c r="H342" i="3"/>
  <c r="H408" i="3"/>
  <c r="H472" i="3"/>
  <c r="H521" i="3"/>
  <c r="H537" i="3"/>
  <c r="H553" i="3"/>
  <c r="H569" i="3"/>
  <c r="H585" i="3"/>
  <c r="H601" i="3"/>
  <c r="H617" i="3"/>
  <c r="H633" i="3"/>
  <c r="H649" i="3"/>
  <c r="H665" i="3"/>
  <c r="H681" i="3"/>
  <c r="H222" i="3"/>
  <c r="H412" i="3"/>
  <c r="H522" i="3"/>
  <c r="H554" i="3"/>
  <c r="H586" i="3"/>
  <c r="H618" i="3"/>
  <c r="H650" i="3"/>
  <c r="H682" i="3"/>
  <c r="H703" i="3"/>
  <c r="H725" i="3"/>
  <c r="H746" i="3"/>
  <c r="H767" i="3"/>
  <c r="H789" i="3"/>
  <c r="H810" i="3"/>
  <c r="H831" i="3"/>
  <c r="H853" i="3"/>
  <c r="H166" i="3"/>
  <c r="H384" i="3"/>
  <c r="H512" i="3"/>
  <c r="H547" i="3"/>
  <c r="H579" i="3"/>
  <c r="H611" i="3"/>
  <c r="H643" i="3"/>
  <c r="H675" i="3"/>
  <c r="H699" i="3"/>
  <c r="H721" i="3"/>
  <c r="H742" i="3"/>
  <c r="H763" i="3"/>
  <c r="H785" i="3"/>
  <c r="H806" i="3"/>
  <c r="H827" i="3"/>
  <c r="H849" i="3"/>
  <c r="H126" i="3"/>
  <c r="H364" i="3"/>
  <c r="H492" i="3"/>
  <c r="H550" i="3"/>
  <c r="H590" i="3"/>
  <c r="H654" i="3"/>
  <c r="H706" i="3"/>
  <c r="H749" i="3"/>
  <c r="H791" i="3"/>
  <c r="H834" i="3"/>
  <c r="H262" i="3"/>
  <c r="H519" i="3"/>
  <c r="H583" i="3"/>
  <c r="H647" i="3"/>
  <c r="H702" i="3"/>
  <c r="H745" i="3"/>
  <c r="H787" i="3"/>
  <c r="H835" i="3"/>
  <c r="H582" i="3"/>
  <c r="H646" i="3"/>
  <c r="H701" i="3"/>
  <c r="H743" i="3"/>
  <c r="H786" i="3"/>
  <c r="H829" i="3"/>
  <c r="H198" i="3"/>
  <c r="H527" i="3"/>
  <c r="H591" i="3"/>
  <c r="H655" i="3"/>
  <c r="H707" i="3"/>
  <c r="H750" i="3"/>
  <c r="H793" i="3"/>
  <c r="H830" i="3"/>
  <c r="H798" i="3"/>
  <c r="H598" i="3"/>
  <c r="H711" i="3"/>
  <c r="H797" i="3"/>
  <c r="H839" i="3"/>
  <c r="H543" i="3"/>
  <c r="H607" i="3"/>
  <c r="H671" i="3"/>
  <c r="H761" i="3"/>
  <c r="H803" i="3"/>
  <c r="H51" i="3"/>
  <c r="H243" i="3"/>
  <c r="H32" i="3"/>
  <c r="H160" i="3"/>
  <c r="H17" i="3"/>
  <c r="H373" i="3"/>
  <c r="H106" i="3"/>
  <c r="H390" i="3"/>
  <c r="H35" i="3"/>
  <c r="H99" i="3"/>
  <c r="H163" i="3"/>
  <c r="H227" i="3"/>
  <c r="H291" i="3"/>
  <c r="H16" i="3"/>
  <c r="H80" i="3"/>
  <c r="H144" i="3"/>
  <c r="H208" i="3"/>
  <c r="H272" i="3"/>
  <c r="H336" i="3"/>
  <c r="H113" i="3"/>
  <c r="H241" i="3"/>
  <c r="H357" i="3"/>
  <c r="H421" i="3"/>
  <c r="H485" i="3"/>
  <c r="H74" i="3"/>
  <c r="H202" i="3"/>
  <c r="H330" i="3"/>
  <c r="H386" i="3"/>
  <c r="H418" i="3"/>
  <c r="H450" i="3"/>
  <c r="H482" i="3"/>
  <c r="H514" i="3"/>
  <c r="H37" i="3"/>
  <c r="H69" i="3"/>
  <c r="H101" i="3"/>
  <c r="H133" i="3"/>
  <c r="H165" i="3"/>
  <c r="H197" i="3"/>
  <c r="H229" i="3"/>
  <c r="H261" i="3"/>
  <c r="H293" i="3"/>
  <c r="H325" i="3"/>
  <c r="H351" i="3"/>
  <c r="H367" i="3"/>
  <c r="H383" i="3"/>
  <c r="H399" i="3"/>
  <c r="H415" i="3"/>
  <c r="H431" i="3"/>
  <c r="H447" i="3"/>
  <c r="H463" i="3"/>
  <c r="H479" i="3"/>
  <c r="H495" i="3"/>
  <c r="H511" i="3"/>
  <c r="H78" i="3"/>
  <c r="H206" i="3"/>
  <c r="H334" i="3"/>
  <c r="H404" i="3"/>
  <c r="H468" i="3"/>
  <c r="H520" i="3"/>
  <c r="H536" i="3"/>
  <c r="H552" i="3"/>
  <c r="H568" i="3"/>
  <c r="H584" i="3"/>
  <c r="H600" i="3"/>
  <c r="H616" i="3"/>
  <c r="H632" i="3"/>
  <c r="H648" i="3"/>
  <c r="H664" i="3"/>
  <c r="H680" i="3"/>
  <c r="H696" i="3"/>
  <c r="H712" i="3"/>
  <c r="H728" i="3"/>
  <c r="H744" i="3"/>
  <c r="H760" i="3"/>
  <c r="H776" i="3"/>
  <c r="H792" i="3"/>
  <c r="H808" i="3"/>
  <c r="H824" i="3"/>
  <c r="H840" i="3"/>
  <c r="H856" i="3"/>
  <c r="H118" i="3"/>
  <c r="H246" i="3"/>
  <c r="H360" i="3"/>
  <c r="H424" i="3"/>
  <c r="H488" i="3"/>
  <c r="H525" i="3"/>
  <c r="H541" i="3"/>
  <c r="H557" i="3"/>
  <c r="H573" i="3"/>
  <c r="H589" i="3"/>
  <c r="H605" i="3"/>
  <c r="H621" i="3"/>
  <c r="H637" i="3"/>
  <c r="H653" i="3"/>
  <c r="H669" i="3"/>
  <c r="H30" i="3"/>
  <c r="H286" i="3"/>
  <c r="H444" i="3"/>
  <c r="H530" i="3"/>
  <c r="H562" i="3"/>
  <c r="H594" i="3"/>
  <c r="H626" i="3"/>
  <c r="H658" i="3"/>
  <c r="H687" i="3"/>
  <c r="H709" i="3"/>
  <c r="H730" i="3"/>
  <c r="H751" i="3"/>
  <c r="H773" i="3"/>
  <c r="H794" i="3"/>
  <c r="H815" i="3"/>
  <c r="H837" i="3"/>
  <c r="H858" i="3"/>
  <c r="H230" i="3"/>
  <c r="H416" i="3"/>
  <c r="H523" i="3"/>
  <c r="H555" i="3"/>
  <c r="H587" i="3"/>
  <c r="H619" i="3"/>
  <c r="H651" i="3"/>
  <c r="H683" i="3"/>
  <c r="H705" i="3"/>
  <c r="H726" i="3"/>
  <c r="H747" i="3"/>
  <c r="H769" i="3"/>
  <c r="H790" i="3"/>
  <c r="H811" i="3"/>
  <c r="H833" i="3"/>
  <c r="H854" i="3"/>
  <c r="H190" i="3"/>
  <c r="H396" i="3"/>
  <c r="H518" i="3"/>
  <c r="H558" i="3"/>
  <c r="H606" i="3"/>
  <c r="H670" i="3"/>
  <c r="H717" i="3"/>
  <c r="H759" i="3"/>
  <c r="H802" i="3"/>
  <c r="H845" i="3"/>
  <c r="H326" i="3"/>
  <c r="H535" i="3"/>
  <c r="H599" i="3"/>
  <c r="H663" i="3"/>
  <c r="H713" i="3"/>
  <c r="H755" i="3"/>
  <c r="H846" i="3"/>
  <c r="H662" i="3"/>
  <c r="H754" i="3"/>
  <c r="H368" i="3"/>
  <c r="H718" i="3"/>
  <c r="H841" i="3"/>
  <c r="H115" i="3"/>
  <c r="H307" i="3"/>
  <c r="H96" i="3"/>
  <c r="H288" i="3"/>
  <c r="H273" i="3"/>
  <c r="H501" i="3"/>
  <c r="H354" i="3"/>
  <c r="H454" i="3"/>
  <c r="H77" i="3"/>
  <c r="H205" i="3"/>
  <c r="H333" i="3"/>
  <c r="H403" i="3"/>
  <c r="H467" i="3"/>
  <c r="H110" i="3"/>
  <c r="H484" i="3"/>
  <c r="H572" i="3"/>
  <c r="H636" i="3"/>
  <c r="H700" i="3"/>
  <c r="H764" i="3"/>
  <c r="H828" i="3"/>
  <c r="H278" i="3"/>
  <c r="H529" i="3"/>
  <c r="H593" i="3"/>
  <c r="H657" i="3"/>
  <c r="H476" i="3"/>
  <c r="H634" i="3"/>
  <c r="H735" i="3"/>
  <c r="H821" i="3"/>
  <c r="H448" i="3"/>
  <c r="H627" i="3"/>
  <c r="H731" i="3"/>
  <c r="H817" i="3"/>
  <c r="H428" i="3"/>
  <c r="H685" i="3"/>
  <c r="H855" i="3"/>
  <c r="H679" i="3"/>
  <c r="H857" i="3"/>
  <c r="H765" i="3"/>
  <c r="H559" i="3"/>
  <c r="H771" i="3"/>
  <c r="H850" i="3"/>
  <c r="H173" i="3"/>
  <c r="H387" i="3"/>
  <c r="H515" i="3"/>
  <c r="H684" i="3"/>
  <c r="H150" i="3"/>
  <c r="H577" i="3"/>
  <c r="H799" i="3"/>
  <c r="H710" i="3"/>
  <c r="H622" i="3"/>
  <c r="H615" i="3"/>
  <c r="H432" i="3"/>
  <c r="H486" i="3"/>
  <c r="H109" i="3"/>
  <c r="H237" i="3"/>
  <c r="H355" i="3"/>
  <c r="H419" i="3"/>
  <c r="H483" i="3"/>
  <c r="H238" i="3"/>
  <c r="H524" i="3"/>
  <c r="H588" i="3"/>
  <c r="H652" i="3"/>
  <c r="H716" i="3"/>
  <c r="H780" i="3"/>
  <c r="H844" i="3"/>
  <c r="H376" i="3"/>
  <c r="H545" i="3"/>
  <c r="H609" i="3"/>
  <c r="H673" i="3"/>
  <c r="H538" i="3"/>
  <c r="H666" i="3"/>
  <c r="H757" i="3"/>
  <c r="H842" i="3"/>
  <c r="H531" i="3"/>
  <c r="H659" i="3"/>
  <c r="H753" i="3"/>
  <c r="H838" i="3"/>
  <c r="H526" i="3"/>
  <c r="H727" i="3"/>
  <c r="H400" i="3"/>
  <c r="H723" i="3"/>
  <c r="H614" i="3"/>
  <c r="H807" i="3"/>
  <c r="H623" i="3"/>
  <c r="H814" i="3"/>
  <c r="H686" i="3"/>
  <c r="H45" i="3"/>
  <c r="H451" i="3"/>
  <c r="H420" i="3"/>
  <c r="H620" i="3"/>
  <c r="H812" i="3"/>
  <c r="H641" i="3"/>
  <c r="H714" i="3"/>
  <c r="H595" i="3"/>
  <c r="H254" i="3"/>
  <c r="H809" i="3"/>
  <c r="H729" i="3"/>
  <c r="H13" i="3"/>
  <c r="H141" i="3"/>
  <c r="H269" i="3"/>
  <c r="H371" i="3"/>
  <c r="H435" i="3"/>
  <c r="H499" i="3"/>
  <c r="H356" i="3"/>
  <c r="H540" i="3"/>
  <c r="H604" i="3"/>
  <c r="H668" i="3"/>
  <c r="H732" i="3"/>
  <c r="H796" i="3"/>
  <c r="H22" i="3"/>
  <c r="H440" i="3"/>
  <c r="H561" i="3"/>
  <c r="H625" i="3"/>
  <c r="H94" i="3"/>
  <c r="H570" i="3"/>
  <c r="H693" i="3"/>
  <c r="H778" i="3"/>
  <c r="H38" i="3"/>
  <c r="H563" i="3"/>
  <c r="H689" i="3"/>
  <c r="H774" i="3"/>
  <c r="H859" i="3"/>
  <c r="H566" i="3"/>
  <c r="H770" i="3"/>
  <c r="H551" i="3"/>
  <c r="H766" i="3"/>
  <c r="H678" i="3"/>
  <c r="H851" i="3"/>
  <c r="H301" i="3"/>
  <c r="H556" i="3"/>
  <c r="H748" i="3"/>
  <c r="H504" i="3"/>
  <c r="H348" i="3"/>
  <c r="H602" i="3"/>
  <c r="H294" i="3"/>
  <c r="H795" i="3"/>
  <c r="H813" i="3"/>
  <c r="H722" i="3"/>
  <c r="B20" i="1"/>
  <c r="B14" i="1" l="1"/>
  <c r="C854" i="6"/>
  <c r="B854" i="6"/>
  <c r="C853" i="6"/>
  <c r="B853" i="6"/>
  <c r="C852" i="6"/>
  <c r="B852" i="6"/>
  <c r="C851" i="6"/>
  <c r="B851" i="6"/>
  <c r="C850" i="6"/>
  <c r="B850" i="6"/>
  <c r="C849" i="6"/>
  <c r="B849" i="6"/>
  <c r="C848" i="6"/>
  <c r="B848" i="6"/>
  <c r="C847" i="6"/>
  <c r="B847" i="6"/>
  <c r="C846" i="6"/>
  <c r="B846" i="6"/>
  <c r="C845" i="6"/>
  <c r="B845" i="6"/>
  <c r="C844" i="6"/>
  <c r="B844" i="6"/>
  <c r="C843" i="6"/>
  <c r="B843" i="6"/>
  <c r="C842" i="6"/>
  <c r="B842" i="6"/>
  <c r="C841" i="6"/>
  <c r="B841" i="6"/>
  <c r="C840" i="6"/>
  <c r="B840" i="6"/>
  <c r="C839" i="6"/>
  <c r="B839" i="6"/>
  <c r="C838" i="6"/>
  <c r="B838" i="6"/>
  <c r="C837" i="6"/>
  <c r="B837" i="6"/>
  <c r="C836" i="6"/>
  <c r="B836" i="6"/>
  <c r="C835" i="6"/>
  <c r="B835" i="6"/>
  <c r="C834" i="6"/>
  <c r="B834" i="6"/>
  <c r="C833" i="6"/>
  <c r="B833" i="6"/>
  <c r="C832" i="6"/>
  <c r="B832" i="6"/>
  <c r="C831" i="6"/>
  <c r="B831" i="6"/>
  <c r="C830" i="6"/>
  <c r="B830" i="6"/>
  <c r="C829" i="6"/>
  <c r="B829" i="6"/>
  <c r="C828" i="6"/>
  <c r="B828" i="6"/>
  <c r="C827" i="6"/>
  <c r="B827" i="6"/>
  <c r="C826" i="6"/>
  <c r="B826" i="6"/>
  <c r="C825" i="6"/>
  <c r="B825" i="6"/>
  <c r="C824" i="6"/>
  <c r="B824" i="6"/>
  <c r="C823" i="6"/>
  <c r="B823" i="6"/>
  <c r="C822" i="6"/>
  <c r="B822" i="6"/>
  <c r="C821" i="6"/>
  <c r="B821" i="6"/>
  <c r="C820" i="6"/>
  <c r="B820" i="6"/>
  <c r="C819" i="6"/>
  <c r="B819" i="6"/>
  <c r="C818" i="6"/>
  <c r="B818" i="6"/>
  <c r="C817" i="6"/>
  <c r="B817" i="6"/>
  <c r="C816" i="6"/>
  <c r="B816" i="6"/>
  <c r="C815" i="6"/>
  <c r="B815" i="6"/>
  <c r="C814" i="6"/>
  <c r="B814" i="6"/>
  <c r="C813" i="6"/>
  <c r="B813" i="6"/>
  <c r="C812" i="6"/>
  <c r="B812" i="6"/>
  <c r="C811" i="6"/>
  <c r="B811" i="6"/>
  <c r="C810" i="6"/>
  <c r="B810" i="6"/>
  <c r="C809" i="6"/>
  <c r="B809" i="6"/>
  <c r="C808" i="6"/>
  <c r="B808" i="6"/>
  <c r="C807" i="6"/>
  <c r="B807" i="6"/>
  <c r="C806" i="6"/>
  <c r="B806" i="6"/>
  <c r="C805" i="6"/>
  <c r="B805" i="6"/>
  <c r="C804" i="6"/>
  <c r="B804" i="6"/>
  <c r="C803" i="6"/>
  <c r="B803" i="6"/>
  <c r="C802" i="6"/>
  <c r="B802" i="6"/>
  <c r="C801" i="6"/>
  <c r="B801" i="6"/>
  <c r="C800" i="6"/>
  <c r="B800" i="6"/>
  <c r="C799" i="6"/>
  <c r="B799" i="6"/>
  <c r="C798" i="6"/>
  <c r="B798" i="6"/>
  <c r="C797" i="6"/>
  <c r="B797" i="6"/>
  <c r="C796" i="6"/>
  <c r="B796" i="6"/>
  <c r="C795" i="6"/>
  <c r="B795" i="6"/>
  <c r="C794" i="6"/>
  <c r="B794" i="6"/>
  <c r="C793" i="6"/>
  <c r="B793" i="6"/>
  <c r="C792" i="6"/>
  <c r="B792" i="6"/>
  <c r="C791" i="6"/>
  <c r="B791" i="6"/>
  <c r="C790" i="6"/>
  <c r="B790" i="6"/>
  <c r="C789" i="6"/>
  <c r="B789" i="6"/>
  <c r="C788" i="6"/>
  <c r="B788" i="6"/>
  <c r="C787" i="6"/>
  <c r="B787" i="6"/>
  <c r="C786" i="6"/>
  <c r="B786" i="6"/>
  <c r="C785" i="6"/>
  <c r="B785" i="6"/>
  <c r="C784" i="6"/>
  <c r="B784" i="6"/>
  <c r="C783" i="6"/>
  <c r="B783" i="6"/>
  <c r="C782" i="6"/>
  <c r="B782" i="6"/>
  <c r="C781" i="6"/>
  <c r="B781" i="6"/>
  <c r="C780" i="6"/>
  <c r="B780" i="6"/>
  <c r="C779" i="6"/>
  <c r="B779" i="6"/>
  <c r="C778" i="6"/>
  <c r="B778" i="6"/>
  <c r="C777" i="6"/>
  <c r="B777" i="6"/>
  <c r="C776" i="6"/>
  <c r="B776" i="6"/>
  <c r="C775" i="6"/>
  <c r="B775" i="6"/>
  <c r="C774" i="6"/>
  <c r="B774" i="6"/>
  <c r="C773" i="6"/>
  <c r="B773" i="6"/>
  <c r="C772" i="6"/>
  <c r="B772" i="6"/>
  <c r="C771" i="6"/>
  <c r="B771" i="6"/>
  <c r="C770" i="6"/>
  <c r="B770" i="6"/>
  <c r="C769" i="6"/>
  <c r="B769" i="6"/>
  <c r="C768" i="6"/>
  <c r="B768" i="6"/>
  <c r="C767" i="6"/>
  <c r="B767" i="6"/>
  <c r="C766" i="6"/>
  <c r="B766" i="6"/>
  <c r="C765" i="6"/>
  <c r="B765" i="6"/>
  <c r="C764" i="6"/>
  <c r="B764" i="6"/>
  <c r="C763" i="6"/>
  <c r="B763" i="6"/>
  <c r="C762" i="6"/>
  <c r="B762" i="6"/>
  <c r="C761" i="6"/>
  <c r="B761" i="6"/>
  <c r="C760" i="6"/>
  <c r="B760" i="6"/>
  <c r="C759" i="6"/>
  <c r="B759" i="6"/>
  <c r="C758" i="6"/>
  <c r="B758" i="6"/>
  <c r="C757" i="6"/>
  <c r="B757" i="6"/>
  <c r="C756" i="6"/>
  <c r="B756" i="6"/>
  <c r="C755" i="6"/>
  <c r="B755" i="6"/>
  <c r="C754" i="6"/>
  <c r="B754" i="6"/>
  <c r="C753" i="6"/>
  <c r="B753" i="6"/>
  <c r="C752" i="6"/>
  <c r="B752" i="6"/>
  <c r="C751" i="6"/>
  <c r="B751" i="6"/>
  <c r="C750" i="6"/>
  <c r="B750" i="6"/>
  <c r="C749" i="6"/>
  <c r="B749" i="6"/>
  <c r="C748" i="6"/>
  <c r="B748" i="6"/>
  <c r="C747" i="6"/>
  <c r="B747" i="6"/>
  <c r="C746" i="6"/>
  <c r="B746" i="6"/>
  <c r="C745" i="6"/>
  <c r="B745" i="6"/>
  <c r="C744" i="6"/>
  <c r="B744" i="6"/>
  <c r="C743" i="6"/>
  <c r="B743" i="6"/>
  <c r="C742" i="6"/>
  <c r="B742" i="6"/>
  <c r="C741" i="6"/>
  <c r="B741" i="6"/>
  <c r="C740" i="6"/>
  <c r="B740" i="6"/>
  <c r="C739" i="6"/>
  <c r="B739" i="6"/>
  <c r="C738" i="6"/>
  <c r="B738" i="6"/>
  <c r="C737" i="6"/>
  <c r="B737" i="6"/>
  <c r="C736" i="6"/>
  <c r="B736" i="6"/>
  <c r="C735" i="6"/>
  <c r="B735" i="6"/>
  <c r="C734" i="6"/>
  <c r="B734" i="6"/>
  <c r="C733" i="6"/>
  <c r="B733" i="6"/>
  <c r="C732" i="6"/>
  <c r="B732" i="6"/>
  <c r="C731" i="6"/>
  <c r="B731" i="6"/>
  <c r="C730" i="6"/>
  <c r="B730" i="6"/>
  <c r="C729" i="6"/>
  <c r="B729" i="6"/>
  <c r="C728" i="6"/>
  <c r="B728" i="6"/>
  <c r="C727" i="6"/>
  <c r="B727" i="6"/>
  <c r="C726" i="6"/>
  <c r="B726" i="6"/>
  <c r="C725" i="6"/>
  <c r="B725" i="6"/>
  <c r="C724" i="6"/>
  <c r="B724" i="6"/>
  <c r="C723" i="6"/>
  <c r="B723" i="6"/>
  <c r="C722" i="6"/>
  <c r="B722" i="6"/>
  <c r="C721" i="6"/>
  <c r="B721" i="6"/>
  <c r="C720" i="6"/>
  <c r="B720" i="6"/>
  <c r="C719" i="6"/>
  <c r="B719" i="6"/>
  <c r="C718" i="6"/>
  <c r="B718" i="6"/>
  <c r="C717" i="6"/>
  <c r="B717" i="6"/>
  <c r="C716" i="6"/>
  <c r="B716" i="6"/>
  <c r="C715" i="6"/>
  <c r="B715" i="6"/>
  <c r="C714" i="6"/>
  <c r="B714" i="6"/>
  <c r="C713" i="6"/>
  <c r="B713" i="6"/>
  <c r="C712" i="6"/>
  <c r="B712" i="6"/>
  <c r="C711" i="6"/>
  <c r="B711" i="6"/>
  <c r="C710" i="6"/>
  <c r="B710" i="6"/>
  <c r="C709" i="6"/>
  <c r="B709" i="6"/>
  <c r="C708" i="6"/>
  <c r="B708" i="6"/>
  <c r="C707" i="6"/>
  <c r="B707" i="6"/>
  <c r="C706" i="6"/>
  <c r="B706" i="6"/>
  <c r="C705" i="6"/>
  <c r="B705" i="6"/>
  <c r="C704" i="6"/>
  <c r="B704" i="6"/>
  <c r="C703" i="6"/>
  <c r="B703" i="6"/>
  <c r="C702" i="6"/>
  <c r="B702" i="6"/>
  <c r="C701" i="6"/>
  <c r="B701" i="6"/>
  <c r="C700" i="6"/>
  <c r="B700" i="6"/>
  <c r="C699" i="6"/>
  <c r="B699" i="6"/>
  <c r="C698" i="6"/>
  <c r="B698" i="6"/>
  <c r="C697" i="6"/>
  <c r="B697" i="6"/>
  <c r="C696" i="6"/>
  <c r="B696" i="6"/>
  <c r="C695" i="6"/>
  <c r="B695" i="6"/>
  <c r="C694" i="6"/>
  <c r="B694" i="6"/>
  <c r="C693" i="6"/>
  <c r="B693" i="6"/>
  <c r="C692" i="6"/>
  <c r="B692" i="6"/>
  <c r="C691" i="6"/>
  <c r="B691" i="6"/>
  <c r="C690" i="6"/>
  <c r="B690" i="6"/>
  <c r="C689" i="6"/>
  <c r="B689" i="6"/>
  <c r="C688" i="6"/>
  <c r="B688" i="6"/>
  <c r="C687" i="6"/>
  <c r="B687" i="6"/>
  <c r="C686" i="6"/>
  <c r="B686" i="6"/>
  <c r="C685" i="6"/>
  <c r="B685" i="6"/>
  <c r="C684" i="6"/>
  <c r="B684" i="6"/>
  <c r="C683" i="6"/>
  <c r="B683" i="6"/>
  <c r="C682" i="6"/>
  <c r="B682" i="6"/>
  <c r="C681" i="6"/>
  <c r="B681" i="6"/>
  <c r="C680" i="6"/>
  <c r="B680" i="6"/>
  <c r="C679" i="6"/>
  <c r="B679" i="6"/>
  <c r="C678" i="6"/>
  <c r="B678" i="6"/>
  <c r="C677" i="6"/>
  <c r="B677" i="6"/>
  <c r="C676" i="6"/>
  <c r="B676" i="6"/>
  <c r="C675" i="6"/>
  <c r="B675" i="6"/>
  <c r="C674" i="6"/>
  <c r="B674" i="6"/>
  <c r="C673" i="6"/>
  <c r="B673" i="6"/>
  <c r="C672" i="6"/>
  <c r="B672" i="6"/>
  <c r="C671" i="6"/>
  <c r="B671" i="6"/>
  <c r="C670" i="6"/>
  <c r="B670" i="6"/>
  <c r="C669" i="6"/>
  <c r="B669" i="6"/>
  <c r="C668" i="6"/>
  <c r="B668" i="6"/>
  <c r="C667" i="6"/>
  <c r="B667" i="6"/>
  <c r="C666" i="6"/>
  <c r="B666" i="6"/>
  <c r="C665" i="6"/>
  <c r="B665" i="6"/>
  <c r="C664" i="6"/>
  <c r="B664" i="6"/>
  <c r="C663" i="6"/>
  <c r="B663" i="6"/>
  <c r="C662" i="6"/>
  <c r="B662" i="6"/>
  <c r="C661" i="6"/>
  <c r="B661" i="6"/>
  <c r="C660" i="6"/>
  <c r="B660" i="6"/>
  <c r="C659" i="6"/>
  <c r="B659" i="6"/>
  <c r="C658" i="6"/>
  <c r="B658" i="6"/>
  <c r="C657" i="6"/>
  <c r="B657" i="6"/>
  <c r="C656" i="6"/>
  <c r="B656" i="6"/>
  <c r="C655" i="6"/>
  <c r="B655" i="6"/>
  <c r="C654" i="6"/>
  <c r="B654" i="6"/>
  <c r="C653" i="6"/>
  <c r="B653" i="6"/>
  <c r="C652" i="6"/>
  <c r="B652" i="6"/>
  <c r="C651" i="6"/>
  <c r="B651" i="6"/>
  <c r="C650" i="6"/>
  <c r="B650" i="6"/>
  <c r="C649" i="6"/>
  <c r="B649" i="6"/>
  <c r="C648" i="6"/>
  <c r="B648" i="6"/>
  <c r="C647" i="6"/>
  <c r="B647" i="6"/>
  <c r="C646" i="6"/>
  <c r="B646" i="6"/>
  <c r="C645" i="6"/>
  <c r="B645" i="6"/>
  <c r="C644" i="6"/>
  <c r="B644" i="6"/>
  <c r="C643" i="6"/>
  <c r="B643" i="6"/>
  <c r="C642" i="6"/>
  <c r="B642" i="6"/>
  <c r="C641" i="6"/>
  <c r="B641" i="6"/>
  <c r="C640" i="6"/>
  <c r="B640" i="6"/>
  <c r="C639" i="6"/>
  <c r="B639" i="6"/>
  <c r="C638" i="6"/>
  <c r="B638" i="6"/>
  <c r="C637" i="6"/>
  <c r="B637" i="6"/>
  <c r="C636" i="6"/>
  <c r="B636" i="6"/>
  <c r="C635" i="6"/>
  <c r="B635" i="6"/>
  <c r="C634" i="6"/>
  <c r="B634" i="6"/>
  <c r="C633" i="6"/>
  <c r="B633" i="6"/>
  <c r="C632" i="6"/>
  <c r="B632" i="6"/>
  <c r="C631" i="6"/>
  <c r="B631" i="6"/>
  <c r="C630" i="6"/>
  <c r="B630" i="6"/>
  <c r="C629" i="6"/>
  <c r="B629" i="6"/>
  <c r="C628" i="6"/>
  <c r="B628" i="6"/>
  <c r="C627" i="6"/>
  <c r="B627" i="6"/>
  <c r="C626" i="6"/>
  <c r="B626" i="6"/>
  <c r="C625" i="6"/>
  <c r="B625" i="6"/>
  <c r="C624" i="6"/>
  <c r="B624" i="6"/>
  <c r="C623" i="6"/>
  <c r="B623" i="6"/>
  <c r="C622" i="6"/>
  <c r="B622" i="6"/>
  <c r="C621" i="6"/>
  <c r="B621" i="6"/>
  <c r="C620" i="6"/>
  <c r="B620" i="6"/>
  <c r="C619" i="6"/>
  <c r="B619" i="6"/>
  <c r="C618" i="6"/>
  <c r="B618" i="6"/>
  <c r="C617" i="6"/>
  <c r="B617" i="6"/>
  <c r="C616" i="6"/>
  <c r="B616" i="6"/>
  <c r="C615" i="6"/>
  <c r="B615" i="6"/>
  <c r="C614" i="6"/>
  <c r="B614" i="6"/>
  <c r="C613" i="6"/>
  <c r="B613" i="6"/>
  <c r="C612" i="6"/>
  <c r="B612" i="6"/>
  <c r="C611" i="6"/>
  <c r="B611" i="6"/>
  <c r="C610" i="6"/>
  <c r="B610" i="6"/>
  <c r="C609" i="6"/>
  <c r="B609" i="6"/>
  <c r="C608" i="6"/>
  <c r="B608" i="6"/>
  <c r="C607" i="6"/>
  <c r="B607" i="6"/>
  <c r="C606" i="6"/>
  <c r="B606" i="6"/>
  <c r="C605" i="6"/>
  <c r="B605" i="6"/>
  <c r="C604" i="6"/>
  <c r="B604" i="6"/>
  <c r="C603" i="6"/>
  <c r="B603" i="6"/>
  <c r="C602" i="6"/>
  <c r="B602" i="6"/>
  <c r="C601" i="6"/>
  <c r="B601" i="6"/>
  <c r="C600" i="6"/>
  <c r="B600" i="6"/>
  <c r="C599" i="6"/>
  <c r="B599" i="6"/>
  <c r="C598" i="6"/>
  <c r="B598" i="6"/>
  <c r="C597" i="6"/>
  <c r="B597" i="6"/>
  <c r="C596" i="6"/>
  <c r="B596" i="6"/>
  <c r="C595" i="6"/>
  <c r="B595" i="6"/>
  <c r="C594" i="6"/>
  <c r="B594" i="6"/>
  <c r="C593" i="6"/>
  <c r="B593" i="6"/>
  <c r="C592" i="6"/>
  <c r="B592" i="6"/>
  <c r="C591" i="6"/>
  <c r="B591" i="6"/>
  <c r="C590" i="6"/>
  <c r="B590" i="6"/>
  <c r="C589" i="6"/>
  <c r="B589" i="6"/>
  <c r="C588" i="6"/>
  <c r="B588" i="6"/>
  <c r="C587" i="6"/>
  <c r="B587" i="6"/>
  <c r="C586" i="6"/>
  <c r="B586" i="6"/>
  <c r="C585" i="6"/>
  <c r="B585" i="6"/>
  <c r="C584" i="6"/>
  <c r="B584" i="6"/>
  <c r="C583" i="6"/>
  <c r="B583" i="6"/>
  <c r="C582" i="6"/>
  <c r="B582" i="6"/>
  <c r="C581" i="6"/>
  <c r="B581" i="6"/>
  <c r="C580" i="6"/>
  <c r="B580" i="6"/>
  <c r="C579" i="6"/>
  <c r="B579" i="6"/>
  <c r="C578" i="6"/>
  <c r="B578" i="6"/>
  <c r="C577" i="6"/>
  <c r="B577" i="6"/>
  <c r="C576" i="6"/>
  <c r="B576" i="6"/>
  <c r="C575" i="6"/>
  <c r="B575" i="6"/>
  <c r="C574" i="6"/>
  <c r="B574" i="6"/>
  <c r="C573" i="6"/>
  <c r="B573" i="6"/>
  <c r="C572" i="6"/>
  <c r="B572" i="6"/>
  <c r="C571" i="6"/>
  <c r="B571" i="6"/>
  <c r="C570" i="6"/>
  <c r="B570" i="6"/>
  <c r="C569" i="6"/>
  <c r="B569" i="6"/>
  <c r="C568" i="6"/>
  <c r="B568" i="6"/>
  <c r="C567" i="6"/>
  <c r="B567" i="6"/>
  <c r="C566" i="6"/>
  <c r="B566" i="6"/>
  <c r="C565" i="6"/>
  <c r="B565" i="6"/>
  <c r="C564" i="6"/>
  <c r="B564" i="6"/>
  <c r="C563" i="6"/>
  <c r="B563" i="6"/>
  <c r="C562" i="6"/>
  <c r="B562" i="6"/>
  <c r="C561" i="6"/>
  <c r="B561" i="6"/>
  <c r="C560" i="6"/>
  <c r="B560" i="6"/>
  <c r="C559" i="6"/>
  <c r="B559" i="6"/>
  <c r="C558" i="6"/>
  <c r="B558" i="6"/>
  <c r="C557" i="6"/>
  <c r="B557" i="6"/>
  <c r="C556" i="6"/>
  <c r="B556" i="6"/>
  <c r="C555" i="6"/>
  <c r="B555" i="6"/>
  <c r="C554" i="6"/>
  <c r="B554" i="6"/>
  <c r="C553" i="6"/>
  <c r="B553" i="6"/>
  <c r="C552" i="6"/>
  <c r="B552" i="6"/>
  <c r="C551" i="6"/>
  <c r="B551" i="6"/>
  <c r="C550" i="6"/>
  <c r="B550" i="6"/>
  <c r="C549" i="6"/>
  <c r="B549" i="6"/>
  <c r="C548" i="6"/>
  <c r="B548" i="6"/>
  <c r="C547" i="6"/>
  <c r="B547" i="6"/>
  <c r="C546" i="6"/>
  <c r="B546" i="6"/>
  <c r="C545" i="6"/>
  <c r="B545" i="6"/>
  <c r="C544" i="6"/>
  <c r="B544" i="6"/>
  <c r="C543" i="6"/>
  <c r="B543" i="6"/>
  <c r="C542" i="6"/>
  <c r="B542" i="6"/>
  <c r="C541" i="6"/>
  <c r="B541" i="6"/>
  <c r="C540" i="6"/>
  <c r="B540" i="6"/>
  <c r="C539" i="6"/>
  <c r="B539" i="6"/>
  <c r="C538" i="6"/>
  <c r="B538" i="6"/>
  <c r="C537" i="6"/>
  <c r="B537" i="6"/>
  <c r="C536" i="6"/>
  <c r="B536" i="6"/>
  <c r="C535" i="6"/>
  <c r="B535" i="6"/>
  <c r="C534" i="6"/>
  <c r="B534" i="6"/>
  <c r="C533" i="6"/>
  <c r="B533" i="6"/>
  <c r="C532" i="6"/>
  <c r="B532" i="6"/>
  <c r="C531" i="6"/>
  <c r="B531" i="6"/>
  <c r="C530" i="6"/>
  <c r="B530" i="6"/>
  <c r="C529" i="6"/>
  <c r="B529" i="6"/>
  <c r="C528" i="6"/>
  <c r="B528" i="6"/>
  <c r="C527" i="6"/>
  <c r="B527" i="6"/>
  <c r="C526" i="6"/>
  <c r="B526" i="6"/>
  <c r="C525" i="6"/>
  <c r="B525" i="6"/>
  <c r="C524" i="6"/>
  <c r="B524" i="6"/>
  <c r="C523" i="6"/>
  <c r="B523" i="6"/>
  <c r="C522" i="6"/>
  <c r="B522" i="6"/>
  <c r="C521" i="6"/>
  <c r="B521" i="6"/>
  <c r="C520" i="6"/>
  <c r="B520" i="6"/>
  <c r="C519" i="6"/>
  <c r="B519" i="6"/>
  <c r="C518" i="6"/>
  <c r="B518" i="6"/>
  <c r="C517" i="6"/>
  <c r="B517" i="6"/>
  <c r="C516" i="6"/>
  <c r="B516" i="6"/>
  <c r="C515" i="6"/>
  <c r="B515" i="6"/>
  <c r="C514" i="6"/>
  <c r="B514" i="6"/>
  <c r="C513" i="6"/>
  <c r="B513" i="6"/>
  <c r="C512" i="6"/>
  <c r="B512" i="6"/>
  <c r="C511" i="6"/>
  <c r="B511" i="6"/>
  <c r="C510" i="6"/>
  <c r="B510" i="6"/>
  <c r="C509" i="6"/>
  <c r="B509" i="6"/>
  <c r="C508" i="6"/>
  <c r="B508" i="6"/>
  <c r="C507" i="6"/>
  <c r="B507" i="6"/>
  <c r="C506" i="6"/>
  <c r="B506" i="6"/>
  <c r="C505" i="6"/>
  <c r="B505" i="6"/>
  <c r="C504" i="6"/>
  <c r="B504" i="6"/>
  <c r="C503" i="6"/>
  <c r="B503" i="6"/>
  <c r="C502" i="6"/>
  <c r="B502" i="6"/>
  <c r="C501" i="6"/>
  <c r="B501" i="6"/>
  <c r="C500" i="6"/>
  <c r="B500" i="6"/>
  <c r="C499" i="6"/>
  <c r="B499" i="6"/>
  <c r="C498" i="6"/>
  <c r="B498" i="6"/>
  <c r="C497" i="6"/>
  <c r="B497" i="6"/>
  <c r="C496" i="6"/>
  <c r="B496" i="6"/>
  <c r="C495" i="6"/>
  <c r="B495" i="6"/>
  <c r="C494" i="6"/>
  <c r="B494" i="6"/>
  <c r="C493" i="6"/>
  <c r="B493" i="6"/>
  <c r="C492" i="6"/>
  <c r="B492" i="6"/>
  <c r="C491" i="6"/>
  <c r="B491" i="6"/>
  <c r="C490" i="6"/>
  <c r="B490" i="6"/>
  <c r="C489" i="6"/>
  <c r="B489" i="6"/>
  <c r="C488" i="6"/>
  <c r="B488" i="6"/>
  <c r="C487" i="6"/>
  <c r="B487" i="6"/>
  <c r="C486" i="6"/>
  <c r="B486" i="6"/>
  <c r="C485" i="6"/>
  <c r="B485" i="6"/>
  <c r="C484" i="6"/>
  <c r="B484" i="6"/>
  <c r="C483" i="6"/>
  <c r="B483" i="6"/>
  <c r="C482" i="6"/>
  <c r="B482" i="6"/>
  <c r="C481" i="6"/>
  <c r="B481" i="6"/>
  <c r="C480" i="6"/>
  <c r="B480" i="6"/>
  <c r="C479" i="6"/>
  <c r="B479" i="6"/>
  <c r="C478" i="6"/>
  <c r="B478" i="6"/>
  <c r="C477" i="6"/>
  <c r="B477" i="6"/>
  <c r="C476" i="6"/>
  <c r="B476" i="6"/>
  <c r="C475" i="6"/>
  <c r="B475" i="6"/>
  <c r="C474" i="6"/>
  <c r="B474" i="6"/>
  <c r="C473" i="6"/>
  <c r="B473" i="6"/>
  <c r="C472" i="6"/>
  <c r="B472" i="6"/>
  <c r="C471" i="6"/>
  <c r="B471" i="6"/>
  <c r="C470" i="6"/>
  <c r="B470" i="6"/>
  <c r="C469" i="6"/>
  <c r="B469" i="6"/>
  <c r="C468" i="6"/>
  <c r="B468" i="6"/>
  <c r="C467" i="6"/>
  <c r="B467" i="6"/>
  <c r="C466" i="6"/>
  <c r="B466" i="6"/>
  <c r="C465" i="6"/>
  <c r="B465" i="6"/>
  <c r="C464" i="6"/>
  <c r="B464" i="6"/>
  <c r="C463" i="6"/>
  <c r="B463" i="6"/>
  <c r="C462" i="6"/>
  <c r="B462" i="6"/>
  <c r="C461" i="6"/>
  <c r="B461" i="6"/>
  <c r="C460" i="6"/>
  <c r="B460" i="6"/>
  <c r="C459" i="6"/>
  <c r="B459" i="6"/>
  <c r="C458" i="6"/>
  <c r="B458" i="6"/>
  <c r="C457" i="6"/>
  <c r="B457" i="6"/>
  <c r="C456" i="6"/>
  <c r="B456" i="6"/>
  <c r="C455" i="6"/>
  <c r="B455" i="6"/>
  <c r="C454" i="6"/>
  <c r="B454" i="6"/>
  <c r="C453" i="6"/>
  <c r="B453" i="6"/>
  <c r="C452" i="6"/>
  <c r="B452" i="6"/>
  <c r="C451" i="6"/>
  <c r="B451" i="6"/>
  <c r="C450" i="6"/>
  <c r="B450" i="6"/>
  <c r="C449" i="6"/>
  <c r="B449" i="6"/>
  <c r="C448" i="6"/>
  <c r="B448" i="6"/>
  <c r="C447" i="6"/>
  <c r="B447" i="6"/>
  <c r="C446" i="6"/>
  <c r="B446" i="6"/>
  <c r="C445" i="6"/>
  <c r="B445" i="6"/>
  <c r="C444" i="6"/>
  <c r="B444" i="6"/>
  <c r="C443" i="6"/>
  <c r="B443" i="6"/>
  <c r="C442" i="6"/>
  <c r="B442" i="6"/>
  <c r="C441" i="6"/>
  <c r="B441" i="6"/>
  <c r="C440" i="6"/>
  <c r="B440" i="6"/>
  <c r="C439" i="6"/>
  <c r="B439" i="6"/>
  <c r="C438" i="6"/>
  <c r="B438" i="6"/>
  <c r="C437" i="6"/>
  <c r="B437" i="6"/>
  <c r="C436" i="6"/>
  <c r="B436" i="6"/>
  <c r="C435" i="6"/>
  <c r="B435" i="6"/>
  <c r="C434" i="6"/>
  <c r="B434" i="6"/>
  <c r="C433" i="6"/>
  <c r="B433" i="6"/>
  <c r="C432" i="6"/>
  <c r="B432" i="6"/>
  <c r="C431" i="6"/>
  <c r="B431" i="6"/>
  <c r="C430" i="6"/>
  <c r="B430" i="6"/>
  <c r="C429" i="6"/>
  <c r="B429" i="6"/>
  <c r="C428" i="6"/>
  <c r="B428" i="6"/>
  <c r="C427" i="6"/>
  <c r="B427" i="6"/>
  <c r="C426" i="6"/>
  <c r="B426" i="6"/>
  <c r="C425" i="6"/>
  <c r="B425" i="6"/>
  <c r="C424" i="6"/>
  <c r="B424" i="6"/>
  <c r="C423" i="6"/>
  <c r="B423" i="6"/>
  <c r="C422" i="6"/>
  <c r="B422" i="6"/>
  <c r="C421" i="6"/>
  <c r="B421" i="6"/>
  <c r="C420" i="6"/>
  <c r="B420" i="6"/>
  <c r="C419" i="6"/>
  <c r="B419" i="6"/>
  <c r="C418" i="6"/>
  <c r="B418" i="6"/>
  <c r="C417" i="6"/>
  <c r="B417" i="6"/>
  <c r="C416" i="6"/>
  <c r="B416" i="6"/>
  <c r="C415" i="6"/>
  <c r="B415" i="6"/>
  <c r="C414" i="6"/>
  <c r="B414" i="6"/>
  <c r="C413" i="6"/>
  <c r="B413" i="6"/>
  <c r="C412" i="6"/>
  <c r="B412" i="6"/>
  <c r="C411" i="6"/>
  <c r="B411" i="6"/>
  <c r="C410" i="6"/>
  <c r="B410" i="6"/>
  <c r="C409" i="6"/>
  <c r="B409" i="6"/>
  <c r="C408" i="6"/>
  <c r="B408" i="6"/>
  <c r="C407" i="6"/>
  <c r="B407" i="6"/>
  <c r="C406" i="6"/>
  <c r="B406" i="6"/>
  <c r="C405" i="6"/>
  <c r="B405" i="6"/>
  <c r="C404" i="6"/>
  <c r="B404" i="6"/>
  <c r="C403" i="6"/>
  <c r="B403" i="6"/>
  <c r="C402" i="6"/>
  <c r="B402" i="6"/>
  <c r="C401" i="6"/>
  <c r="B401" i="6"/>
  <c r="C400" i="6"/>
  <c r="B400" i="6"/>
  <c r="C399" i="6"/>
  <c r="B399" i="6"/>
  <c r="C398" i="6"/>
  <c r="B398" i="6"/>
  <c r="C397" i="6"/>
  <c r="B397" i="6"/>
  <c r="C396" i="6"/>
  <c r="B396" i="6"/>
  <c r="C395" i="6"/>
  <c r="B395" i="6"/>
  <c r="C394" i="6"/>
  <c r="B394" i="6"/>
  <c r="C393" i="6"/>
  <c r="B393" i="6"/>
  <c r="C392" i="6"/>
  <c r="B392" i="6"/>
  <c r="C391" i="6"/>
  <c r="B391" i="6"/>
  <c r="C390" i="6"/>
  <c r="B390" i="6"/>
  <c r="C389" i="6"/>
  <c r="B389" i="6"/>
  <c r="C388" i="6"/>
  <c r="B388" i="6"/>
  <c r="C387" i="6"/>
  <c r="B387" i="6"/>
  <c r="C386" i="6"/>
  <c r="B386" i="6"/>
  <c r="C385" i="6"/>
  <c r="B385" i="6"/>
  <c r="C384" i="6"/>
  <c r="B384" i="6"/>
  <c r="C383" i="6"/>
  <c r="B383" i="6"/>
  <c r="C382" i="6"/>
  <c r="B382" i="6"/>
  <c r="C381" i="6"/>
  <c r="B381" i="6"/>
  <c r="C380" i="6"/>
  <c r="B380" i="6"/>
  <c r="C379" i="6"/>
  <c r="B379" i="6"/>
  <c r="C378" i="6"/>
  <c r="B378" i="6"/>
  <c r="C377" i="6"/>
  <c r="B377" i="6"/>
  <c r="C376" i="6"/>
  <c r="B376" i="6"/>
  <c r="C375" i="6"/>
  <c r="B375" i="6"/>
  <c r="C374" i="6"/>
  <c r="B374" i="6"/>
  <c r="C373" i="6"/>
  <c r="B373" i="6"/>
  <c r="C372" i="6"/>
  <c r="B372" i="6"/>
  <c r="C371" i="6"/>
  <c r="B371" i="6"/>
  <c r="C370" i="6"/>
  <c r="B370" i="6"/>
  <c r="C369" i="6"/>
  <c r="B369" i="6"/>
  <c r="C368" i="6"/>
  <c r="B368" i="6"/>
  <c r="C367" i="6"/>
  <c r="B367" i="6"/>
  <c r="C366" i="6"/>
  <c r="B366" i="6"/>
  <c r="C365" i="6"/>
  <c r="B365" i="6"/>
  <c r="C364" i="6"/>
  <c r="B364" i="6"/>
  <c r="C363" i="6"/>
  <c r="B363" i="6"/>
  <c r="C362" i="6"/>
  <c r="B362" i="6"/>
  <c r="C361" i="6"/>
  <c r="B361" i="6"/>
  <c r="C360" i="6"/>
  <c r="B360" i="6"/>
  <c r="C359" i="6"/>
  <c r="B359" i="6"/>
  <c r="C358" i="6"/>
  <c r="B358" i="6"/>
  <c r="C357" i="6"/>
  <c r="B357" i="6"/>
  <c r="C356" i="6"/>
  <c r="B356" i="6"/>
  <c r="C355" i="6"/>
  <c r="B355" i="6"/>
  <c r="C354" i="6"/>
  <c r="B354" i="6"/>
  <c r="C353" i="6"/>
  <c r="B353" i="6"/>
  <c r="C352" i="6"/>
  <c r="B352" i="6"/>
  <c r="C351" i="6"/>
  <c r="B351" i="6"/>
  <c r="C350" i="6"/>
  <c r="B350" i="6"/>
  <c r="C349" i="6"/>
  <c r="B349" i="6"/>
  <c r="C348" i="6"/>
  <c r="B348" i="6"/>
  <c r="C347" i="6"/>
  <c r="B347" i="6"/>
  <c r="C346" i="6"/>
  <c r="B346" i="6"/>
  <c r="C345" i="6"/>
  <c r="B345" i="6"/>
  <c r="C344" i="6"/>
  <c r="B344" i="6"/>
  <c r="C343" i="6"/>
  <c r="B343" i="6"/>
  <c r="C342" i="6"/>
  <c r="B342" i="6"/>
  <c r="C341" i="6"/>
  <c r="B341" i="6"/>
  <c r="C340" i="6"/>
  <c r="B340" i="6"/>
  <c r="C339" i="6"/>
  <c r="B339" i="6"/>
  <c r="C338" i="6"/>
  <c r="B338" i="6"/>
  <c r="C337" i="6"/>
  <c r="B337" i="6"/>
  <c r="C336" i="6"/>
  <c r="B336" i="6"/>
  <c r="C335" i="6"/>
  <c r="B335" i="6"/>
  <c r="C334" i="6"/>
  <c r="B334" i="6"/>
  <c r="C333" i="6"/>
  <c r="B333" i="6"/>
  <c r="C332" i="6"/>
  <c r="B332" i="6"/>
  <c r="C331" i="6"/>
  <c r="B331" i="6"/>
  <c r="C330" i="6"/>
  <c r="B330" i="6"/>
  <c r="C329" i="6"/>
  <c r="B329" i="6"/>
  <c r="C328" i="6"/>
  <c r="B328" i="6"/>
  <c r="C327" i="6"/>
  <c r="B327" i="6"/>
  <c r="C326" i="6"/>
  <c r="B326" i="6"/>
  <c r="C325" i="6"/>
  <c r="B325" i="6"/>
  <c r="C324" i="6"/>
  <c r="B324" i="6"/>
  <c r="C323" i="6"/>
  <c r="B323" i="6"/>
  <c r="C322" i="6"/>
  <c r="B322" i="6"/>
  <c r="C321" i="6"/>
  <c r="B321" i="6"/>
  <c r="C320" i="6"/>
  <c r="B320" i="6"/>
  <c r="C319" i="6"/>
  <c r="B319" i="6"/>
  <c r="C318" i="6"/>
  <c r="B318" i="6"/>
  <c r="C317" i="6"/>
  <c r="B317" i="6"/>
  <c r="C316" i="6"/>
  <c r="B316" i="6"/>
  <c r="C315" i="6"/>
  <c r="B315" i="6"/>
  <c r="C314" i="6"/>
  <c r="B314" i="6"/>
  <c r="C313" i="6"/>
  <c r="B313" i="6"/>
  <c r="C312" i="6"/>
  <c r="B312" i="6"/>
  <c r="C311" i="6"/>
  <c r="B311" i="6"/>
  <c r="C310" i="6"/>
  <c r="B310" i="6"/>
  <c r="C309" i="6"/>
  <c r="B309" i="6"/>
  <c r="C308" i="6"/>
  <c r="B308" i="6"/>
  <c r="C307" i="6"/>
  <c r="B307" i="6"/>
  <c r="C306" i="6"/>
  <c r="B306" i="6"/>
  <c r="C305" i="6"/>
  <c r="B305" i="6"/>
  <c r="C304" i="6"/>
  <c r="B304" i="6"/>
  <c r="C303" i="6"/>
  <c r="B303" i="6"/>
  <c r="C302" i="6"/>
  <c r="B302" i="6"/>
  <c r="C301" i="6"/>
  <c r="B301" i="6"/>
  <c r="C300" i="6"/>
  <c r="B300" i="6"/>
  <c r="C299" i="6"/>
  <c r="B299" i="6"/>
  <c r="C298" i="6"/>
  <c r="B298" i="6"/>
  <c r="C297" i="6"/>
  <c r="B297" i="6"/>
  <c r="C296" i="6"/>
  <c r="B296" i="6"/>
  <c r="C295" i="6"/>
  <c r="B295" i="6"/>
  <c r="C294" i="6"/>
  <c r="B294" i="6"/>
  <c r="C293" i="6"/>
  <c r="B293" i="6"/>
  <c r="C292" i="6"/>
  <c r="B292" i="6"/>
  <c r="C291" i="6"/>
  <c r="B291" i="6"/>
  <c r="C290" i="6"/>
  <c r="B290" i="6"/>
  <c r="C289" i="6"/>
  <c r="B289" i="6"/>
  <c r="C288" i="6"/>
  <c r="B288" i="6"/>
  <c r="C287" i="6"/>
  <c r="B287" i="6"/>
  <c r="C286" i="6"/>
  <c r="B286" i="6"/>
  <c r="C285" i="6"/>
  <c r="B285" i="6"/>
  <c r="C284" i="6"/>
  <c r="B284" i="6"/>
  <c r="C283" i="6"/>
  <c r="B283" i="6"/>
  <c r="C282" i="6"/>
  <c r="B282" i="6"/>
  <c r="C281" i="6"/>
  <c r="B281" i="6"/>
  <c r="C280" i="6"/>
  <c r="B280" i="6"/>
  <c r="C279" i="6"/>
  <c r="B279" i="6"/>
  <c r="C278" i="6"/>
  <c r="B278" i="6"/>
  <c r="C277" i="6"/>
  <c r="B277" i="6"/>
  <c r="C276" i="6"/>
  <c r="B276" i="6"/>
  <c r="C275" i="6"/>
  <c r="B275" i="6"/>
  <c r="C274" i="6"/>
  <c r="B274" i="6"/>
  <c r="C273" i="6"/>
  <c r="B273" i="6"/>
  <c r="C272" i="6"/>
  <c r="B272" i="6"/>
  <c r="C271" i="6"/>
  <c r="B271" i="6"/>
  <c r="C270" i="6"/>
  <c r="B270" i="6"/>
  <c r="C269" i="6"/>
  <c r="B269" i="6"/>
  <c r="C268" i="6"/>
  <c r="B268" i="6"/>
  <c r="C267" i="6"/>
  <c r="B267" i="6"/>
  <c r="C266" i="6"/>
  <c r="B266" i="6"/>
  <c r="C265" i="6"/>
  <c r="B265" i="6"/>
  <c r="C264" i="6"/>
  <c r="B264" i="6"/>
  <c r="C263" i="6"/>
  <c r="B263" i="6"/>
  <c r="C262" i="6"/>
  <c r="B262" i="6"/>
  <c r="C261" i="6"/>
  <c r="B261" i="6"/>
  <c r="C260" i="6"/>
  <c r="B260" i="6"/>
  <c r="C259" i="6"/>
  <c r="B259" i="6"/>
  <c r="C258" i="6"/>
  <c r="B258" i="6"/>
  <c r="C257" i="6"/>
  <c r="B257" i="6"/>
  <c r="C256" i="6"/>
  <c r="B256" i="6"/>
  <c r="C255" i="6"/>
  <c r="B255" i="6"/>
  <c r="C254" i="6"/>
  <c r="B254" i="6"/>
  <c r="C253" i="6"/>
  <c r="B253" i="6"/>
  <c r="C252" i="6"/>
  <c r="B252" i="6"/>
  <c r="C251" i="6"/>
  <c r="B251" i="6"/>
  <c r="C250" i="6"/>
  <c r="B250" i="6"/>
  <c r="C249" i="6"/>
  <c r="B249" i="6"/>
  <c r="C248" i="6"/>
  <c r="B248" i="6"/>
  <c r="C247" i="6"/>
  <c r="B247" i="6"/>
  <c r="C246" i="6"/>
  <c r="B246" i="6"/>
  <c r="C245" i="6"/>
  <c r="B245" i="6"/>
  <c r="C244" i="6"/>
  <c r="B244" i="6"/>
  <c r="C243" i="6"/>
  <c r="B243" i="6"/>
  <c r="C242" i="6"/>
  <c r="B242" i="6"/>
  <c r="C241" i="6"/>
  <c r="B241" i="6"/>
  <c r="C240" i="6"/>
  <c r="B240" i="6"/>
  <c r="C239" i="6"/>
  <c r="B239" i="6"/>
  <c r="C238" i="6"/>
  <c r="B238" i="6"/>
  <c r="C237" i="6"/>
  <c r="B237" i="6"/>
  <c r="C236" i="6"/>
  <c r="B236" i="6"/>
  <c r="C235" i="6"/>
  <c r="B235" i="6"/>
  <c r="C234" i="6"/>
  <c r="B234" i="6"/>
  <c r="C233" i="6"/>
  <c r="B233" i="6"/>
  <c r="C232" i="6"/>
  <c r="B232" i="6"/>
  <c r="C231" i="6"/>
  <c r="B231" i="6"/>
  <c r="C230" i="6"/>
  <c r="B230" i="6"/>
  <c r="C229" i="6"/>
  <c r="B229" i="6"/>
  <c r="C228" i="6"/>
  <c r="B228" i="6"/>
  <c r="C227" i="6"/>
  <c r="B227" i="6"/>
  <c r="C226" i="6"/>
  <c r="B226" i="6"/>
  <c r="C225" i="6"/>
  <c r="B225" i="6"/>
  <c r="C224" i="6"/>
  <c r="B224" i="6"/>
  <c r="C223" i="6"/>
  <c r="B223" i="6"/>
  <c r="C222" i="6"/>
  <c r="B222" i="6"/>
  <c r="C221" i="6"/>
  <c r="B221" i="6"/>
  <c r="C220" i="6"/>
  <c r="B220" i="6"/>
  <c r="C219" i="6"/>
  <c r="B219" i="6"/>
  <c r="C218" i="6"/>
  <c r="B218" i="6"/>
  <c r="C217" i="6"/>
  <c r="B217" i="6"/>
  <c r="C216" i="6"/>
  <c r="B216" i="6"/>
  <c r="C215" i="6"/>
  <c r="B215" i="6"/>
  <c r="C214" i="6"/>
  <c r="B214" i="6"/>
  <c r="C213" i="6"/>
  <c r="B213" i="6"/>
  <c r="C212" i="6"/>
  <c r="B212" i="6"/>
  <c r="C211" i="6"/>
  <c r="B211" i="6"/>
  <c r="C210" i="6"/>
  <c r="B210" i="6"/>
  <c r="C209" i="6"/>
  <c r="B209" i="6"/>
  <c r="C208" i="6"/>
  <c r="B208" i="6"/>
  <c r="C207" i="6"/>
  <c r="B207" i="6"/>
  <c r="C206" i="6"/>
  <c r="B206" i="6"/>
  <c r="C205" i="6"/>
  <c r="B205" i="6"/>
  <c r="C204" i="6"/>
  <c r="B204" i="6"/>
  <c r="C203" i="6"/>
  <c r="B203" i="6"/>
  <c r="C202" i="6"/>
  <c r="B202" i="6"/>
  <c r="C201" i="6"/>
  <c r="B201" i="6"/>
  <c r="C200" i="6"/>
  <c r="B200" i="6"/>
  <c r="C199" i="6"/>
  <c r="B199" i="6"/>
  <c r="C198" i="6"/>
  <c r="B198" i="6"/>
  <c r="C197" i="6"/>
  <c r="B197" i="6"/>
  <c r="C196" i="6"/>
  <c r="B196" i="6"/>
  <c r="C195" i="6"/>
  <c r="B195" i="6"/>
  <c r="C194" i="6"/>
  <c r="B194" i="6"/>
  <c r="C193" i="6"/>
  <c r="B193" i="6"/>
  <c r="C192" i="6"/>
  <c r="B192" i="6"/>
  <c r="C191" i="6"/>
  <c r="B191" i="6"/>
  <c r="C190" i="6"/>
  <c r="B190" i="6"/>
  <c r="C189" i="6"/>
  <c r="B189" i="6"/>
  <c r="C188" i="6"/>
  <c r="B188" i="6"/>
  <c r="C187" i="6"/>
  <c r="B187" i="6"/>
  <c r="C186" i="6"/>
  <c r="B186" i="6"/>
  <c r="C185" i="6"/>
  <c r="B185" i="6"/>
  <c r="C184" i="6"/>
  <c r="B184" i="6"/>
  <c r="C183" i="6"/>
  <c r="B183" i="6"/>
  <c r="C182" i="6"/>
  <c r="B182" i="6"/>
  <c r="C181" i="6"/>
  <c r="B181" i="6"/>
  <c r="C180" i="6"/>
  <c r="B180" i="6"/>
  <c r="C179" i="6"/>
  <c r="B179" i="6"/>
  <c r="C178" i="6"/>
  <c r="B178" i="6"/>
  <c r="C177" i="6"/>
  <c r="B177" i="6"/>
  <c r="C176" i="6"/>
  <c r="B176" i="6"/>
  <c r="C175" i="6"/>
  <c r="B175" i="6"/>
  <c r="C174" i="6"/>
  <c r="B174" i="6"/>
  <c r="C173" i="6"/>
  <c r="B173" i="6"/>
  <c r="C172" i="6"/>
  <c r="B172" i="6"/>
  <c r="C171" i="6"/>
  <c r="B171" i="6"/>
  <c r="C170" i="6"/>
  <c r="B170" i="6"/>
  <c r="C169" i="6"/>
  <c r="B169" i="6"/>
  <c r="C168" i="6"/>
  <c r="B168" i="6"/>
  <c r="C167" i="6"/>
  <c r="B167" i="6"/>
  <c r="C166" i="6"/>
  <c r="B166" i="6"/>
  <c r="C165" i="6"/>
  <c r="B165" i="6"/>
  <c r="C164" i="6"/>
  <c r="B164" i="6"/>
  <c r="C163" i="6"/>
  <c r="B163" i="6"/>
  <c r="C162" i="6"/>
  <c r="B162" i="6"/>
  <c r="C161" i="6"/>
  <c r="B161" i="6"/>
  <c r="C160" i="6"/>
  <c r="B160" i="6"/>
  <c r="C159" i="6"/>
  <c r="B159" i="6"/>
  <c r="C158" i="6"/>
  <c r="B158" i="6"/>
  <c r="C157" i="6"/>
  <c r="B157" i="6"/>
  <c r="C156" i="6"/>
  <c r="B156" i="6"/>
  <c r="C155" i="6"/>
  <c r="B155" i="6"/>
  <c r="C154" i="6"/>
  <c r="B154" i="6"/>
  <c r="C153" i="6"/>
  <c r="B153" i="6"/>
  <c r="C152" i="6"/>
  <c r="B152" i="6"/>
  <c r="C151" i="6"/>
  <c r="B151" i="6"/>
  <c r="C150" i="6"/>
  <c r="B150" i="6"/>
  <c r="C149" i="6"/>
  <c r="B149" i="6"/>
  <c r="C148" i="6"/>
  <c r="B148" i="6"/>
  <c r="C147" i="6"/>
  <c r="B147" i="6"/>
  <c r="C146" i="6"/>
  <c r="B146" i="6"/>
  <c r="C145" i="6"/>
  <c r="B145" i="6"/>
  <c r="C144" i="6"/>
  <c r="B144" i="6"/>
  <c r="C143" i="6"/>
  <c r="B143" i="6"/>
  <c r="C142" i="6"/>
  <c r="B142" i="6"/>
  <c r="C141" i="6"/>
  <c r="B141" i="6"/>
  <c r="C140" i="6"/>
  <c r="B140" i="6"/>
  <c r="C139" i="6"/>
  <c r="B139" i="6"/>
  <c r="C138" i="6"/>
  <c r="B138" i="6"/>
  <c r="C137" i="6"/>
  <c r="B137" i="6"/>
  <c r="C136" i="6"/>
  <c r="B136" i="6"/>
  <c r="C135" i="6"/>
  <c r="B135" i="6"/>
  <c r="C134" i="6"/>
  <c r="B134" i="6"/>
  <c r="C133" i="6"/>
  <c r="B133" i="6"/>
  <c r="C132" i="6"/>
  <c r="B132" i="6"/>
  <c r="C131" i="6"/>
  <c r="B131" i="6"/>
  <c r="C130" i="6"/>
  <c r="B130" i="6"/>
  <c r="C129" i="6"/>
  <c r="B129" i="6"/>
  <c r="C128" i="6"/>
  <c r="B128" i="6"/>
  <c r="C127" i="6"/>
  <c r="B127" i="6"/>
  <c r="C126" i="6"/>
  <c r="B126" i="6"/>
  <c r="C125" i="6"/>
  <c r="B125" i="6"/>
  <c r="C124" i="6"/>
  <c r="B124" i="6"/>
  <c r="C123" i="6"/>
  <c r="B123" i="6"/>
  <c r="C122" i="6"/>
  <c r="B122" i="6"/>
  <c r="C121" i="6"/>
  <c r="B121" i="6"/>
  <c r="C120" i="6"/>
  <c r="B120" i="6"/>
  <c r="C119" i="6"/>
  <c r="B119" i="6"/>
  <c r="C118" i="6"/>
  <c r="B118" i="6"/>
  <c r="C117" i="6"/>
  <c r="B117" i="6"/>
  <c r="C116" i="6"/>
  <c r="B116" i="6"/>
  <c r="C115" i="6"/>
  <c r="B115" i="6"/>
  <c r="C114" i="6"/>
  <c r="B114" i="6"/>
  <c r="C113" i="6"/>
  <c r="B113" i="6"/>
  <c r="C112" i="6"/>
  <c r="B112" i="6"/>
  <c r="C111" i="6"/>
  <c r="B111" i="6"/>
  <c r="C110" i="6"/>
  <c r="B110" i="6"/>
  <c r="C109" i="6"/>
  <c r="B109" i="6"/>
  <c r="C108" i="6"/>
  <c r="B108" i="6"/>
  <c r="C107" i="6"/>
  <c r="B107" i="6"/>
  <c r="C106" i="6"/>
  <c r="B106" i="6"/>
  <c r="C105" i="6"/>
  <c r="B105" i="6"/>
  <c r="C104" i="6"/>
  <c r="B104" i="6"/>
  <c r="C103" i="6"/>
  <c r="B103" i="6"/>
  <c r="C102" i="6"/>
  <c r="B102" i="6"/>
  <c r="C101" i="6"/>
  <c r="B101" i="6"/>
  <c r="C100" i="6"/>
  <c r="B100" i="6"/>
  <c r="C99" i="6"/>
  <c r="B99" i="6"/>
  <c r="C98" i="6"/>
  <c r="B98" i="6"/>
  <c r="C97" i="6"/>
  <c r="B97" i="6"/>
  <c r="C96" i="6"/>
  <c r="B96" i="6"/>
  <c r="C95" i="6"/>
  <c r="B95" i="6"/>
  <c r="C94" i="6"/>
  <c r="B94" i="6"/>
  <c r="C93" i="6"/>
  <c r="B93" i="6"/>
  <c r="C92" i="6"/>
  <c r="B92" i="6"/>
  <c r="C91" i="6"/>
  <c r="B91" i="6"/>
  <c r="C90" i="6"/>
  <c r="B90" i="6"/>
  <c r="C89" i="6"/>
  <c r="B89" i="6"/>
  <c r="C88" i="6"/>
  <c r="B88" i="6"/>
  <c r="C87" i="6"/>
  <c r="B87" i="6"/>
  <c r="C86" i="6"/>
  <c r="B86" i="6"/>
  <c r="C85" i="6"/>
  <c r="B85" i="6"/>
  <c r="C84" i="6"/>
  <c r="B84" i="6"/>
  <c r="C83" i="6"/>
  <c r="B83" i="6"/>
  <c r="C82" i="6"/>
  <c r="B82" i="6"/>
  <c r="C81" i="6"/>
  <c r="B81" i="6"/>
  <c r="C80" i="6"/>
  <c r="B80" i="6"/>
  <c r="C79" i="6"/>
  <c r="B79" i="6"/>
  <c r="C78" i="6"/>
  <c r="B78" i="6"/>
  <c r="C77" i="6"/>
  <c r="B77" i="6"/>
  <c r="C76" i="6"/>
  <c r="B76" i="6"/>
  <c r="C75" i="6"/>
  <c r="B75" i="6"/>
  <c r="C74" i="6"/>
  <c r="B74" i="6"/>
  <c r="C73" i="6"/>
  <c r="B73" i="6"/>
  <c r="C72" i="6"/>
  <c r="B72" i="6"/>
  <c r="C71" i="6"/>
  <c r="B71" i="6"/>
  <c r="C70" i="6"/>
  <c r="B70" i="6"/>
  <c r="C69" i="6"/>
  <c r="B69" i="6"/>
  <c r="C68" i="6"/>
  <c r="B68" i="6"/>
  <c r="C67" i="6"/>
  <c r="B67" i="6"/>
  <c r="C66" i="6"/>
  <c r="B66" i="6"/>
  <c r="C65" i="6"/>
  <c r="B65" i="6"/>
  <c r="C64" i="6"/>
  <c r="B64" i="6"/>
  <c r="C63" i="6"/>
  <c r="B63" i="6"/>
  <c r="C62" i="6"/>
  <c r="B62" i="6"/>
  <c r="C61" i="6"/>
  <c r="B61" i="6"/>
  <c r="C60" i="6"/>
  <c r="B60" i="6"/>
  <c r="C59" i="6"/>
  <c r="B59" i="6"/>
  <c r="C58" i="6"/>
  <c r="B58" i="6"/>
  <c r="C57" i="6"/>
  <c r="B57" i="6"/>
  <c r="C56" i="6"/>
  <c r="B56" i="6"/>
  <c r="C55" i="6"/>
  <c r="B55" i="6"/>
  <c r="C54" i="6"/>
  <c r="B54" i="6"/>
  <c r="C53" i="6"/>
  <c r="B53" i="6"/>
  <c r="C52" i="6"/>
  <c r="B52" i="6"/>
  <c r="C51" i="6"/>
  <c r="B51" i="6"/>
  <c r="C50" i="6"/>
  <c r="B50" i="6"/>
  <c r="C49" i="6"/>
  <c r="B49" i="6"/>
  <c r="C48" i="6"/>
  <c r="B48" i="6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F9" i="6"/>
  <c r="C9" i="6"/>
  <c r="B9" i="6"/>
  <c r="F8" i="6"/>
  <c r="C8" i="6"/>
  <c r="B8" i="6"/>
  <c r="C7" i="6"/>
  <c r="B7" i="6"/>
  <c r="C6" i="6"/>
  <c r="B6" i="6"/>
  <c r="C5" i="6"/>
  <c r="B5" i="6"/>
  <c r="C4" i="6"/>
  <c r="B4" i="6"/>
  <c r="C3" i="6"/>
  <c r="B3" i="6"/>
  <c r="C2" i="6"/>
  <c r="B2" i="6"/>
  <c r="E857" i="5"/>
  <c r="E855" i="5"/>
  <c r="E854" i="5"/>
  <c r="E853" i="5"/>
  <c r="E852" i="5"/>
  <c r="E851" i="5"/>
  <c r="E850" i="5"/>
  <c r="E849" i="5"/>
  <c r="E848" i="5"/>
  <c r="E847" i="5"/>
  <c r="E846" i="5"/>
  <c r="E845" i="5"/>
  <c r="E844" i="5"/>
  <c r="E843" i="5"/>
  <c r="E842" i="5"/>
  <c r="E841" i="5"/>
  <c r="E840" i="5"/>
  <c r="E839" i="5"/>
  <c r="E838" i="5"/>
  <c r="E837" i="5"/>
  <c r="E836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12" i="5"/>
  <c r="E811" i="5"/>
  <c r="E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7" i="5"/>
  <c r="E98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16" i="1" l="1"/>
  <c r="D461" i="6"/>
  <c r="D462" i="6"/>
  <c r="D463" i="6"/>
  <c r="D464" i="6"/>
  <c r="D465" i="6"/>
  <c r="D466" i="6"/>
  <c r="D467" i="6"/>
  <c r="D468" i="6"/>
  <c r="D469" i="6"/>
  <c r="D470" i="6"/>
  <c r="D471" i="6"/>
  <c r="D472" i="6"/>
  <c r="D2" i="6"/>
  <c r="D3" i="6"/>
  <c r="D4" i="6"/>
  <c r="D5" i="6"/>
  <c r="D6" i="6"/>
  <c r="D7" i="6"/>
  <c r="D8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8" i="6"/>
  <c r="D239" i="6"/>
  <c r="D240" i="6"/>
  <c r="D242" i="6"/>
  <c r="D243" i="6"/>
  <c r="D244" i="6"/>
  <c r="D246" i="6"/>
  <c r="D247" i="6"/>
  <c r="D248" i="6"/>
  <c r="D250" i="6"/>
  <c r="D251" i="6"/>
  <c r="D252" i="6"/>
  <c r="D253" i="6"/>
  <c r="D254" i="6"/>
  <c r="D256" i="6"/>
  <c r="D257" i="6"/>
  <c r="D258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644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7" i="6"/>
  <c r="D688" i="6"/>
  <c r="D689" i="6"/>
  <c r="D691" i="6"/>
  <c r="D692" i="6"/>
  <c r="D693" i="6"/>
  <c r="D695" i="6"/>
  <c r="D696" i="6"/>
  <c r="D697" i="6"/>
  <c r="D699" i="6"/>
  <c r="D700" i="6"/>
  <c r="D701" i="6"/>
  <c r="D703" i="6"/>
  <c r="D704" i="6"/>
  <c r="D705" i="6"/>
  <c r="D707" i="6"/>
  <c r="D708" i="6"/>
  <c r="D709" i="6"/>
  <c r="D711" i="6"/>
  <c r="D712" i="6"/>
  <c r="D713" i="6"/>
  <c r="D715" i="6"/>
  <c r="D716" i="6"/>
  <c r="D717" i="6"/>
  <c r="D719" i="6"/>
  <c r="D720" i="6"/>
  <c r="D721" i="6"/>
  <c r="D723" i="6"/>
  <c r="D724" i="6"/>
  <c r="D725" i="6"/>
  <c r="D727" i="6"/>
  <c r="D728" i="6"/>
  <c r="D729" i="6"/>
  <c r="D731" i="6"/>
  <c r="D732" i="6"/>
  <c r="D733" i="6"/>
  <c r="D734" i="6"/>
  <c r="D735" i="6"/>
  <c r="D736" i="6"/>
  <c r="D737" i="6"/>
  <c r="D738" i="6"/>
  <c r="D739" i="6"/>
  <c r="D740" i="6"/>
  <c r="D741" i="6"/>
  <c r="D742" i="6"/>
  <c r="D743" i="6"/>
  <c r="D744" i="6"/>
  <c r="D745" i="6"/>
  <c r="D746" i="6"/>
  <c r="D747" i="6"/>
  <c r="D748" i="6"/>
  <c r="D749" i="6"/>
  <c r="D750" i="6"/>
  <c r="D751" i="6"/>
  <c r="D752" i="6"/>
  <c r="D753" i="6"/>
  <c r="D754" i="6"/>
  <c r="D755" i="6"/>
  <c r="D756" i="6"/>
  <c r="D757" i="6"/>
  <c r="D758" i="6"/>
  <c r="D759" i="6"/>
  <c r="D760" i="6"/>
  <c r="D761" i="6"/>
  <c r="D762" i="6"/>
  <c r="D763" i="6"/>
  <c r="D764" i="6"/>
  <c r="D765" i="6"/>
  <c r="D766" i="6"/>
  <c r="D767" i="6"/>
  <c r="D768" i="6"/>
  <c r="D769" i="6"/>
  <c r="D770" i="6"/>
  <c r="D771" i="6"/>
  <c r="D772" i="6"/>
  <c r="D773" i="6"/>
  <c r="D774" i="6"/>
  <c r="D775" i="6"/>
  <c r="D776" i="6"/>
  <c r="D777" i="6"/>
  <c r="D778" i="6"/>
  <c r="D779" i="6"/>
  <c r="D780" i="6"/>
  <c r="D781" i="6"/>
  <c r="D782" i="6"/>
  <c r="D783" i="6"/>
  <c r="D784" i="6"/>
  <c r="D785" i="6"/>
  <c r="D786" i="6"/>
  <c r="D787" i="6"/>
  <c r="D788" i="6"/>
  <c r="D789" i="6"/>
  <c r="D790" i="6"/>
  <c r="D791" i="6"/>
  <c r="D792" i="6"/>
  <c r="D793" i="6"/>
  <c r="D794" i="6"/>
  <c r="D795" i="6"/>
  <c r="D796" i="6"/>
  <c r="D797" i="6"/>
  <c r="D798" i="6"/>
  <c r="D799" i="6"/>
  <c r="D800" i="6"/>
  <c r="D801" i="6"/>
  <c r="D802" i="6"/>
  <c r="D803" i="6"/>
  <c r="D804" i="6"/>
  <c r="D805" i="6"/>
  <c r="D806" i="6"/>
  <c r="D807" i="6"/>
  <c r="D808" i="6"/>
  <c r="D809" i="6"/>
  <c r="D810" i="6"/>
  <c r="D811" i="6"/>
  <c r="D812" i="6"/>
  <c r="D813" i="6"/>
  <c r="D814" i="6"/>
  <c r="D815" i="6"/>
  <c r="D816" i="6"/>
  <c r="D817" i="6"/>
  <c r="D818" i="6"/>
  <c r="D819" i="6"/>
  <c r="D820" i="6"/>
  <c r="D821" i="6"/>
  <c r="D822" i="6"/>
  <c r="D823" i="6"/>
  <c r="D824" i="6"/>
  <c r="D825" i="6"/>
  <c r="D826" i="6"/>
  <c r="D827" i="6"/>
  <c r="D828" i="6"/>
  <c r="D829" i="6"/>
  <c r="D830" i="6"/>
  <c r="D831" i="6"/>
  <c r="D832" i="6"/>
  <c r="D833" i="6"/>
  <c r="D834" i="6"/>
  <c r="D835" i="6"/>
  <c r="D836" i="6"/>
  <c r="D837" i="6"/>
  <c r="D838" i="6"/>
  <c r="D839" i="6"/>
  <c r="D840" i="6"/>
  <c r="D841" i="6"/>
  <c r="D842" i="6"/>
  <c r="D843" i="6"/>
  <c r="D844" i="6"/>
  <c r="D845" i="6"/>
  <c r="D846" i="6"/>
  <c r="D847" i="6"/>
  <c r="D848" i="6"/>
  <c r="D849" i="6"/>
  <c r="D850" i="6"/>
  <c r="D851" i="6"/>
  <c r="D852" i="6"/>
  <c r="D853" i="6"/>
  <c r="D854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9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9" i="6"/>
  <c r="D570" i="6"/>
  <c r="D571" i="6"/>
  <c r="D573" i="6"/>
  <c r="D574" i="6"/>
  <c r="D575" i="6"/>
  <c r="D577" i="6"/>
  <c r="D578" i="6"/>
  <c r="D579" i="6"/>
  <c r="D581" i="6"/>
  <c r="D582" i="6"/>
  <c r="D583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F10" i="6"/>
  <c r="F11" i="6"/>
  <c r="F12" i="6"/>
  <c r="D237" i="6"/>
  <c r="D241" i="6"/>
  <c r="D245" i="6"/>
  <c r="D249" i="6"/>
  <c r="D255" i="6"/>
  <c r="D259" i="6"/>
  <c r="D568" i="6"/>
  <c r="D572" i="6"/>
  <c r="D576" i="6"/>
  <c r="D580" i="6"/>
  <c r="D584" i="6"/>
  <c r="D686" i="6"/>
  <c r="D690" i="6"/>
  <c r="D694" i="6"/>
  <c r="D698" i="6"/>
  <c r="D702" i="6"/>
  <c r="D706" i="6"/>
  <c r="D710" i="6"/>
  <c r="D714" i="6"/>
  <c r="D718" i="6"/>
  <c r="D722" i="6"/>
  <c r="D726" i="6"/>
  <c r="D730" i="6"/>
</calcChain>
</file>

<file path=xl/sharedStrings.xml><?xml version="1.0" encoding="utf-8"?>
<sst xmlns="http://schemas.openxmlformats.org/spreadsheetml/2006/main" count="13150" uniqueCount="1777">
  <si>
    <t>Secretaria de Estado de Governo
Subsecretaria de Gestão de Transferências Estaduais
Superintendência Central de Convênios e Parcerias</t>
  </si>
  <si>
    <t>Cálculo Contrapartida Mínima Convênios de Saída</t>
  </si>
  <si>
    <t>CONVENENTE</t>
  </si>
  <si>
    <t>Abadia dos Dourados</t>
  </si>
  <si>
    <t>FPM*</t>
  </si>
  <si>
    <t>ICMS</t>
  </si>
  <si>
    <t>Contrapartida Mínima</t>
  </si>
  <si>
    <t>IDH-M</t>
  </si>
  <si>
    <t>SUDENE/IDENE</t>
  </si>
  <si>
    <t>IEGM</t>
  </si>
  <si>
    <t>Fonte FPM</t>
  </si>
  <si>
    <t>http://sisweb.tesouro.gov.br/apex/f?p=2600:1::::::</t>
  </si>
  <si>
    <t>Fonte ICMS</t>
  </si>
  <si>
    <t>http://www.fazenda.mg.gov.br/governo/assuntos_municipais/previsao_repasses/previsao_repasse_ICMS/portarias_ICMS/</t>
  </si>
  <si>
    <t>Fonte IDH-M</t>
  </si>
  <si>
    <t>http://www.atlasbrasil.org.br/2013/pt/consulta/</t>
  </si>
  <si>
    <t>Fonte IEGM</t>
  </si>
  <si>
    <t>*Valor bruto do FPM aproximado</t>
  </si>
  <si>
    <t>Emitida em</t>
  </si>
  <si>
    <t>Fonte</t>
  </si>
  <si>
    <t>www.sigconsaida.mg.gov.br</t>
  </si>
  <si>
    <t xml:space="preserve">                    Município</t>
  </si>
  <si>
    <t>Área Sudene/Idene</t>
  </si>
  <si>
    <t>Observação: em 19/10/2021 foram incluídos nesta planilha municípios de acordo com a LC federal nº 185, de 6 de outubro, publicada em 07/10/2021. A maioria dos municípios listados pela lei já estava incluída nesta planilha. Em amarelo estão os listados pela LC 185.</t>
  </si>
  <si>
    <t>Abaeté</t>
  </si>
  <si>
    <t>Abre Campo</t>
  </si>
  <si>
    <t>Acaiaca</t>
  </si>
  <si>
    <t>Açucena</t>
  </si>
  <si>
    <t>Sudene/Idene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</si>
  <si>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</si>
  <si>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</si>
  <si>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</si>
  <si>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</si>
  <si>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</si>
  <si>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</si>
  <si>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</si>
  <si>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</si>
  <si>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</si>
  <si>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</si>
  <si>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</si>
  <si>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</si>
  <si>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</si>
  <si>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</si>
  <si>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</si>
  <si>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</si>
  <si>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</si>
  <si>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</si>
  <si>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</si>
  <si>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</si>
  <si>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</si>
  <si>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</si>
  <si>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</si>
  <si>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</si>
  <si>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</si>
  <si>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</si>
  <si>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</si>
  <si>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</si>
  <si>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</si>
  <si>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</si>
  <si>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</si>
  <si>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</si>
  <si>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</si>
  <si>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</si>
  <si>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</si>
  <si>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</si>
  <si>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</si>
  <si>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</si>
  <si>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</si>
  <si>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</si>
  <si>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</si>
  <si>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</si>
  <si>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</si>
  <si>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</si>
  <si>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</si>
  <si>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</si>
  <si>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</si>
  <si>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</si>
  <si>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</si>
  <si>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</si>
  <si>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</si>
  <si>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</si>
  <si>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</si>
  <si>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</si>
  <si>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</si>
  <si>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</si>
  <si>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</si>
  <si>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</si>
  <si>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</si>
  <si>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</si>
  <si>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</si>
  <si>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</si>
  <si>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</si>
  <si>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</si>
  <si>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</si>
  <si>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</si>
  <si>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</si>
  <si>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</si>
  <si>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</si>
  <si>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</si>
  <si>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</si>
  <si>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</si>
  <si>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</si>
  <si>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</si>
  <si>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</si>
  <si>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</si>
  <si>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</si>
  <si>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</si>
  <si>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</si>
  <si>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</si>
  <si>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</si>
  <si>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</si>
  <si>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</si>
  <si>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</si>
  <si>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</si>
  <si>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</si>
  <si>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</si>
  <si>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</si>
  <si>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</si>
  <si>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</si>
  <si>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</si>
  <si>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</si>
  <si>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</si>
  <si>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</si>
  <si>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</si>
  <si>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</si>
  <si>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</si>
  <si>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</si>
  <si>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</si>
  <si>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</si>
  <si>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</si>
  <si>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</si>
  <si>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</si>
  <si>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</si>
  <si>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</si>
  <si>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</si>
  <si>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</si>
  <si>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</si>
  <si>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</si>
  <si>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</si>
  <si>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</si>
  <si>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</si>
  <si>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</si>
  <si>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</si>
  <si>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</si>
  <si>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</si>
  <si>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</si>
  <si>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</si>
  <si>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</si>
  <si>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</si>
  <si>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</si>
  <si>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</si>
  <si>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</si>
  <si>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</si>
  <si>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</si>
  <si>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</si>
  <si>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</si>
  <si>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</si>
  <si>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</si>
  <si>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</si>
  <si>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</si>
  <si>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</si>
  <si>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</si>
  <si>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</si>
  <si>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</si>
  <si>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</si>
  <si>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</si>
  <si>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</si>
  <si>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</si>
  <si>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</si>
  <si>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</si>
  <si>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</si>
  <si>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</si>
  <si>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</si>
  <si>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</si>
  <si>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</si>
  <si>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</si>
  <si>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</si>
  <si>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</si>
  <si>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</si>
  <si>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</si>
  <si>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</si>
  <si>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</si>
  <si>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</si>
  <si>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</si>
  <si>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</si>
  <si>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</si>
  <si>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</si>
  <si>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</si>
  <si>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</si>
  <si>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</si>
  <si>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</si>
  <si>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</si>
  <si>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</si>
  <si>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</si>
  <si>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</si>
  <si>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</si>
  <si>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</si>
  <si>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</si>
  <si>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</si>
  <si>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</si>
  <si>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</si>
  <si>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</si>
  <si>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</si>
  <si>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</si>
  <si>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</si>
  <si>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</si>
  <si>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</si>
  <si>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</si>
  <si>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</si>
  <si>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</si>
  <si>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</si>
  <si>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</si>
  <si>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</si>
  <si>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</si>
  <si>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</si>
  <si>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</si>
  <si>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</si>
  <si>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</si>
  <si>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</si>
  <si>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</si>
  <si>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</si>
  <si>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</si>
  <si>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</si>
  <si>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</si>
  <si>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</si>
  <si>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</si>
  <si>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</si>
  <si>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</si>
  <si>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</si>
  <si>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</si>
  <si>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</si>
  <si>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</si>
  <si>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</si>
  <si>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</si>
  <si>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</si>
  <si>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</si>
  <si>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</si>
  <si>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</si>
  <si>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</si>
  <si>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</si>
  <si>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</si>
  <si>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</si>
  <si>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</si>
  <si>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</si>
  <si>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</si>
  <si>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</si>
  <si>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</si>
  <si>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</si>
  <si>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</si>
  <si>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</si>
  <si>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</si>
  <si>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</si>
  <si>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</si>
  <si>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</si>
  <si>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</si>
  <si>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</si>
  <si>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</si>
  <si>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</si>
  <si>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</si>
  <si>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</si>
  <si>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</si>
  <si>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</si>
  <si>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</si>
  <si>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</si>
  <si>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</si>
  <si>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</si>
  <si>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</si>
  <si>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</si>
  <si>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</si>
  <si>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</si>
  <si>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</si>
  <si>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</si>
  <si>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</si>
  <si>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</si>
  <si>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</si>
  <si>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</si>
  <si>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</si>
  <si>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</si>
  <si>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</si>
  <si>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</si>
  <si>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</si>
  <si>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</si>
  <si>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</si>
  <si>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</si>
  <si>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</si>
  <si>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</si>
  <si>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</si>
  <si>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</si>
  <si>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</si>
  <si>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</si>
  <si>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</si>
  <si>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</si>
  <si>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</si>
  <si>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</si>
  <si>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</si>
  <si>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</si>
  <si>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</si>
  <si>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</si>
  <si>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</si>
  <si>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</si>
  <si>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</si>
  <si>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</si>
  <si>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</si>
  <si>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</si>
  <si>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</si>
  <si>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</si>
  <si>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</si>
  <si>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</si>
  <si>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</si>
  <si>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</si>
  <si>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</si>
  <si>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</si>
  <si>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</si>
  <si>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</si>
  <si>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</si>
  <si>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</si>
  <si>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</si>
  <si>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</si>
  <si>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</si>
  <si>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</si>
  <si>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</si>
  <si>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</si>
  <si>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</si>
  <si>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</si>
  <si>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</si>
  <si>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</si>
  <si>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</si>
  <si>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</si>
  <si>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</si>
  <si>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</si>
  <si>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</si>
  <si>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</si>
  <si>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</si>
  <si>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</si>
  <si>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</si>
  <si>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</si>
  <si>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</si>
  <si>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</si>
  <si>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</si>
  <si>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</si>
  <si>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</si>
  <si>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</si>
  <si>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</si>
  <si>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</si>
  <si>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</si>
  <si>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</si>
  <si>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</si>
  <si>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</si>
  <si>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</si>
  <si>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</si>
  <si>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</si>
  <si>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</si>
  <si>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</si>
  <si>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</si>
  <si>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</si>
  <si>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</si>
  <si>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</si>
  <si>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</si>
  <si>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</si>
  <si>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</si>
  <si>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</si>
  <si>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</si>
  <si>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</si>
  <si>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</si>
  <si>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</si>
  <si>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</si>
  <si>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</si>
  <si>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</si>
  <si>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</si>
  <si>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</si>
  <si>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</si>
  <si>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</si>
  <si>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</si>
  <si>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</si>
  <si>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</si>
  <si>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</si>
  <si>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</si>
  <si>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</si>
  <si>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</si>
  <si>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</si>
  <si>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</si>
  <si>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</si>
  <si>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</si>
  <si>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</si>
  <si>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</si>
  <si>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</si>
  <si>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</si>
  <si>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</si>
  <si>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</si>
  <si>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</si>
  <si>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</si>
  <si>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</si>
  <si>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</si>
  <si>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</si>
  <si>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</si>
  <si>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</si>
  <si>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</si>
  <si>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</si>
  <si>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</si>
  <si>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</si>
  <si>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</si>
  <si>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</si>
  <si>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</si>
  <si>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</si>
  <si>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</si>
  <si>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</si>
  <si>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</si>
  <si>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</si>
  <si>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</si>
  <si>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</si>
  <si>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</si>
  <si>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</si>
  <si>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</si>
  <si>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</si>
  <si>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</si>
  <si>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</si>
  <si>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</si>
  <si>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</si>
  <si>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</si>
  <si>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</si>
  <si>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</si>
  <si>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</si>
  <si>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</si>
  <si>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</si>
  <si>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</si>
  <si>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</si>
  <si>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</si>
  <si>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</si>
  <si>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</si>
  <si>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</si>
  <si>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</si>
  <si>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</si>
  <si>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</si>
  <si>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</si>
  <si>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</si>
  <si>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</si>
  <si>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</si>
  <si>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</si>
  <si>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</si>
  <si>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</si>
  <si>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</si>
  <si>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</si>
  <si>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</si>
  <si>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</si>
  <si>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</si>
  <si>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</si>
  <si>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</si>
  <si>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</si>
  <si>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</si>
  <si>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</si>
  <si>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</si>
  <si>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</si>
  <si>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</si>
  <si>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</si>
  <si>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</si>
  <si>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</si>
  <si>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</si>
  <si>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</si>
  <si>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</si>
  <si>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</si>
  <si>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</si>
  <si>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</si>
  <si>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</si>
  <si>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</si>
  <si>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</si>
  <si>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</si>
  <si>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</si>
  <si>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</si>
  <si>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</si>
  <si>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</si>
  <si>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</si>
  <si>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</si>
  <si>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</si>
  <si>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</si>
  <si>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</si>
  <si>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</si>
  <si>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</si>
  <si>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</si>
  <si>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</si>
  <si>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</si>
  <si>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</si>
  <si>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</si>
  <si>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</si>
  <si>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</si>
  <si>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</si>
  <si>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</si>
  <si>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</si>
  <si>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</si>
  <si>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</si>
  <si>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</si>
  <si>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</si>
  <si>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</si>
  <si>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</si>
  <si>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</si>
  <si>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</si>
  <si>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</si>
  <si>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</si>
  <si>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</si>
  <si>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</si>
  <si>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</si>
  <si>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</si>
  <si>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</si>
  <si>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</si>
  <si>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</si>
  <si>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</si>
  <si>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</si>
  <si>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</si>
  <si>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</si>
  <si>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</si>
  <si>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</si>
  <si>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</si>
  <si>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</si>
  <si>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</si>
  <si>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</si>
  <si>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</si>
  <si>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</si>
  <si>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</si>
  <si>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</si>
  <si>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</si>
  <si>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</si>
  <si>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</si>
  <si>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</si>
  <si>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</si>
  <si>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</si>
  <si>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</si>
  <si>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</si>
  <si>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</si>
  <si>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</si>
  <si>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</si>
  <si>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</si>
  <si>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</si>
  <si>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</si>
  <si>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</si>
  <si>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</si>
  <si>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</si>
  <si>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</si>
  <si>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</si>
  <si>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</si>
  <si>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</si>
  <si>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</si>
  <si>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</si>
  <si>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</si>
  <si>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</si>
  <si>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</si>
  <si>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</si>
  <si>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</si>
  <si>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</si>
  <si>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</si>
  <si>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</si>
  <si>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</si>
  <si>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</si>
  <si>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</si>
  <si>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</si>
  <si>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</si>
  <si>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</si>
  <si>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</si>
  <si>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</si>
  <si>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</si>
  <si>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</si>
  <si>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</si>
  <si>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</si>
  <si>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</si>
  <si>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</si>
  <si>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</si>
  <si>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</si>
  <si>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</si>
  <si>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</si>
  <si>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</si>
  <si>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</si>
  <si>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</si>
  <si>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</si>
  <si>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</si>
  <si>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</si>
  <si>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</si>
  <si>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</si>
  <si>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</si>
  <si>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</si>
  <si>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</si>
  <si>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</si>
  <si>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</si>
  <si>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</si>
  <si>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</si>
  <si>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</si>
  <si>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</si>
  <si>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</si>
  <si>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</si>
  <si>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</si>
  <si>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</si>
  <si>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</si>
  <si>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</si>
  <si>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</si>
  <si>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</si>
  <si>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</si>
  <si>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</si>
  <si>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</si>
  <si>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</si>
  <si>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</si>
  <si>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</si>
  <si>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</si>
  <si>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</si>
  <si>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</si>
  <si>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</si>
  <si>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</si>
  <si>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</si>
  <si>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</si>
  <si>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</si>
  <si>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</si>
  <si>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</si>
  <si>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</si>
  <si>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</si>
  <si>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</si>
  <si>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</si>
  <si>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</si>
  <si>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</si>
  <si>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</si>
  <si>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</si>
  <si>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</si>
  <si>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</si>
  <si>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</si>
  <si>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</si>
  <si>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</si>
  <si>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</si>
  <si>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</si>
  <si>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</si>
  <si>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</si>
  <si>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</si>
  <si>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</si>
  <si>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</si>
  <si>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</si>
  <si>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</si>
  <si>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</si>
  <si>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</si>
  <si>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</si>
  <si>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</si>
  <si>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</si>
  <si>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</si>
  <si>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</si>
  <si>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</si>
  <si>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</si>
  <si>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</si>
  <si>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</si>
  <si>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</si>
  <si>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</si>
  <si>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</si>
  <si>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</si>
  <si>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</si>
  <si>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</si>
  <si>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</si>
  <si>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</si>
  <si>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</si>
  <si>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</si>
  <si>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</si>
  <si>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</si>
  <si>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</si>
  <si>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</si>
  <si>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</si>
  <si>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</si>
  <si>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</si>
  <si>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</si>
  <si>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</si>
  <si>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</si>
  <si>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</si>
  <si>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</si>
  <si>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</si>
  <si>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</si>
  <si>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</si>
  <si>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</si>
  <si>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</si>
  <si>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</si>
  <si>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</si>
  <si>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</si>
  <si>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</si>
  <si>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</si>
  <si>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</si>
  <si>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</si>
  <si>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</si>
  <si>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</si>
  <si>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</si>
  <si>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</si>
  <si>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</si>
  <si>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</si>
  <si>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</si>
  <si>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</si>
  <si>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</si>
  <si>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</si>
  <si>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</si>
  <si>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</si>
  <si>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</si>
  <si>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</si>
  <si>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</si>
  <si>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</si>
  <si>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</si>
  <si>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</si>
  <si>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</si>
  <si>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</si>
  <si>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</si>
  <si>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</si>
  <si>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</si>
  <si>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</si>
  <si>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</si>
  <si>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</si>
  <si>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</si>
  <si>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</si>
  <si>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</si>
  <si>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</si>
  <si>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</si>
  <si>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</si>
  <si>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</si>
  <si>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</si>
  <si>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</si>
  <si>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</si>
  <si>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</si>
  <si>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</si>
  <si>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</si>
  <si>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</si>
  <si>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</si>
  <si>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</si>
  <si>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</si>
  <si>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</si>
  <si>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</si>
  <si>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</si>
  <si>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</si>
  <si>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</si>
  <si>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</si>
  <si>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</si>
  <si>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</si>
  <si>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</si>
  <si>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</si>
  <si>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</si>
  <si>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</si>
  <si>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</si>
  <si>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</si>
  <si>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</si>
  <si>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</si>
  <si>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</si>
  <si>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</si>
  <si>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</si>
  <si>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</si>
  <si>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</si>
  <si>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</si>
  <si>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</si>
  <si>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</si>
  <si>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</si>
  <si>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</si>
  <si>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</si>
  <si>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</si>
  <si>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</si>
  <si>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</si>
  <si>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</si>
  <si>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</si>
  <si>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</si>
  <si>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</si>
  <si>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</si>
  <si>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</si>
  <si>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</si>
  <si>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</si>
  <si>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</si>
  <si>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</si>
  <si>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</si>
  <si>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</si>
  <si>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</si>
  <si>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</si>
  <si>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</si>
  <si>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</si>
  <si>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</si>
  <si>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</si>
  <si>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</si>
  <si>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</si>
  <si>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</si>
  <si>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</si>
  <si>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</si>
  <si>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</si>
  <si>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</si>
  <si>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</si>
  <si>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</si>
  <si>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</si>
  <si>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</si>
  <si>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</si>
  <si>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</si>
  <si>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</si>
  <si>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</si>
  <si>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</si>
  <si>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</si>
  <si>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</si>
  <si>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</si>
  <si>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</si>
  <si>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</si>
  <si>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</si>
  <si>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</si>
  <si>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</si>
  <si>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</si>
  <si>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</si>
  <si>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</si>
  <si>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</si>
  <si>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</si>
  <si>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</si>
  <si>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</si>
  <si>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</si>
  <si>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</si>
  <si>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</si>
  <si>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</si>
  <si>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</si>
  <si>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</si>
  <si>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</si>
  <si>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</si>
  <si>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</si>
  <si>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</si>
  <si>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</si>
  <si>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</si>
  <si>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</si>
  <si>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</si>
  <si>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</si>
  <si>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</si>
  <si>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</si>
  <si>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</si>
  <si>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</si>
  <si>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</si>
  <si>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</si>
  <si>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</si>
  <si>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</si>
  <si>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</si>
  <si>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</si>
  <si>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</si>
  <si>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</si>
  <si>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</si>
  <si>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</si>
  <si>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</si>
  <si>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</si>
  <si>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</si>
  <si>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</si>
  <si>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</si>
  <si>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</si>
  <si>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</si>
  <si>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</si>
  <si>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</si>
  <si>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</si>
  <si>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</si>
  <si>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</si>
  <si>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</si>
  <si>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</si>
  <si>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</si>
  <si>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</si>
  <si>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</si>
  <si>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</si>
  <si>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</si>
  <si>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</si>
  <si>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</si>
  <si>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</si>
  <si>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</si>
  <si>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</si>
  <si>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</si>
  <si>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</si>
  <si>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</si>
  <si>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</si>
  <si>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</si>
  <si>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</si>
  <si>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</si>
  <si>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</si>
  <si>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</si>
  <si>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</si>
  <si>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</si>
  <si>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</si>
  <si>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</si>
  <si>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</si>
  <si>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</si>
  <si>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</si>
  <si>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</si>
  <si>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</si>
  <si>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</si>
  <si>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</si>
  <si>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</si>
  <si>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</si>
  <si>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</si>
  <si>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</si>
  <si>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</si>
  <si>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</si>
  <si>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</si>
  <si>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</si>
  <si>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</si>
  <si>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COD IBGE</t>
  </si>
  <si>
    <t>IDHM (2010)</t>
  </si>
  <si>
    <t>--</t>
  </si>
  <si>
    <t>Brasópolis</t>
  </si>
  <si>
    <t>Itabirinha de Mantena</t>
  </si>
  <si>
    <t>UF: MG</t>
  </si>
  <si>
    <t>*Valores de referência: forma como os nomes dos município são escritos pelo FPM, é preciso fazer um teste para saber se o FPM mudou essa forma de um mês para o outro</t>
  </si>
  <si>
    <t>*Infomações padronizadas: Nomes dos munícipios no padrão utilizado nesta planilha, com os valores do FPM obtidos através do cruzamento pelo código do IBGE</t>
  </si>
  <si>
    <r>
      <t>FPM</t>
    </r>
    <r>
      <rPr>
        <sz val="11"/>
        <color theme="1"/>
        <rFont val="Calibri"/>
        <family val="2"/>
        <scheme val="minor"/>
      </rPr>
      <t xml:space="preserve"> </t>
    </r>
  </si>
  <si>
    <t>Valores de referência*</t>
  </si>
  <si>
    <t>Teste para saber se todos os nomes da planilha do FPM conferem com os valores de referência*</t>
  </si>
  <si>
    <t>Colar as informações da planilha do FPM nas células abaixo:</t>
  </si>
  <si>
    <t>Informações padronizadas*</t>
  </si>
  <si>
    <t>Nome - FPM</t>
  </si>
  <si>
    <t>IBGE na ordem do FPM</t>
  </si>
  <si>
    <t>Teste - nomes</t>
  </si>
  <si>
    <t>Valor FPM</t>
  </si>
  <si>
    <t>IBGE</t>
  </si>
  <si>
    <t>Nome - padrão</t>
  </si>
  <si>
    <t>Valor com o nome padrão</t>
  </si>
  <si>
    <t>Dona Euzébia</t>
  </si>
  <si>
    <t>Olhos-DÁgua</t>
  </si>
  <si>
    <t>Pingo DÁgua</t>
  </si>
  <si>
    <t>Ponte Chique</t>
  </si>
  <si>
    <t>São João Del Rei</t>
  </si>
  <si>
    <t>A partir de 1998, dos valores do FPM, FPE, IPI-Exportação e ICMS LC 87/96, já está descontada a parcela de 15 % (quinze por cento) destinada ao FUNDEF.</t>
  </si>
  <si>
    <t>A partir 2007, dos valores do FPM, FPE, IPI-Exportação e ICMS LC 87/96 e do ITR, já estão descontados da parcela destinada ao FUNDEB.</t>
  </si>
  <si>
    <t>Colar as informações da planilha do ICMS nas células abaixo:</t>
  </si>
  <si>
    <t>Nome - SEF</t>
  </si>
  <si>
    <t>Munícipio</t>
  </si>
  <si>
    <t>Valor</t>
  </si>
  <si>
    <t>ABADIA DOS 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</si>
  <si>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</si>
  <si>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</si>
  <si>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</si>
  <si>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</si>
  <si>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</si>
  <si>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</si>
  <si>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</si>
  <si>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</si>
  <si>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</si>
  <si>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</si>
  <si>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</si>
  <si>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</si>
  <si>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</si>
  <si>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</si>
  <si>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</si>
  <si>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</si>
  <si>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</si>
  <si>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</si>
  <si>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</si>
  <si>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</si>
  <si>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</si>
  <si>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</si>
  <si>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</si>
  <si>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</si>
  <si>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</si>
  <si>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</si>
  <si>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</si>
  <si>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</si>
  <si>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</si>
  <si>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</si>
  <si>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</si>
  <si>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 xml:space="preserve">ANTONIO DIAS    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</si>
  <si>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</si>
  <si>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</si>
  <si>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</si>
  <si>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</si>
  <si>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</si>
  <si>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</si>
  <si>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</si>
  <si>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</si>
  <si>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</si>
  <si>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</si>
  <si>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</si>
  <si>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</si>
  <si>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</si>
  <si>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</si>
  <si>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</si>
  <si>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</si>
  <si>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</si>
  <si>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</si>
  <si>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</si>
  <si>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</si>
  <si>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</si>
  <si>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</si>
  <si>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</si>
  <si>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</si>
  <si>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</si>
  <si>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</si>
  <si>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</si>
  <si>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</si>
  <si>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</si>
  <si>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</si>
  <si>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</si>
  <si>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</si>
  <si>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</si>
  <si>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</si>
  <si>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</si>
  <si>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</si>
  <si>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</si>
  <si>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</si>
  <si>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</si>
  <si>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</si>
  <si>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</si>
  <si>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</si>
  <si>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BOA ESPERANCA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</si>
  <si>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</si>
  <si>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</si>
  <si>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</si>
  <si>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</si>
  <si>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</si>
  <si>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</si>
  <si>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</si>
  <si>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</si>
  <si>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</si>
  <si>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</si>
  <si>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</si>
  <si>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</si>
  <si>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</si>
  <si>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</si>
  <si>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</si>
  <si>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</si>
  <si>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</si>
  <si>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</si>
  <si>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</si>
  <si>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</si>
  <si>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</si>
  <si>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</si>
  <si>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</si>
  <si>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</si>
  <si>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</si>
  <si>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</si>
  <si>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</si>
  <si>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</si>
  <si>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</si>
  <si>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</si>
  <si>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</si>
  <si>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CACHOEIRA DOURADA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</si>
  <si>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</si>
  <si>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</si>
  <si>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</si>
  <si>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</si>
  <si>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</si>
  <si>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</si>
  <si>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</si>
  <si>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</si>
  <si>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</si>
  <si>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</si>
  <si>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</si>
  <si>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</si>
  <si>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</si>
  <si>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</si>
  <si>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</si>
  <si>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</si>
  <si>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</si>
  <si>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</si>
  <si>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</si>
  <si>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</si>
  <si>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</si>
  <si>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CANAPOLIS</t>
  </si>
  <si>
    <t>CANDEIAS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</si>
  <si>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</si>
  <si>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</si>
  <si>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</si>
  <si>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</si>
  <si>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</si>
  <si>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</si>
  <si>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</si>
  <si>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</si>
  <si>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</si>
  <si>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</si>
  <si>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</si>
  <si>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</si>
  <si>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</si>
  <si>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</si>
  <si>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</si>
  <si>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</si>
  <si>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</si>
  <si>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</si>
  <si>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</si>
  <si>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</si>
  <si>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</si>
  <si>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</si>
  <si>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</si>
  <si>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</si>
  <si>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</si>
  <si>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</si>
  <si>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</si>
  <si>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</si>
  <si>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</si>
  <si>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</si>
  <si>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</si>
  <si>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</si>
  <si>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</si>
  <si>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</si>
  <si>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</si>
  <si>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</si>
  <si>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DO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</si>
  <si>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</si>
  <si>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</si>
  <si>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</si>
  <si>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</si>
  <si>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</si>
  <si>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</si>
  <si>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</si>
  <si>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</si>
  <si>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</si>
  <si>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</si>
  <si>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</si>
  <si>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</si>
  <si>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</si>
  <si>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</si>
  <si>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</si>
  <si>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</si>
  <si>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</si>
  <si>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</si>
  <si>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</si>
  <si>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</si>
  <si>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</si>
  <si>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</si>
  <si>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</si>
  <si>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</si>
  <si>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</si>
  <si>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</si>
  <si>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</si>
  <si>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</si>
  <si>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</si>
  <si>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</si>
  <si>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</si>
  <si>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</si>
  <si>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</si>
  <si>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</si>
  <si>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</si>
  <si>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</si>
  <si>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</si>
  <si>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</si>
  <si>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</si>
  <si>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</si>
  <si>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</si>
  <si>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</si>
  <si>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</si>
  <si>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</si>
  <si>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</si>
  <si>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</si>
  <si>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</si>
  <si>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</si>
  <si>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</si>
  <si>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</si>
  <si>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</si>
  <si>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</si>
  <si>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</si>
  <si>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</si>
  <si>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</si>
  <si>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</si>
  <si>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</si>
  <si>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</si>
  <si>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</si>
  <si>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</si>
  <si>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</si>
  <si>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</si>
  <si>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</si>
  <si>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</si>
  <si>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</si>
  <si>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</si>
  <si>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</si>
  <si>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</si>
  <si>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</si>
  <si>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</si>
  <si>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</si>
  <si>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</si>
  <si>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</si>
  <si>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</si>
  <si>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</si>
  <si>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</si>
  <si>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</si>
  <si>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</si>
  <si>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</si>
  <si>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</si>
  <si>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</si>
  <si>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</si>
  <si>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</si>
  <si>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</si>
  <si>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</si>
  <si>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</si>
  <si>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</si>
  <si>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</si>
  <si>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</si>
  <si>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</si>
  <si>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</si>
  <si>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</si>
  <si>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</si>
  <si>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</si>
  <si>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</si>
  <si>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</si>
  <si>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</si>
  <si>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</si>
  <si>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</si>
  <si>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</si>
  <si>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</si>
  <si>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</si>
  <si>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</si>
  <si>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</si>
  <si>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</si>
  <si>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</si>
  <si>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</si>
  <si>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</si>
  <si>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</si>
  <si>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</si>
  <si>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</si>
  <si>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</si>
  <si>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</si>
  <si>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</si>
  <si>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</si>
  <si>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</si>
  <si>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</si>
  <si>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</si>
  <si>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</si>
  <si>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</si>
  <si>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</si>
  <si>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</si>
  <si>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</si>
  <si>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</si>
  <si>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</si>
  <si>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</si>
  <si>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</si>
  <si>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</si>
  <si>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</si>
  <si>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</si>
  <si>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</si>
  <si>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</si>
  <si>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</si>
  <si>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</si>
  <si>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</si>
  <si>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</si>
  <si>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</si>
  <si>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</si>
  <si>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</si>
  <si>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</si>
  <si>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</si>
  <si>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</si>
  <si>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</si>
  <si>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</si>
  <si>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</si>
  <si>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</si>
  <si>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</si>
  <si>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</si>
  <si>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</si>
  <si>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</si>
  <si>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</si>
  <si>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</si>
  <si>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</si>
  <si>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</si>
  <si>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</si>
  <si>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</si>
  <si>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</si>
  <si>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</si>
  <si>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</si>
  <si>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</si>
  <si>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</si>
  <si>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</si>
  <si>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</si>
  <si>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</si>
  <si>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</si>
  <si>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</si>
  <si>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</si>
  <si>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</si>
  <si>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</si>
  <si>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</si>
  <si>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</si>
  <si>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</si>
  <si>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</si>
  <si>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</si>
  <si>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</si>
  <si>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</si>
  <si>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</si>
  <si>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</si>
  <si>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</si>
  <si>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</si>
  <si>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</si>
  <si>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</si>
  <si>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</si>
  <si>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</si>
  <si>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</si>
  <si>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</si>
  <si>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</si>
  <si>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</si>
  <si>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</si>
  <si>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</si>
  <si>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</si>
  <si>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</si>
  <si>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</si>
  <si>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 xml:space="preserve">ITABIRINHA 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</si>
  <si>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</si>
  <si>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</si>
  <si>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</si>
  <si>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</si>
  <si>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</si>
  <si>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</si>
  <si>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</si>
  <si>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</si>
  <si>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</si>
  <si>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</si>
  <si>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</si>
  <si>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</si>
  <si>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</si>
  <si>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</si>
  <si>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</si>
  <si>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</si>
  <si>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</si>
  <si>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</si>
  <si>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</si>
  <si>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</si>
  <si>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</si>
  <si>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</si>
  <si>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</si>
  <si>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</si>
  <si>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</si>
  <si>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</si>
  <si>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</si>
  <si>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</si>
  <si>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</si>
  <si>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</si>
  <si>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</si>
  <si>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</si>
  <si>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</si>
  <si>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</si>
  <si>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</si>
  <si>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</si>
  <si>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</si>
  <si>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</si>
  <si>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</si>
  <si>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</si>
  <si>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</si>
  <si>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</si>
  <si>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</si>
  <si>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</si>
  <si>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</si>
  <si>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</si>
  <si>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</si>
  <si>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</si>
  <si>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</si>
  <si>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</si>
  <si>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</si>
  <si>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</si>
  <si>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</si>
  <si>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</si>
  <si>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</si>
  <si>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</si>
  <si>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</si>
  <si>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</si>
  <si>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</si>
  <si>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</si>
  <si>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</si>
  <si>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</si>
  <si>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</si>
  <si>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</si>
  <si>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</si>
  <si>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</si>
  <si>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</si>
  <si>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</si>
  <si>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</si>
  <si>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</si>
  <si>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</si>
  <si>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</si>
  <si>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</si>
  <si>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</si>
  <si>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</si>
  <si>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</si>
  <si>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</si>
  <si>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</si>
  <si>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</si>
  <si>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</si>
  <si>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</si>
  <si>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</si>
  <si>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</si>
  <si>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</si>
  <si>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</si>
  <si>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</si>
  <si>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</si>
  <si>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</si>
  <si>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</si>
  <si>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</si>
  <si>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</si>
  <si>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</si>
  <si>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</si>
  <si>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</si>
  <si>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</si>
  <si>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</si>
  <si>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</si>
  <si>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</si>
  <si>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</si>
  <si>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</si>
  <si>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</si>
  <si>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</si>
  <si>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</si>
  <si>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</si>
  <si>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</si>
  <si>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</si>
  <si>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</si>
  <si>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</si>
  <si>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</si>
  <si>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</si>
  <si>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</si>
  <si>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</si>
  <si>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</si>
  <si>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</si>
  <si>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</si>
  <si>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</si>
  <si>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</si>
  <si>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</si>
  <si>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</si>
  <si>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</si>
  <si>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</si>
  <si>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</si>
  <si>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</si>
  <si>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</si>
  <si>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</si>
  <si>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</si>
  <si>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</si>
  <si>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</si>
  <si>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</si>
  <si>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</si>
  <si>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</si>
  <si>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</si>
  <si>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</si>
  <si>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</si>
  <si>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</si>
  <si>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</si>
  <si>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</si>
  <si>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</si>
  <si>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</si>
  <si>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</si>
  <si>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</si>
  <si>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</si>
  <si>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</si>
  <si>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</si>
  <si>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</si>
  <si>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</si>
  <si>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</si>
  <si>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</si>
  <si>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</si>
  <si>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</si>
  <si>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</si>
  <si>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</si>
  <si>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</si>
  <si>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</si>
  <si>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</si>
  <si>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</si>
  <si>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</si>
  <si>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</si>
  <si>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</si>
  <si>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</si>
  <si>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</si>
  <si>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</si>
  <si>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</si>
  <si>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</si>
  <si>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</si>
  <si>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</si>
  <si>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</si>
  <si>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</si>
  <si>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 D AGUA</t>
  </si>
  <si>
    <t>OLIMPIO NORONHA</t>
  </si>
  <si>
    <t>OLIVEIRA</t>
  </si>
  <si>
    <t>OLIVEIRA FORTES</t>
  </si>
  <si>
    <t>ONCA DO PITANGUI</t>
  </si>
  <si>
    <t>ORATORIOS</t>
  </si>
  <si>
    <t>ORIZANIA</t>
  </si>
  <si>
    <t>OURO BRANCO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</si>
  <si>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</si>
  <si>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</si>
  <si>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</si>
  <si>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</si>
  <si>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</si>
  <si>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</si>
  <si>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</si>
  <si>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</si>
  <si>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</si>
  <si>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</si>
  <si>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</si>
  <si>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</si>
  <si>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</si>
  <si>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</si>
  <si>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</si>
  <si>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</si>
  <si>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</si>
  <si>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</si>
  <si>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</si>
  <si>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</si>
  <si>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</si>
  <si>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</si>
  <si>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</si>
  <si>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</si>
  <si>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</si>
  <si>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</si>
  <si>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</si>
  <si>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</si>
  <si>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</si>
  <si>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</si>
  <si>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</si>
  <si>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</si>
  <si>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</si>
  <si>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</si>
  <si>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</si>
  <si>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</si>
  <si>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MARIA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</si>
  <si>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</si>
  <si>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</si>
  <si>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</si>
  <si>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</si>
  <si>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</si>
  <si>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</si>
  <si>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</si>
  <si>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</si>
  <si>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</si>
  <si>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</si>
  <si>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</si>
  <si>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</si>
  <si>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</si>
  <si>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</si>
  <si>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</si>
  <si>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</si>
  <si>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 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</si>
  <si>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</si>
  <si>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</si>
  <si>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</si>
  <si>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</si>
  <si>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</si>
  <si>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</si>
  <si>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</si>
  <si>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</si>
  <si>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</si>
  <si>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</si>
  <si>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</si>
  <si>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</si>
  <si>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</si>
  <si>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</si>
  <si>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</si>
  <si>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</si>
  <si>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</si>
  <si>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</si>
  <si>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</si>
  <si>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</si>
  <si>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</si>
  <si>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</si>
  <si>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</si>
  <si>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</si>
  <si>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</si>
  <si>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</si>
  <si>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</si>
  <si>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</si>
  <si>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</si>
  <si>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JUSCELINO</t>
  </si>
  <si>
    <t>PRESIDENTE KUBITSCHEK</t>
  </si>
  <si>
    <t>PRESIDENTE OLEGARIO</t>
  </si>
  <si>
    <t>PRUDENTE DE MORAES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</si>
  <si>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</si>
  <si>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</si>
  <si>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</si>
  <si>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</si>
  <si>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</si>
  <si>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</si>
  <si>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</si>
  <si>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</si>
  <si>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</si>
  <si>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</si>
  <si>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</si>
  <si>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</si>
  <si>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</si>
  <si>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</si>
  <si>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</si>
  <si>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</si>
  <si>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</si>
  <si>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</si>
  <si>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</si>
  <si>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</si>
  <si>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</si>
  <si>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</si>
  <si>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</si>
  <si>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</si>
  <si>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</si>
  <si>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</si>
  <si>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</si>
  <si>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</si>
  <si>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</si>
  <si>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</si>
  <si>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</si>
  <si>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</si>
  <si>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</si>
  <si>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</si>
  <si>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</si>
  <si>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</si>
  <si>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</si>
  <si>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</si>
  <si>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</si>
  <si>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</si>
  <si>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</si>
  <si>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</si>
  <si>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</si>
  <si>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</si>
  <si>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</si>
  <si>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</si>
  <si>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</si>
  <si>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</si>
  <si>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</si>
  <si>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</si>
  <si>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</si>
  <si>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</si>
  <si>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</si>
  <si>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</si>
  <si>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</si>
  <si>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</si>
  <si>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</si>
  <si>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</si>
  <si>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</si>
  <si>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</si>
  <si>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</si>
  <si>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</si>
  <si>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</si>
  <si>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</si>
  <si>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</si>
  <si>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</si>
  <si>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</si>
  <si>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</si>
  <si>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</si>
  <si>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</si>
  <si>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</si>
  <si>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</si>
  <si>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</si>
  <si>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</si>
  <si>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</si>
  <si>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</si>
  <si>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</si>
  <si>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</si>
  <si>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</si>
  <si>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</si>
  <si>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</si>
  <si>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</si>
  <si>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</si>
  <si>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</si>
  <si>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</si>
  <si>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</si>
  <si>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</si>
  <si>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</si>
  <si>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</si>
  <si>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</si>
  <si>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</si>
  <si>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</si>
  <si>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</si>
  <si>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</si>
  <si>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</si>
  <si>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</si>
  <si>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</si>
  <si>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 DA BELA VISTA</t>
  </si>
  <si>
    <t>SAO SEB DO MARANHAO</t>
  </si>
  <si>
    <t>SAO SEB DO OESTE</t>
  </si>
  <si>
    <t>SAO SEB DO PARAISO</t>
  </si>
  <si>
    <t>SAO SEB DO RIO PRETO</t>
  </si>
  <si>
    <t>SAO SEB DO RIO VERDE</t>
  </si>
  <si>
    <t>SAO SEBASTIAO DO ANTA</t>
  </si>
  <si>
    <t>SAO SEBASTIAO VARGEM ALEGRE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</si>
  <si>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</si>
  <si>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</si>
  <si>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</si>
  <si>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</si>
  <si>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</si>
  <si>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</si>
  <si>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</si>
  <si>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 PEIXE</t>
  </si>
  <si>
    <t>SEN. AMARAL</t>
  </si>
  <si>
    <t>SEN. CORTES</t>
  </si>
  <si>
    <t>SEN. FIRMINO</t>
  </si>
  <si>
    <t>SEN. JOSE BENTO</t>
  </si>
  <si>
    <t>SEN.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</si>
  <si>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</si>
  <si>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</si>
  <si>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</si>
  <si>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</si>
  <si>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</si>
  <si>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</si>
  <si>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</si>
  <si>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</si>
  <si>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</si>
  <si>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</si>
  <si>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</si>
  <si>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</si>
  <si>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</si>
  <si>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</si>
  <si>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</si>
  <si>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</si>
  <si>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</si>
  <si>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</si>
  <si>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</si>
  <si>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</si>
  <si>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</si>
  <si>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STA BARBARA</t>
  </si>
  <si>
    <t>STA BARBARA DO LESTE</t>
  </si>
  <si>
    <t>STA BARBARA DO MONTE VERDE</t>
  </si>
  <si>
    <t>STA BARBARA DO TUGURIO</t>
  </si>
  <si>
    <t>STA CRUZ DE MINAS</t>
  </si>
  <si>
    <t>STA CRUZ DE SALINAS</t>
  </si>
  <si>
    <t>STA CRUZ DO ESCALVADO</t>
  </si>
  <si>
    <t>STA EFIGENIA DE MINAS</t>
  </si>
  <si>
    <t>STA FE DE MINAS</t>
  </si>
  <si>
    <t>STA HELENA DE MINAS</t>
  </si>
  <si>
    <t>STA JULIANA</t>
  </si>
  <si>
    <t>STA LUZIA</t>
  </si>
  <si>
    <t>STA MARGARIDA</t>
  </si>
  <si>
    <t>STA MARIA DO ITABIRA</t>
  </si>
  <si>
    <t>STA MARIA DO SALTO</t>
  </si>
  <si>
    <t>STA MARIA DO SUACUI</t>
  </si>
  <si>
    <t>STA RITA DE CALDAS</t>
  </si>
  <si>
    <t>STA RITA DE IBITIPOCA</t>
  </si>
  <si>
    <t>STA RITA DE MINAS</t>
  </si>
  <si>
    <t>STA RITA DO ITUETO</t>
  </si>
  <si>
    <t>STA RITA DO JACUTINGA</t>
  </si>
  <si>
    <t>STA RITA DO SAPUCAI</t>
  </si>
  <si>
    <t>STA ROSA DA SERRA</t>
  </si>
  <si>
    <t>STA VITORIA</t>
  </si>
  <si>
    <t>STO ANTONIO DO AMPARO</t>
  </si>
  <si>
    <t>STO ANTONIO DO AVENTUREIRO</t>
  </si>
  <si>
    <t>STO ANTONIO DO GRAMA</t>
  </si>
  <si>
    <t>STO ANTONIO DO ITAMBE</t>
  </si>
  <si>
    <t>STO ANTONIO DO JACINTO</t>
  </si>
  <si>
    <t>STO ANTONIO DO MONTE</t>
  </si>
  <si>
    <t>STO ANTONIO DO RETIRO</t>
  </si>
  <si>
    <t>STO ANTONIO DO RIO ABAIXO</t>
  </si>
  <si>
    <t>STO HIPOLITO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</si>
  <si>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</si>
  <si>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</si>
  <si>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</si>
  <si>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</si>
  <si>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</si>
  <si>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</si>
  <si>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</si>
  <si>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</si>
  <si>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</si>
  <si>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</si>
  <si>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</si>
  <si>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</si>
  <si>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</si>
  <si>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MOGI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</si>
  <si>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</si>
  <si>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</si>
  <si>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</si>
  <si>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</si>
  <si>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</si>
  <si>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</si>
  <si>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</si>
  <si>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</si>
  <si>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</si>
  <si>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</si>
  <si>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</si>
  <si>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</si>
  <si>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</si>
  <si>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</si>
  <si>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</si>
  <si>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</si>
  <si>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</si>
  <si>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</si>
  <si>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</si>
  <si>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</si>
  <si>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</si>
  <si>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</si>
  <si>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</si>
  <si>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</si>
  <si>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</si>
  <si>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</si>
  <si>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</si>
  <si>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</si>
  <si>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</si>
  <si>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</si>
  <si>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</si>
  <si>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</si>
  <si>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</si>
  <si>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VICOSA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</si>
  <si>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</si>
  <si>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</si>
  <si>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</si>
  <si>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</si>
  <si>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</si>
  <si>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</si>
  <si>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</si>
  <si>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</si>
  <si>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Municípios</t>
  </si>
  <si>
    <t>contrapartida</t>
  </si>
  <si>
    <t>IDH-M&lt;0,776</t>
  </si>
  <si>
    <t>Contrapartida 1%</t>
  </si>
  <si>
    <t>Contrapartida 5%</t>
  </si>
  <si>
    <t>Contrapartida 10%</t>
  </si>
  <si>
    <t>Nome</t>
  </si>
  <si>
    <t>Município</t>
  </si>
  <si>
    <t>Eficiencia</t>
  </si>
  <si>
    <t>Mês: 01</t>
  </si>
  <si>
    <t>Ano: 2026</t>
  </si>
  <si>
    <t>IEMG 2024</t>
  </si>
  <si>
    <r>
      <rPr>
        <sz val="7"/>
        <rFont val="Calibri"/>
        <family val="2"/>
        <scheme val="minor"/>
      </rPr>
      <t xml:space="preserve">Base de dados enviada pelo TCEMG em 27/01/2026.                                                                                                                                                                                                                                                          Para consulta, acessar o link: </t>
    </r>
    <r>
      <rPr>
        <u/>
        <sz val="7"/>
        <color theme="10"/>
        <rFont val="Calibri"/>
        <family val="2"/>
        <scheme val="minor"/>
      </rPr>
      <t>https://fiscalizandocomtce.tce.mg.gov.br/#/inicio</t>
    </r>
  </si>
  <si>
    <r>
      <t xml:space="preserve">Propostas com apresentação no mês: </t>
    </r>
    <r>
      <rPr>
        <b/>
        <sz val="12"/>
        <color rgb="FFFF0000"/>
        <rFont val="Cambria"/>
        <family val="1"/>
      </rPr>
      <t xml:space="preserve">Fevereiro-2026 </t>
    </r>
    <r>
      <rPr>
        <b/>
        <sz val="12"/>
        <rFont val="Cambria"/>
        <family val="1"/>
      </rPr>
      <t xml:space="preserve">
</t>
    </r>
    <r>
      <rPr>
        <sz val="10"/>
        <rFont val="Cambria"/>
        <family val="1"/>
      </rPr>
      <t>Dados FPM e ICMS: Dezembro-2025
Dados IDH-M: 2010                                                                                                                                                                                                                                                                                                                                                     Dados IEGM: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</si>
</sst>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"/>
    <numFmt numFmtId="165" formatCode="[$-F800]dddd\,\ mmmm\ dd\,\ yyyy"/>
    <numFmt numFmtId="166" formatCode="0_ ;[Red]\-0\ "/>
    <numFmt numFmtId="167" formatCode="_([$€]* #,##0.00_);_([$€]* \(#,##0.00\);_([$€]* &quot;-&quot;??_);_(@_)"/>
    <numFmt numFmtId="168" formatCode="\ _(* #,##0.00_);_(* \(#,##0.00\);_(* &quot;-&quot;??_);_(@_)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u/>
      <sz val="7"/>
      <color theme="10"/>
      <name val="Cambria"/>
      <family val="1"/>
      <scheme val="major"/>
    </font>
    <font>
      <u/>
      <sz val="7"/>
      <color theme="10"/>
      <name val="Calibri"/>
      <family val="2"/>
      <scheme val="minor"/>
    </font>
    <font>
      <sz val="11"/>
      <name val="Calibri"/>
      <family val="2"/>
      <scheme val="minor"/>
    </font>
    <font>
      <sz val="7"/>
      <color theme="10"/>
      <name val="Cambria"/>
      <family val="1"/>
      <scheme val="major"/>
    </font>
    <font>
      <sz val="1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7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name val="Cambria"/>
      <family val="1"/>
    </font>
    <font>
      <sz val="10"/>
      <name val="Cambria"/>
      <family val="1"/>
    </font>
    <font>
      <b/>
      <sz val="12"/>
      <name val="Cambria"/>
      <family val="1"/>
      <scheme val="major"/>
    </font>
    <font>
      <b/>
      <sz val="12"/>
      <color rgb="FFFF0000"/>
      <name val="Cambria"/>
      <family val="1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10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E7F2E6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3" fillId="0" borderId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43" borderId="0" applyNumberFormat="0" applyBorder="0" applyAlignment="0" applyProtection="0"/>
    <xf numFmtId="0" fontId="36" fillId="47" borderId="0" applyNumberFormat="0" applyBorder="0" applyAlignment="0" applyProtection="0"/>
    <xf numFmtId="0" fontId="36" fillId="50" borderId="0" applyNumberFormat="0" applyBorder="0" applyAlignment="0" applyProtection="0"/>
    <xf numFmtId="0" fontId="37" fillId="53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57" borderId="30" applyNumberFormat="0" applyAlignment="0" applyProtection="0"/>
    <xf numFmtId="0" fontId="42" fillId="0" borderId="32" applyNumberFormat="0" applyFill="0" applyAlignment="0" applyProtection="0"/>
    <xf numFmtId="0" fontId="37" fillId="59" borderId="0" applyNumberFormat="0" applyBorder="0" applyAlignment="0" applyProtection="0"/>
    <xf numFmtId="0" fontId="37" fillId="51" borderId="0" applyNumberFormat="0" applyBorder="0" applyAlignment="0" applyProtection="0"/>
    <xf numFmtId="0" fontId="37" fillId="60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61" borderId="0" applyNumberFormat="0" applyBorder="0" applyAlignment="0" applyProtection="0"/>
    <xf numFmtId="0" fontId="43" fillId="42" borderId="0" applyNumberFormat="0" applyBorder="0" applyAlignment="0" applyProtection="0"/>
    <xf numFmtId="0" fontId="44" fillId="45" borderId="30" applyNumberFormat="0" applyAlignment="0" applyProtection="0"/>
    <xf numFmtId="0" fontId="45" fillId="41" borderId="0" applyNumberFormat="0" applyBorder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43" fontId="3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5" applyNumberFormat="0" applyFill="0" applyAlignment="0" applyProtection="0"/>
    <xf numFmtId="0" fontId="52" fillId="58" borderId="31" applyNumberFormat="0" applyAlignment="0" applyProtection="0"/>
    <xf numFmtId="0" fontId="33" fillId="0" borderId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41" fillId="57" borderId="30" applyNumberFormat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8" borderId="8" applyNumberFormat="0" applyFont="0" applyAlignment="0" applyProtection="0"/>
    <xf numFmtId="43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2" fillId="58" borderId="31" applyNumberFormat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52" fillId="58" borderId="31" applyNumberForma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51" fillId="0" borderId="35" applyNumberFormat="0" applyFill="0" applyAlignment="0" applyProtection="0"/>
    <xf numFmtId="0" fontId="47" fillId="57" borderId="34" applyNumberFormat="0" applyAlignment="0" applyProtection="0"/>
    <xf numFmtId="0" fontId="46" fillId="5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54" fillId="0" borderId="0"/>
    <xf numFmtId="43" fontId="5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52" fillId="58" borderId="31" applyNumberFormat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6" fillId="5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0" fontId="3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52" fillId="58" borderId="31" applyNumberFormat="0" applyAlignment="0" applyProtection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0" fontId="5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4">
    <xf numFmtId="0" fontId="0" fillId="0" borderId="0" xfId="0"/>
    <xf numFmtId="10" fontId="0" fillId="0" borderId="0" xfId="1" applyNumberFormat="1" applyFont="1"/>
    <xf numFmtId="2" fontId="0" fillId="0" borderId="0" xfId="0" applyNumberFormat="1"/>
    <xf numFmtId="0" fontId="0" fillId="0" borderId="0" xfId="0" applyAlignment="1">
      <alignment vertical="center"/>
    </xf>
    <xf numFmtId="0" fontId="20" fillId="33" borderId="20" xfId="0" applyFont="1" applyFill="1" applyBorder="1" applyAlignment="1">
      <alignment horizontal="center" vertical="center"/>
    </xf>
    <xf numFmtId="4" fontId="20" fillId="33" borderId="20" xfId="2" applyNumberFormat="1" applyFont="1" applyFill="1" applyBorder="1" applyAlignment="1">
      <alignment horizontal="center" vertical="center"/>
    </xf>
    <xf numFmtId="164" fontId="20" fillId="33" borderId="20" xfId="2" applyNumberFormat="1" applyFont="1" applyFill="1" applyBorder="1" applyAlignment="1">
      <alignment horizontal="center" vertical="center"/>
    </xf>
    <xf numFmtId="0" fontId="20" fillId="33" borderId="20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9" fontId="0" fillId="0" borderId="0" xfId="1" applyFont="1"/>
    <xf numFmtId="0" fontId="20" fillId="33" borderId="14" xfId="0" applyFont="1" applyFill="1" applyBorder="1" applyAlignment="1">
      <alignment vertical="center"/>
    </xf>
    <xf numFmtId="0" fontId="20" fillId="33" borderId="0" xfId="0" applyFont="1" applyFill="1" applyAlignment="1">
      <alignment vertical="center"/>
    </xf>
    <xf numFmtId="0" fontId="20" fillId="33" borderId="15" xfId="0" applyFont="1" applyFill="1" applyBorder="1" applyAlignment="1">
      <alignment vertical="center"/>
    </xf>
    <xf numFmtId="0" fontId="20" fillId="33" borderId="21" xfId="0" applyFont="1" applyFill="1" applyBorder="1" applyAlignment="1">
      <alignment vertical="center"/>
    </xf>
    <xf numFmtId="0" fontId="20" fillId="33" borderId="22" xfId="0" applyFont="1" applyFill="1" applyBorder="1" applyAlignment="1">
      <alignment vertical="center"/>
    </xf>
    <xf numFmtId="0" fontId="20" fillId="33" borderId="23" xfId="0" applyFont="1" applyFill="1" applyBorder="1" applyAlignment="1">
      <alignment vertical="center"/>
    </xf>
    <xf numFmtId="0" fontId="19" fillId="33" borderId="19" xfId="0" applyFont="1" applyFill="1" applyBorder="1" applyAlignment="1">
      <alignment vertical="center"/>
    </xf>
    <xf numFmtId="0" fontId="20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vertical="center" wrapText="1"/>
    </xf>
    <xf numFmtId="10" fontId="23" fillId="33" borderId="15" xfId="1" applyNumberFormat="1" applyFont="1" applyFill="1" applyBorder="1" applyAlignment="1">
      <alignment vertical="center"/>
    </xf>
    <xf numFmtId="0" fontId="19" fillId="33" borderId="14" xfId="0" applyFont="1" applyFill="1" applyBorder="1" applyAlignment="1">
      <alignment vertical="center"/>
    </xf>
    <xf numFmtId="4" fontId="20" fillId="33" borderId="0" xfId="0" applyNumberFormat="1" applyFont="1" applyFill="1" applyAlignment="1">
      <alignment horizontal="center" vertical="center"/>
    </xf>
    <xf numFmtId="0" fontId="20" fillId="33" borderId="0" xfId="0" applyFont="1" applyFill="1" applyAlignment="1">
      <alignment horizontal="right" vertical="center"/>
    </xf>
    <xf numFmtId="0" fontId="24" fillId="33" borderId="0" xfId="0" applyFont="1" applyFill="1" applyAlignment="1">
      <alignment vertical="center"/>
    </xf>
    <xf numFmtId="0" fontId="20" fillId="33" borderId="14" xfId="0" applyFont="1" applyFill="1" applyBorder="1" applyAlignment="1">
      <alignment horizontal="right" vertical="center"/>
    </xf>
    <xf numFmtId="0" fontId="20" fillId="33" borderId="17" xfId="0" applyFont="1" applyFill="1" applyBorder="1" applyAlignment="1">
      <alignment vertical="center"/>
    </xf>
    <xf numFmtId="0" fontId="20" fillId="33" borderId="18" xfId="0" applyFont="1" applyFill="1" applyBorder="1" applyAlignment="1">
      <alignment vertical="center"/>
    </xf>
    <xf numFmtId="0" fontId="20" fillId="33" borderId="14" xfId="0" applyFont="1" applyFill="1" applyBorder="1" applyAlignment="1">
      <alignment vertical="center" wrapText="1"/>
    </xf>
    <xf numFmtId="0" fontId="20" fillId="33" borderId="0" xfId="0" applyFont="1" applyFill="1" applyAlignment="1">
      <alignment vertical="center" wrapText="1"/>
    </xf>
    <xf numFmtId="0" fontId="20" fillId="33" borderId="15" xfId="0" applyFont="1" applyFill="1" applyBorder="1" applyAlignment="1">
      <alignment vertical="center" wrapText="1"/>
    </xf>
    <xf numFmtId="8" fontId="0" fillId="0" borderId="0" xfId="0" applyNumberFormat="1"/>
    <xf numFmtId="0" fontId="18" fillId="33" borderId="0" xfId="44" applyFill="1" applyBorder="1" applyAlignment="1">
      <alignment vertical="center"/>
    </xf>
    <xf numFmtId="4" fontId="29" fillId="0" borderId="0" xfId="0" applyNumberFormat="1" applyFont="1"/>
    <xf numFmtId="49" fontId="0" fillId="0" borderId="0" xfId="0" applyNumberFormat="1"/>
    <xf numFmtId="43" fontId="0" fillId="0" borderId="0" xfId="2" applyFont="1" applyBorder="1"/>
    <xf numFmtId="43" fontId="0" fillId="36" borderId="10" xfId="2" applyFont="1" applyFill="1" applyBorder="1"/>
    <xf numFmtId="0" fontId="0" fillId="36" borderId="10" xfId="0" applyFill="1" applyBorder="1"/>
    <xf numFmtId="43" fontId="0" fillId="36" borderId="0" xfId="2" applyFont="1" applyFill="1" applyBorder="1"/>
    <xf numFmtId="44" fontId="0" fillId="0" borderId="0" xfId="45" applyFont="1"/>
    <xf numFmtId="0" fontId="16" fillId="37" borderId="25" xfId="0" applyFont="1" applyFill="1" applyBorder="1"/>
    <xf numFmtId="0" fontId="16" fillId="37" borderId="25" xfId="0" applyFont="1" applyFill="1" applyBorder="1" applyAlignment="1">
      <alignment horizontal="left"/>
    </xf>
    <xf numFmtId="0" fontId="16" fillId="0" borderId="25" xfId="0" applyFont="1" applyBorder="1" applyAlignment="1">
      <alignment horizontal="center"/>
    </xf>
    <xf numFmtId="0" fontId="16" fillId="0" borderId="25" xfId="0" applyFont="1" applyBorder="1"/>
    <xf numFmtId="0" fontId="31" fillId="35" borderId="25" xfId="0" applyFont="1" applyFill="1" applyBorder="1" applyAlignment="1">
      <alignment horizontal="left" vertical="center"/>
    </xf>
    <xf numFmtId="2" fontId="0" fillId="0" borderId="24" xfId="0" applyNumberFormat="1" applyBorder="1" applyAlignment="1">
      <alignment horizontal="center" wrapText="1"/>
    </xf>
    <xf numFmtId="2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/>
    </xf>
    <xf numFmtId="44" fontId="16" fillId="0" borderId="0" xfId="45" applyFont="1"/>
    <xf numFmtId="0" fontId="0" fillId="39" borderId="0" xfId="0" applyFill="1" applyAlignment="1">
      <alignment horizontal="center"/>
    </xf>
    <xf numFmtId="0" fontId="28" fillId="33" borderId="0" xfId="44" applyFont="1" applyFill="1" applyBorder="1" applyAlignment="1">
      <alignment horizontal="left" vertical="center" wrapText="1"/>
    </xf>
    <xf numFmtId="2" fontId="0" fillId="0" borderId="0" xfId="0" applyNumberFormat="1" applyProtection="1">
      <protection locked="0"/>
    </xf>
    <xf numFmtId="0" fontId="56" fillId="63" borderId="37" xfId="0" applyFont="1" applyFill="1" applyBorder="1" applyAlignment="1">
      <alignment horizontal="center" vertical="top" wrapText="1"/>
    </xf>
    <xf numFmtId="0" fontId="56" fillId="64" borderId="37" xfId="0" applyFont="1" applyFill="1" applyBorder="1" applyAlignment="1">
      <alignment horizontal="center" vertical="top" wrapText="1"/>
    </xf>
    <xf numFmtId="0" fontId="56" fillId="63" borderId="39" xfId="0" applyFont="1" applyFill="1" applyBorder="1" applyAlignment="1">
      <alignment horizontal="center" vertical="top" wrapText="1"/>
    </xf>
    <xf numFmtId="44" fontId="29" fillId="0" borderId="0" xfId="45" applyFont="1"/>
    <xf numFmtId="2" fontId="27" fillId="34" borderId="40" xfId="0" applyNumberFormat="1" applyFont="1" applyFill="1" applyBorder="1"/>
    <xf numFmtId="2" fontId="0" fillId="34" borderId="40" xfId="0" applyNumberFormat="1" applyFill="1" applyBorder="1"/>
    <xf numFmtId="2" fontId="56" fillId="62" borderId="36" xfId="0" applyNumberFormat="1" applyFont="1" applyFill="1" applyBorder="1" applyAlignment="1">
      <alignment horizontal="center" vertical="top" wrapText="1"/>
    </xf>
    <xf numFmtId="2" fontId="56" fillId="62" borderId="38" xfId="0" applyNumberFormat="1" applyFont="1" applyFill="1" applyBorder="1" applyAlignment="1">
      <alignment horizontal="center" vertical="top" wrapText="1"/>
    </xf>
    <xf numFmtId="4" fontId="29" fillId="37" borderId="0" xfId="0" applyNumberFormat="1" applyFont="1" applyFill="1"/>
    <xf numFmtId="0" fontId="0" fillId="0" borderId="40" xfId="0" applyBorder="1"/>
    <xf numFmtId="0" fontId="0" fillId="34" borderId="40" xfId="0" applyFill="1" applyBorder="1"/>
    <xf numFmtId="2" fontId="0" fillId="0" borderId="40" xfId="0" applyNumberFormat="1" applyBorder="1"/>
    <xf numFmtId="0" fontId="0" fillId="37" borderId="40" xfId="0" applyFill="1" applyBorder="1"/>
    <xf numFmtId="0" fontId="30" fillId="37" borderId="40" xfId="0" applyFont="1" applyFill="1" applyBorder="1" applyAlignment="1">
      <alignment horizontal="left" vertical="center"/>
    </xf>
    <xf numFmtId="166" fontId="0" fillId="0" borderId="40" xfId="0" applyNumberFormat="1" applyBorder="1" applyAlignment="1">
      <alignment horizontal="center"/>
    </xf>
    <xf numFmtId="0" fontId="30" fillId="37" borderId="40" xfId="0" applyFont="1" applyFill="1" applyBorder="1" applyAlignment="1">
      <alignment horizontal="right" vertical="center"/>
    </xf>
    <xf numFmtId="2" fontId="27" fillId="37" borderId="40" xfId="0" applyNumberFormat="1" applyFont="1" applyFill="1" applyBorder="1"/>
    <xf numFmtId="44" fontId="27" fillId="33" borderId="40" xfId="45" applyFont="1" applyFill="1" applyBorder="1"/>
    <xf numFmtId="2" fontId="0" fillId="37" borderId="40" xfId="0" applyNumberFormat="1" applyFill="1" applyBorder="1"/>
    <xf numFmtId="0" fontId="31" fillId="37" borderId="40" xfId="0" applyFont="1" applyFill="1" applyBorder="1" applyAlignment="1">
      <alignment horizontal="center" vertical="center"/>
    </xf>
    <xf numFmtId="0" fontId="31" fillId="38" borderId="40" xfId="0" applyFont="1" applyFill="1" applyBorder="1" applyAlignment="1">
      <alignment horizontal="center" vertical="center"/>
    </xf>
    <xf numFmtId="168" fontId="0" fillId="0" borderId="0" xfId="0" applyNumberFormat="1"/>
    <xf numFmtId="0" fontId="26" fillId="33" borderId="0" xfId="44" applyFont="1" applyFill="1" applyBorder="1" applyAlignment="1">
      <alignment horizontal="left" vertical="top" wrapText="1"/>
    </xf>
    <xf numFmtId="0" fontId="18" fillId="33" borderId="0" xfId="44" applyFill="1" applyBorder="1" applyAlignment="1">
      <alignment horizontal="left" vertical="top" wrapText="1"/>
    </xf>
    <xf numFmtId="0" fontId="18" fillId="33" borderId="15" xfId="44" applyFill="1" applyBorder="1" applyAlignment="1">
      <alignment horizontal="left" vertical="top" wrapText="1"/>
    </xf>
    <xf numFmtId="0" fontId="20" fillId="33" borderId="16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5" fillId="33" borderId="0" xfId="44" applyFont="1" applyFill="1" applyBorder="1" applyAlignment="1">
      <alignment horizontal="left" vertical="center"/>
    </xf>
    <xf numFmtId="0" fontId="25" fillId="33" borderId="15" xfId="44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10" fontId="23" fillId="33" borderId="13" xfId="1" applyNumberFormat="1" applyFont="1" applyFill="1" applyBorder="1" applyAlignment="1">
      <alignment horizontal="center" vertical="center"/>
    </xf>
    <xf numFmtId="10" fontId="23" fillId="33" borderId="15" xfId="1" applyNumberFormat="1" applyFont="1" applyFill="1" applyBorder="1" applyAlignment="1">
      <alignment horizontal="center" vertical="center"/>
    </xf>
    <xf numFmtId="10" fontId="23" fillId="33" borderId="18" xfId="1" applyNumberFormat="1" applyFont="1" applyFill="1" applyBorder="1" applyAlignment="1">
      <alignment horizontal="center" vertical="center"/>
    </xf>
    <xf numFmtId="0" fontId="18" fillId="33" borderId="0" xfId="44" applyFill="1" applyBorder="1" applyAlignment="1">
      <alignment horizontal="left" vertical="center"/>
    </xf>
    <xf numFmtId="0" fontId="26" fillId="33" borderId="0" xfId="44" applyFont="1" applyFill="1" applyBorder="1" applyAlignment="1">
      <alignment horizontal="left" vertical="center" wrapText="1"/>
    </xf>
    <xf numFmtId="0" fontId="26" fillId="33" borderId="15" xfId="44" applyFont="1" applyFill="1" applyBorder="1" applyAlignment="1">
      <alignment horizontal="left" vertical="center" wrapText="1"/>
    </xf>
    <xf numFmtId="165" fontId="20" fillId="33" borderId="0" xfId="0" applyNumberFormat="1" applyFont="1" applyFill="1" applyAlignment="1">
      <alignment horizontal="left" vertical="center"/>
    </xf>
    <xf numFmtId="165" fontId="20" fillId="33" borderId="15" xfId="0" applyNumberFormat="1" applyFont="1" applyFill="1" applyBorder="1" applyAlignment="1">
      <alignment horizontal="left" vertical="center"/>
    </xf>
    <xf numFmtId="0" fontId="58" fillId="33" borderId="14" xfId="0" applyFont="1" applyFill="1" applyBorder="1" applyAlignment="1">
      <alignment horizontal="center" vertical="center" wrapText="1"/>
    </xf>
    <xf numFmtId="0" fontId="60" fillId="33" borderId="0" xfId="0" applyFont="1" applyFill="1" applyAlignment="1">
      <alignment horizontal="center" vertical="center" wrapText="1"/>
    </xf>
    <xf numFmtId="0" fontId="60" fillId="33" borderId="15" xfId="0" applyFont="1" applyFill="1" applyBorder="1" applyAlignment="1">
      <alignment horizontal="center" vertical="center" wrapText="1"/>
    </xf>
    <xf numFmtId="0" fontId="60" fillId="33" borderId="14" xfId="0" applyFont="1" applyFill="1" applyBorder="1" applyAlignment="1">
      <alignment horizontal="center" vertical="center" wrapText="1"/>
    </xf>
    <xf numFmtId="0" fontId="28" fillId="33" borderId="0" xfId="44" applyFont="1" applyFill="1" applyBorder="1" applyAlignment="1">
      <alignment horizontal="left" vertical="center"/>
    </xf>
    <xf numFmtId="0" fontId="57" fillId="0" borderId="4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2" fontId="16" fillId="0" borderId="19" xfId="0" applyNumberFormat="1" applyFont="1" applyBorder="1" applyAlignment="1">
      <alignment horizontal="center" vertical="center"/>
    </xf>
    <xf numFmtId="2" fontId="16" fillId="0" borderId="26" xfId="0" applyNumberFormat="1" applyFont="1" applyBorder="1" applyAlignment="1">
      <alignment horizontal="center" vertical="center"/>
    </xf>
    <xf numFmtId="2" fontId="16" fillId="0" borderId="20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center" wrapText="1"/>
    </xf>
    <xf numFmtId="2" fontId="16" fillId="0" borderId="26" xfId="0" applyNumberFormat="1" applyFont="1" applyBorder="1" applyAlignment="1">
      <alignment horizontal="center" vertical="center" wrapText="1"/>
    </xf>
    <xf numFmtId="2" fontId="16" fillId="0" borderId="20" xfId="0" applyNumberFormat="1" applyFont="1" applyBorder="1" applyAlignment="1">
      <alignment horizontal="center" vertical="center" wrapText="1"/>
    </xf>
  </cellXfs>
  <cellStyles count="751">
    <cellStyle name="20% - Cor1" xfId="63"/>
    <cellStyle name="20% - Cor2" xfId="64"/>
    <cellStyle name="20% - Cor3" xfId="65"/>
    <cellStyle name="20% - Cor4" xfId="66"/>
    <cellStyle name="20% - Cor5" xfId="67"/>
    <cellStyle name="20% - Cor6" xfId="68"/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Cor1" xfId="69"/>
    <cellStyle name="40% - Cor2" xfId="70"/>
    <cellStyle name="40% - Cor3" xfId="71"/>
    <cellStyle name="40% - Cor4" xfId="72"/>
    <cellStyle name="40% - Cor5" xfId="73"/>
    <cellStyle name="40% - Cor6" xfId="74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Cor1" xfId="75"/>
    <cellStyle name="60% - Cor2" xfId="76"/>
    <cellStyle name="60% - Cor3" xfId="77"/>
    <cellStyle name="60% - Cor4" xfId="78"/>
    <cellStyle name="60% - Cor5" xfId="79"/>
    <cellStyle name="60% - Cor6" xfId="80"/>
    <cellStyle name="60% - Ênfase1" xfId="23" builtinId="32" customBuiltin="1"/>
    <cellStyle name="60% - Ênfase1 2" xfId="208"/>
    <cellStyle name="60% - Ênfase1 3" xfId="354"/>
    <cellStyle name="60% - Ênfase1 4" xfId="115"/>
    <cellStyle name="60% - Ênfase2" xfId="27" builtinId="36" customBuiltin="1"/>
    <cellStyle name="60% - Ênfase2 2" xfId="209"/>
    <cellStyle name="60% - Ênfase2 3" xfId="355"/>
    <cellStyle name="60% - Ênfase2 4" xfId="116"/>
    <cellStyle name="60% - Ênfase3" xfId="31" builtinId="40" customBuiltin="1"/>
    <cellStyle name="60% - Ênfase3 2" xfId="210"/>
    <cellStyle name="60% - Ênfase3 3" xfId="356"/>
    <cellStyle name="60% - Ênfase3 4" xfId="118"/>
    <cellStyle name="60% - Ênfase4" xfId="35" builtinId="44" customBuiltin="1"/>
    <cellStyle name="60% - Ênfase4 2" xfId="211"/>
    <cellStyle name="60% - Ênfase4 3" xfId="357"/>
    <cellStyle name="60% - Ênfase4 4" xfId="119"/>
    <cellStyle name="60% - Ênfase5" xfId="39" builtinId="48" customBuiltin="1"/>
    <cellStyle name="60% - Ênfase5 2" xfId="212"/>
    <cellStyle name="60% - Ênfase5 3" xfId="358"/>
    <cellStyle name="60% - Ênfase5 4" xfId="120"/>
    <cellStyle name="60% - Ênfase6" xfId="43" builtinId="52" customBuiltin="1"/>
    <cellStyle name="60% - Ênfase6 2" xfId="213"/>
    <cellStyle name="60% - Ênfase6 3" xfId="359"/>
    <cellStyle name="60% - Ênfase6 4" xfId="121"/>
    <cellStyle name="Bom" xfId="8" builtinId="26" customBuiltin="1"/>
    <cellStyle name="Cabeçalho 1" xfId="81"/>
    <cellStyle name="Cabeçalho 2" xfId="82"/>
    <cellStyle name="Cabeçalho 3" xfId="83"/>
    <cellStyle name="Cabeçalho 4" xfId="84"/>
    <cellStyle name="Cálculo" xfId="13" builtinId="22" customBuiltin="1"/>
    <cellStyle name="Cálculo 2" xfId="85"/>
    <cellStyle name="Cálculo 2 2" xfId="117"/>
    <cellStyle name="Cálculo 3" xfId="362"/>
    <cellStyle name="Cálculo 3 2" xfId="462"/>
    <cellStyle name="Cálculo 4" xfId="403"/>
    <cellStyle name="Cálculo 4 2" xfId="468"/>
    <cellStyle name="Célula de Verificação" xfId="15" builtinId="23" customBuiltin="1"/>
    <cellStyle name="Célula Ligada" xfId="86"/>
    <cellStyle name="Célula Vinculada" xfId="14" builtinId="24" customBuiltin="1"/>
    <cellStyle name="Cor1" xfId="87"/>
    <cellStyle name="Cor2" xfId="88"/>
    <cellStyle name="Cor3" xfId="89"/>
    <cellStyle name="Cor4" xfId="90"/>
    <cellStyle name="Cor5" xfId="91"/>
    <cellStyle name="Cor6" xfId="92"/>
    <cellStyle name="Correcto" xfId="93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Entrada 2" xfId="94"/>
    <cellStyle name="Entrada 2 2" xfId="458"/>
    <cellStyle name="Entrada 3" xfId="363"/>
    <cellStyle name="Entrada 3 2" xfId="463"/>
    <cellStyle name="Entrada 4" xfId="404"/>
    <cellStyle name="Entrada 4 2" xfId="469"/>
    <cellStyle name="Euro" xfId="108"/>
    <cellStyle name="Hiperlink" xfId="44" builtinId="8"/>
    <cellStyle name="Incorrecto" xfId="95"/>
    <cellStyle name="Incorreto" xfId="9" builtinId="27" customBuiltin="1"/>
    <cellStyle name="Moeda" xfId="45" builtinId="4"/>
    <cellStyle name="Neutra" xfId="10" builtinId="28" customBuiltin="1"/>
    <cellStyle name="Neutro 2" xfId="155"/>
    <cellStyle name="Neutro 3" xfId="353"/>
    <cellStyle name="Neutro 4" xfId="332"/>
    <cellStyle name="Normal" xfId="0" builtinId="0"/>
    <cellStyle name="Normal 10" xfId="152"/>
    <cellStyle name="Normal 10 2" xfId="238"/>
    <cellStyle name="Normal 11" xfId="158"/>
    <cellStyle name="Normal 11 2" xfId="241"/>
    <cellStyle name="Normal 12" xfId="159"/>
    <cellStyle name="Normal 12 2" xfId="242"/>
    <cellStyle name="Normal 13" xfId="162"/>
    <cellStyle name="Normal 13 2" xfId="245"/>
    <cellStyle name="Normal 14" xfId="167"/>
    <cellStyle name="Normal 14 2" xfId="250"/>
    <cellStyle name="Normal 15" xfId="170"/>
    <cellStyle name="Normal 15 2" xfId="253"/>
    <cellStyle name="Normal 16" xfId="196"/>
    <cellStyle name="Normal 17" xfId="171"/>
    <cellStyle name="Normal 18" xfId="258"/>
    <cellStyle name="Normal 19" xfId="259"/>
    <cellStyle name="Normal 2" xfId="46"/>
    <cellStyle name="Normal 2 2" xfId="60"/>
    <cellStyle name="Normal 2 3" xfId="312"/>
    <cellStyle name="Normal 20" xfId="269"/>
    <cellStyle name="Normal 21" xfId="270"/>
    <cellStyle name="Normal 22" xfId="351"/>
    <cellStyle name="Normal 23" xfId="361"/>
    <cellStyle name="Normal 24" xfId="402"/>
    <cellStyle name="Normal 25" xfId="457"/>
    <cellStyle name="Normal 26" xfId="474"/>
    <cellStyle name="Normal 3" xfId="47"/>
    <cellStyle name="Normal 3 2" xfId="173"/>
    <cellStyle name="Normal 3 3" xfId="181"/>
    <cellStyle name="Normal 3 4" xfId="189"/>
    <cellStyle name="Normal 3 5" xfId="176"/>
    <cellStyle name="Normal 3 6" xfId="310"/>
    <cellStyle name="Normal 3 9" xfId="182"/>
    <cellStyle name="Normal 4" xfId="104"/>
    <cellStyle name="Normal 4 2" xfId="186"/>
    <cellStyle name="Normal 4 3" xfId="179"/>
    <cellStyle name="Normal 5" xfId="62"/>
    <cellStyle name="Normal 5 2" xfId="122"/>
    <cellStyle name="Normal 6" xfId="113"/>
    <cellStyle name="Normal 6 2" xfId="123"/>
    <cellStyle name="Normal 6 3" xfId="206"/>
    <cellStyle name="Normal 7" xfId="114"/>
    <cellStyle name="Normal 7 2" xfId="124"/>
    <cellStyle name="Normal 7 3" xfId="207"/>
    <cellStyle name="Normal 8" xfId="125"/>
    <cellStyle name="Normal 8 2" xfId="214"/>
    <cellStyle name="Normal 8 3" xfId="195"/>
    <cellStyle name="Normal 9" xfId="148"/>
    <cellStyle name="Normal 9 2" xfId="235"/>
    <cellStyle name="Nota" xfId="17" builtinId="10" customBuiltin="1"/>
    <cellStyle name="Nota 2" xfId="105"/>
    <cellStyle name="Nota 2 2" xfId="368"/>
    <cellStyle name="Nota 2 2 2" xfId="467"/>
    <cellStyle name="Nota 2 3" xfId="408"/>
    <cellStyle name="Nota 2 3 2" xfId="473"/>
    <cellStyle name="Nota 3" xfId="96"/>
    <cellStyle name="Nota 3 2" xfId="459"/>
    <cellStyle name="Nota 4" xfId="126"/>
    <cellStyle name="Nota 5" xfId="364"/>
    <cellStyle name="Nota 5 2" xfId="464"/>
    <cellStyle name="Nota 6" xfId="405"/>
    <cellStyle name="Nota 6 2" xfId="470"/>
    <cellStyle name="Porcentagem" xfId="1" builtinId="5"/>
    <cellStyle name="Porcentagem 2" xfId="309"/>
    <cellStyle name="Saída" xfId="12" builtinId="21" customBuiltin="1"/>
    <cellStyle name="Saída 2" xfId="97"/>
    <cellStyle name="Saída 2 2" xfId="183"/>
    <cellStyle name="Saída 2 3" xfId="460"/>
    <cellStyle name="Saída 3" xfId="154"/>
    <cellStyle name="Saída 4" xfId="365"/>
    <cellStyle name="Saída 4 2" xfId="465"/>
    <cellStyle name="Saída 5" xfId="406"/>
    <cellStyle name="Saída 5 2" xfId="471"/>
    <cellStyle name="Separador de milhares 2" xfId="98"/>
    <cellStyle name="Separador de milhares 2 2" xfId="127"/>
    <cellStyle name="Separador de milhares 2 2 2" xfId="215"/>
    <cellStyle name="Separador de milhares 2 2 2 2" xfId="547"/>
    <cellStyle name="Separador de milhares 2 2 3" xfId="493"/>
    <cellStyle name="Separador de milhares 2 3" xfId="199"/>
    <cellStyle name="Separador de milhares 2 3 2" xfId="540"/>
    <cellStyle name="Separador de milhares 2 4" xfId="178"/>
    <cellStyle name="Separador de milhares 2 4 2" xfId="528"/>
    <cellStyle name="Separador de milhares 2 5" xfId="486"/>
    <cellStyle name="Texto de Aviso" xfId="16" builtinId="11" customBuiltin="1"/>
    <cellStyle name="Texto de Aviso 2" xfId="99"/>
    <cellStyle name="Texto Explicativo" xfId="18" builtinId="53" customBuiltin="1"/>
    <cellStyle name="Texto Explicativo 2" xfId="100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101"/>
    <cellStyle name="Título 6" xfId="128"/>
    <cellStyle name="Título 7" xfId="52"/>
    <cellStyle name="Total" xfId="19" builtinId="25" customBuiltin="1"/>
    <cellStyle name="Total 2" xfId="102"/>
    <cellStyle name="Total 2 2" xfId="184"/>
    <cellStyle name="Total 2 3" xfId="461"/>
    <cellStyle name="Total 3" xfId="153"/>
    <cellStyle name="Total 4" xfId="366"/>
    <cellStyle name="Total 4 2" xfId="466"/>
    <cellStyle name="Total 5" xfId="407"/>
    <cellStyle name="Total 5 2" xfId="472"/>
    <cellStyle name="Verificar Célula" xfId="103"/>
    <cellStyle name="Verificar Célula 2" xfId="129"/>
    <cellStyle name="Verificar Célula 2 2" xfId="216"/>
    <cellStyle name="Verificar Célula 3" xfId="149"/>
    <cellStyle name="Verificar Célula 4" xfId="367"/>
    <cellStyle name="Vírgula" xfId="2" builtinId="3"/>
    <cellStyle name="Vírgula 10" xfId="142"/>
    <cellStyle name="Vírgula 10 2" xfId="229"/>
    <cellStyle name="Vírgula 10 2 2" xfId="560"/>
    <cellStyle name="Vírgula 10 3" xfId="506"/>
    <cellStyle name="Vírgula 11" xfId="143"/>
    <cellStyle name="Vírgula 11 2" xfId="230"/>
    <cellStyle name="Vírgula 11 2 2" xfId="561"/>
    <cellStyle name="Vírgula 11 3" xfId="507"/>
    <cellStyle name="Vírgula 12" xfId="145"/>
    <cellStyle name="Vírgula 12 2" xfId="232"/>
    <cellStyle name="Vírgula 12 2 2" xfId="563"/>
    <cellStyle name="Vírgula 12 3" xfId="509"/>
    <cellStyle name="Vírgula 13" xfId="146"/>
    <cellStyle name="Vírgula 13 2" xfId="233"/>
    <cellStyle name="Vírgula 13 2 2" xfId="564"/>
    <cellStyle name="Vírgula 13 3" xfId="510"/>
    <cellStyle name="Vírgula 14" xfId="197"/>
    <cellStyle name="Vírgula 14 2" xfId="538"/>
    <cellStyle name="Vírgula 15" xfId="172"/>
    <cellStyle name="Vírgula 15 2" xfId="524"/>
    <cellStyle name="Vírgula 16" xfId="262"/>
    <cellStyle name="Vírgula 16 2" xfId="584"/>
    <cellStyle name="Vírgula 17" xfId="307"/>
    <cellStyle name="Vírgula 17 2" xfId="627"/>
    <cellStyle name="Vírgula 18" xfId="352"/>
    <cellStyle name="Vírgula 18 2" xfId="667"/>
    <cellStyle name="Vírgula 19" xfId="58"/>
    <cellStyle name="Vírgula 19 2" xfId="483"/>
    <cellStyle name="Vírgula 2" xfId="49"/>
    <cellStyle name="Vírgula 2 10" xfId="61"/>
    <cellStyle name="Vírgula 2 10 2" xfId="485"/>
    <cellStyle name="Vírgula 2 11" xfId="55"/>
    <cellStyle name="Vírgula 2 11 2" xfId="480"/>
    <cellStyle name="Vírgula 2 12" xfId="476"/>
    <cellStyle name="Vírgula 2 2" xfId="51"/>
    <cellStyle name="Vírgula 2 2 2" xfId="112"/>
    <cellStyle name="Vírgula 2 2 2 10" xfId="192"/>
    <cellStyle name="Vírgula 2 2 2 10 2" xfId="455"/>
    <cellStyle name="Vírgula 2 2 2 10 2 2" xfId="748"/>
    <cellStyle name="Vírgula 2 2 2 10 3" xfId="535"/>
    <cellStyle name="Vírgula 2 2 2 11" xfId="255"/>
    <cellStyle name="Vírgula 2 2 2 11 2" xfId="579"/>
    <cellStyle name="Vírgula 2 2 2 12" xfId="257"/>
    <cellStyle name="Vírgula 2 2 2 12 2" xfId="581"/>
    <cellStyle name="Vírgula 2 2 2 13" xfId="261"/>
    <cellStyle name="Vírgula 2 2 2 13 2" xfId="583"/>
    <cellStyle name="Vírgula 2 2 2 14" xfId="264"/>
    <cellStyle name="Vírgula 2 2 2 14 2" xfId="586"/>
    <cellStyle name="Vírgula 2 2 2 15" xfId="266"/>
    <cellStyle name="Vírgula 2 2 2 15 2" xfId="588"/>
    <cellStyle name="Vírgula 2 2 2 16" xfId="268"/>
    <cellStyle name="Vírgula 2 2 2 16 2" xfId="590"/>
    <cellStyle name="Vírgula 2 2 2 17" xfId="272"/>
    <cellStyle name="Vírgula 2 2 2 17 2" xfId="592"/>
    <cellStyle name="Vírgula 2 2 2 18" xfId="290"/>
    <cellStyle name="Vírgula 2 2 2 18 2" xfId="610"/>
    <cellStyle name="Vírgula 2 2 2 19" xfId="315"/>
    <cellStyle name="Vírgula 2 2 2 19 2" xfId="632"/>
    <cellStyle name="Vírgula 2 2 2 2" xfId="132"/>
    <cellStyle name="Vírgula 2 2 2 2 10" xfId="496"/>
    <cellStyle name="Vírgula 2 2 2 2 2" xfId="219"/>
    <cellStyle name="Vírgula 2 2 2 2 2 2" xfId="550"/>
    <cellStyle name="Vírgula 2 2 2 2 3" xfId="194"/>
    <cellStyle name="Vírgula 2 2 2 2 3 2" xfId="537"/>
    <cellStyle name="Vírgula 2 2 2 2 4" xfId="277"/>
    <cellStyle name="Vírgula 2 2 2 2 4 2" xfId="597"/>
    <cellStyle name="Vírgula 2 2 2 2 5" xfId="295"/>
    <cellStyle name="Vírgula 2 2 2 2 5 2" xfId="615"/>
    <cellStyle name="Vírgula 2 2 2 2 6" xfId="320"/>
    <cellStyle name="Vírgula 2 2 2 2 6 2" xfId="637"/>
    <cellStyle name="Vírgula 2 2 2 2 7" xfId="339"/>
    <cellStyle name="Vírgula 2 2 2 2 7 2" xfId="655"/>
    <cellStyle name="Vírgula 2 2 2 2 8" xfId="375"/>
    <cellStyle name="Vírgula 2 2 2 2 8 2" xfId="675"/>
    <cellStyle name="Vírgula 2 2 2 2 9" xfId="415"/>
    <cellStyle name="Vírgula 2 2 2 2 9 2" xfId="708"/>
    <cellStyle name="Vírgula 2 2 2 20" xfId="334"/>
    <cellStyle name="Vírgula 2 2 2 20 2" xfId="650"/>
    <cellStyle name="Vírgula 2 2 2 21" xfId="370"/>
    <cellStyle name="Vírgula 2 2 2 21 2" xfId="670"/>
    <cellStyle name="Vírgula 2 2 2 22" xfId="410"/>
    <cellStyle name="Vírgula 2 2 2 22 2" xfId="703"/>
    <cellStyle name="Vírgula 2 2 2 23" xfId="492"/>
    <cellStyle name="Vírgula 2 2 2 3" xfId="151"/>
    <cellStyle name="Vírgula 2 2 2 3 2" xfId="237"/>
    <cellStyle name="Vírgula 2 2 2 3 2 2" xfId="567"/>
    <cellStyle name="Vírgula 2 2 2 3 3" xfId="282"/>
    <cellStyle name="Vírgula 2 2 2 3 3 2" xfId="602"/>
    <cellStyle name="Vírgula 2 2 2 3 4" xfId="300"/>
    <cellStyle name="Vírgula 2 2 2 3 4 2" xfId="620"/>
    <cellStyle name="Vírgula 2 2 2 3 5" xfId="325"/>
    <cellStyle name="Vírgula 2 2 2 3 5 2" xfId="642"/>
    <cellStyle name="Vírgula 2 2 2 3 6" xfId="344"/>
    <cellStyle name="Vírgula 2 2 2 3 6 2" xfId="660"/>
    <cellStyle name="Vírgula 2 2 2 3 7" xfId="380"/>
    <cellStyle name="Vírgula 2 2 2 3 7 2" xfId="680"/>
    <cellStyle name="Vírgula 2 2 2 3 8" xfId="420"/>
    <cellStyle name="Vírgula 2 2 2 3 8 2" xfId="713"/>
    <cellStyle name="Vírgula 2 2 2 3 9" xfId="513"/>
    <cellStyle name="Vírgula 2 2 2 4" xfId="157"/>
    <cellStyle name="Vírgula 2 2 2 4 2" xfId="240"/>
    <cellStyle name="Vírgula 2 2 2 4 2 2" xfId="569"/>
    <cellStyle name="Vírgula 2 2 2 4 3" xfId="287"/>
    <cellStyle name="Vírgula 2 2 2 4 3 2" xfId="607"/>
    <cellStyle name="Vírgula 2 2 2 4 4" xfId="305"/>
    <cellStyle name="Vírgula 2 2 2 4 4 2" xfId="625"/>
    <cellStyle name="Vírgula 2 2 2 4 5" xfId="330"/>
    <cellStyle name="Vírgula 2 2 2 4 5 2" xfId="647"/>
    <cellStyle name="Vírgula 2 2 2 4 6" xfId="349"/>
    <cellStyle name="Vírgula 2 2 2 4 6 2" xfId="665"/>
    <cellStyle name="Vírgula 2 2 2 4 7" xfId="385"/>
    <cellStyle name="Vírgula 2 2 2 4 7 2" xfId="685"/>
    <cellStyle name="Vírgula 2 2 2 4 8" xfId="425"/>
    <cellStyle name="Vírgula 2 2 2 4 8 2" xfId="718"/>
    <cellStyle name="Vírgula 2 2 2 4 9" xfId="515"/>
    <cellStyle name="Vírgula 2 2 2 5" xfId="161"/>
    <cellStyle name="Vírgula 2 2 2 5 2" xfId="244"/>
    <cellStyle name="Vírgula 2 2 2 5 2 2" xfId="571"/>
    <cellStyle name="Vírgula 2 2 2 5 3" xfId="390"/>
    <cellStyle name="Vírgula 2 2 2 5 3 2" xfId="690"/>
    <cellStyle name="Vírgula 2 2 2 5 4" xfId="430"/>
    <cellStyle name="Vírgula 2 2 2 5 4 2" xfId="723"/>
    <cellStyle name="Vírgula 2 2 2 5 5" xfId="517"/>
    <cellStyle name="Vírgula 2 2 2 6" xfId="164"/>
    <cellStyle name="Vírgula 2 2 2 6 2" xfId="247"/>
    <cellStyle name="Vírgula 2 2 2 6 2 2" xfId="573"/>
    <cellStyle name="Vírgula 2 2 2 6 3" xfId="395"/>
    <cellStyle name="Vírgula 2 2 2 6 3 2" xfId="695"/>
    <cellStyle name="Vírgula 2 2 2 6 4" xfId="435"/>
    <cellStyle name="Vírgula 2 2 2 6 4 2" xfId="728"/>
    <cellStyle name="Vírgula 2 2 2 6 5" xfId="519"/>
    <cellStyle name="Vírgula 2 2 2 7" xfId="166"/>
    <cellStyle name="Vírgula 2 2 2 7 2" xfId="249"/>
    <cellStyle name="Vírgula 2 2 2 7 2 2" xfId="575"/>
    <cellStyle name="Vírgula 2 2 2 7 3" xfId="400"/>
    <cellStyle name="Vírgula 2 2 2 7 3 2" xfId="700"/>
    <cellStyle name="Vírgula 2 2 2 7 4" xfId="440"/>
    <cellStyle name="Vírgula 2 2 2 7 4 2" xfId="733"/>
    <cellStyle name="Vírgula 2 2 2 7 5" xfId="521"/>
    <cellStyle name="Vírgula 2 2 2 8" xfId="169"/>
    <cellStyle name="Vírgula 2 2 2 8 2" xfId="252"/>
    <cellStyle name="Vírgula 2 2 2 8 2 2" xfId="577"/>
    <cellStyle name="Vírgula 2 2 2 8 3" xfId="445"/>
    <cellStyle name="Vírgula 2 2 2 8 3 2" xfId="738"/>
    <cellStyle name="Vírgula 2 2 2 8 4" xfId="523"/>
    <cellStyle name="Vírgula 2 2 2 9" xfId="205"/>
    <cellStyle name="Vírgula 2 2 2 9 2" xfId="450"/>
    <cellStyle name="Vírgula 2 2 2 9 2 2" xfId="743"/>
    <cellStyle name="Vírgula 2 2 2 9 3" xfId="546"/>
    <cellStyle name="Vírgula 2 2 3" xfId="106"/>
    <cellStyle name="Vírgula 2 2 3 2" xfId="133"/>
    <cellStyle name="Vírgula 2 2 3 2 2" xfId="220"/>
    <cellStyle name="Vírgula 2 2 3 2 2 2" xfId="551"/>
    <cellStyle name="Vírgula 2 2 3 2 3" xfId="497"/>
    <cellStyle name="Vírgula 2 2 3 3" xfId="200"/>
    <cellStyle name="Vírgula 2 2 3 3 2" xfId="541"/>
    <cellStyle name="Vírgula 2 2 3 4" xfId="187"/>
    <cellStyle name="Vírgula 2 2 3 4 2" xfId="531"/>
    <cellStyle name="Vírgula 2 2 3 5" xfId="487"/>
    <cellStyle name="Vírgula 2 2 4" xfId="131"/>
    <cellStyle name="Vírgula 2 2 4 2" xfId="218"/>
    <cellStyle name="Vírgula 2 2 4 2 2" xfId="549"/>
    <cellStyle name="Vírgula 2 2 4 3" xfId="495"/>
    <cellStyle name="Vírgula 2 2 5" xfId="177"/>
    <cellStyle name="Vírgula 2 2 5 2" xfId="527"/>
    <cellStyle name="Vírgula 2 2 6" xfId="59"/>
    <cellStyle name="Vírgula 2 2 6 2" xfId="484"/>
    <cellStyle name="Vírgula 2 2 7" xfId="57"/>
    <cellStyle name="Vírgula 2 2 7 2" xfId="482"/>
    <cellStyle name="Vírgula 2 2 8" xfId="478"/>
    <cellStyle name="Vírgula 2 3" xfId="134"/>
    <cellStyle name="Vírgula 2 3 10" xfId="413"/>
    <cellStyle name="Vírgula 2 3 10 2" xfId="706"/>
    <cellStyle name="Vírgula 2 3 11" xfId="498"/>
    <cellStyle name="Vírgula 2 3 2" xfId="221"/>
    <cellStyle name="Vírgula 2 3 2 2" xfId="280"/>
    <cellStyle name="Vírgula 2 3 2 2 2" xfId="600"/>
    <cellStyle name="Vírgula 2 3 2 3" xfId="298"/>
    <cellStyle name="Vírgula 2 3 2 3 2" xfId="618"/>
    <cellStyle name="Vírgula 2 3 2 4" xfId="323"/>
    <cellStyle name="Vírgula 2 3 2 4 2" xfId="640"/>
    <cellStyle name="Vírgula 2 3 2 5" xfId="342"/>
    <cellStyle name="Vírgula 2 3 2 5 2" xfId="658"/>
    <cellStyle name="Vírgula 2 3 2 6" xfId="378"/>
    <cellStyle name="Vírgula 2 3 2 6 2" xfId="678"/>
    <cellStyle name="Vírgula 2 3 2 7" xfId="418"/>
    <cellStyle name="Vírgula 2 3 2 7 2" xfId="711"/>
    <cellStyle name="Vírgula 2 3 2 8" xfId="552"/>
    <cellStyle name="Vírgula 2 3 3" xfId="185"/>
    <cellStyle name="Vírgula 2 3 3 2" xfId="285"/>
    <cellStyle name="Vírgula 2 3 3 2 2" xfId="605"/>
    <cellStyle name="Vírgula 2 3 3 3" xfId="303"/>
    <cellStyle name="Vírgula 2 3 3 3 2" xfId="623"/>
    <cellStyle name="Vírgula 2 3 3 4" xfId="328"/>
    <cellStyle name="Vírgula 2 3 3 4 2" xfId="645"/>
    <cellStyle name="Vírgula 2 3 3 5" xfId="347"/>
    <cellStyle name="Vírgula 2 3 3 5 2" xfId="663"/>
    <cellStyle name="Vírgula 2 3 3 6" xfId="383"/>
    <cellStyle name="Vírgula 2 3 3 6 2" xfId="683"/>
    <cellStyle name="Vírgula 2 3 3 7" xfId="423"/>
    <cellStyle name="Vírgula 2 3 3 7 2" xfId="716"/>
    <cellStyle name="Vírgula 2 3 3 8" xfId="530"/>
    <cellStyle name="Vírgula 2 3 4" xfId="275"/>
    <cellStyle name="Vírgula 2 3 4 2" xfId="388"/>
    <cellStyle name="Vírgula 2 3 4 2 2" xfId="688"/>
    <cellStyle name="Vírgula 2 3 4 3" xfId="428"/>
    <cellStyle name="Vírgula 2 3 4 3 2" xfId="721"/>
    <cellStyle name="Vírgula 2 3 4 4" xfId="595"/>
    <cellStyle name="Vírgula 2 3 5" xfId="293"/>
    <cellStyle name="Vírgula 2 3 5 2" xfId="393"/>
    <cellStyle name="Vírgula 2 3 5 2 2" xfId="693"/>
    <cellStyle name="Vírgula 2 3 5 3" xfId="433"/>
    <cellStyle name="Vírgula 2 3 5 3 2" xfId="726"/>
    <cellStyle name="Vírgula 2 3 5 4" xfId="613"/>
    <cellStyle name="Vírgula 2 3 6" xfId="318"/>
    <cellStyle name="Vírgula 2 3 6 2" xfId="398"/>
    <cellStyle name="Vírgula 2 3 6 2 2" xfId="698"/>
    <cellStyle name="Vírgula 2 3 6 3" xfId="438"/>
    <cellStyle name="Vírgula 2 3 6 3 2" xfId="731"/>
    <cellStyle name="Vírgula 2 3 6 4" xfId="635"/>
    <cellStyle name="Vírgula 2 3 7" xfId="337"/>
    <cellStyle name="Vírgula 2 3 7 2" xfId="443"/>
    <cellStyle name="Vírgula 2 3 7 2 2" xfId="736"/>
    <cellStyle name="Vírgula 2 3 7 3" xfId="653"/>
    <cellStyle name="Vírgula 2 3 8" xfId="373"/>
    <cellStyle name="Vírgula 2 3 8 2" xfId="448"/>
    <cellStyle name="Vírgula 2 3 8 2 2" xfId="741"/>
    <cellStyle name="Vírgula 2 3 8 3" xfId="673"/>
    <cellStyle name="Vírgula 2 3 9" xfId="453"/>
    <cellStyle name="Vírgula 2 3 9 2" xfId="746"/>
    <cellStyle name="Vírgula 2 4" xfId="130"/>
    <cellStyle name="Vírgula 2 4 2" xfId="217"/>
    <cellStyle name="Vírgula 2 4 2 2" xfId="548"/>
    <cellStyle name="Vírgula 2 4 3" xfId="494"/>
    <cellStyle name="Vírgula 2 5" xfId="144"/>
    <cellStyle name="Vírgula 2 5 2" xfId="231"/>
    <cellStyle name="Vírgula 2 5 2 2" xfId="562"/>
    <cellStyle name="Vírgula 2 5 3" xfId="508"/>
    <cellStyle name="Vírgula 2 6" xfId="147"/>
    <cellStyle name="Vírgula 2 6 2" xfId="234"/>
    <cellStyle name="Vírgula 2 6 2 2" xfId="565"/>
    <cellStyle name="Vírgula 2 6 3" xfId="511"/>
    <cellStyle name="Vírgula 2 7" xfId="198"/>
    <cellStyle name="Vírgula 2 7 2" xfId="539"/>
    <cellStyle name="Vírgula 2 8" xfId="174"/>
    <cellStyle name="Vírgula 2 8 2" xfId="525"/>
    <cellStyle name="Vírgula 2 9" xfId="360"/>
    <cellStyle name="Vírgula 2 9 2" xfId="668"/>
    <cellStyle name="Vírgula 20" xfId="750"/>
    <cellStyle name="Vírgula 3" xfId="48"/>
    <cellStyle name="Vírgula 3 2" xfId="135"/>
    <cellStyle name="Vírgula 3 2 10" xfId="414"/>
    <cellStyle name="Vírgula 3 2 10 2" xfId="707"/>
    <cellStyle name="Vírgula 3 2 11" xfId="499"/>
    <cellStyle name="Vírgula 3 2 2" xfId="222"/>
    <cellStyle name="Vírgula 3 2 2 2" xfId="281"/>
    <cellStyle name="Vírgula 3 2 2 2 2" xfId="601"/>
    <cellStyle name="Vírgula 3 2 2 3" xfId="299"/>
    <cellStyle name="Vírgula 3 2 2 3 2" xfId="619"/>
    <cellStyle name="Vírgula 3 2 2 4" xfId="324"/>
    <cellStyle name="Vírgula 3 2 2 4 2" xfId="641"/>
    <cellStyle name="Vírgula 3 2 2 5" xfId="343"/>
    <cellStyle name="Vírgula 3 2 2 5 2" xfId="659"/>
    <cellStyle name="Vírgula 3 2 2 6" xfId="379"/>
    <cellStyle name="Vírgula 3 2 2 6 2" xfId="679"/>
    <cellStyle name="Vírgula 3 2 2 7" xfId="419"/>
    <cellStyle name="Vírgula 3 2 2 7 2" xfId="712"/>
    <cellStyle name="Vírgula 3 2 2 8" xfId="553"/>
    <cellStyle name="Vírgula 3 2 3" xfId="188"/>
    <cellStyle name="Vírgula 3 2 3 2" xfId="286"/>
    <cellStyle name="Vírgula 3 2 3 2 2" xfId="606"/>
    <cellStyle name="Vírgula 3 2 3 3" xfId="304"/>
    <cellStyle name="Vírgula 3 2 3 3 2" xfId="624"/>
    <cellStyle name="Vírgula 3 2 3 4" xfId="329"/>
    <cellStyle name="Vírgula 3 2 3 4 2" xfId="646"/>
    <cellStyle name="Vírgula 3 2 3 5" xfId="348"/>
    <cellStyle name="Vírgula 3 2 3 5 2" xfId="664"/>
    <cellStyle name="Vírgula 3 2 3 6" xfId="384"/>
    <cellStyle name="Vírgula 3 2 3 6 2" xfId="684"/>
    <cellStyle name="Vírgula 3 2 3 7" xfId="424"/>
    <cellStyle name="Vírgula 3 2 3 7 2" xfId="717"/>
    <cellStyle name="Vírgula 3 2 3 8" xfId="532"/>
    <cellStyle name="Vírgula 3 2 4" xfId="276"/>
    <cellStyle name="Vírgula 3 2 4 2" xfId="389"/>
    <cellStyle name="Vírgula 3 2 4 2 2" xfId="689"/>
    <cellStyle name="Vírgula 3 2 4 3" xfId="429"/>
    <cellStyle name="Vírgula 3 2 4 3 2" xfId="722"/>
    <cellStyle name="Vírgula 3 2 4 4" xfId="596"/>
    <cellStyle name="Vírgula 3 2 5" xfId="294"/>
    <cellStyle name="Vírgula 3 2 5 2" xfId="394"/>
    <cellStyle name="Vírgula 3 2 5 2 2" xfId="694"/>
    <cellStyle name="Vírgula 3 2 5 3" xfId="434"/>
    <cellStyle name="Vírgula 3 2 5 3 2" xfId="727"/>
    <cellStyle name="Vírgula 3 2 5 4" xfId="614"/>
    <cellStyle name="Vírgula 3 2 6" xfId="313"/>
    <cellStyle name="Vírgula 3 2 6 2" xfId="399"/>
    <cellStyle name="Vírgula 3 2 6 2 2" xfId="699"/>
    <cellStyle name="Vírgula 3 2 6 3" xfId="439"/>
    <cellStyle name="Vírgula 3 2 6 3 2" xfId="732"/>
    <cellStyle name="Vírgula 3 2 6 4" xfId="630"/>
    <cellStyle name="Vírgula 3 2 7" xfId="319"/>
    <cellStyle name="Vírgula 3 2 7 2" xfId="444"/>
    <cellStyle name="Vírgula 3 2 7 2 2" xfId="737"/>
    <cellStyle name="Vírgula 3 2 7 3" xfId="636"/>
    <cellStyle name="Vírgula 3 2 8" xfId="338"/>
    <cellStyle name="Vírgula 3 2 8 2" xfId="449"/>
    <cellStyle name="Vírgula 3 2 8 2 2" xfId="742"/>
    <cellStyle name="Vírgula 3 2 8 3" xfId="654"/>
    <cellStyle name="Vírgula 3 2 9" xfId="374"/>
    <cellStyle name="Vírgula 3 2 9 2" xfId="454"/>
    <cellStyle name="Vírgula 3 2 9 2 2" xfId="747"/>
    <cellStyle name="Vírgula 3 2 9 3" xfId="674"/>
    <cellStyle name="Vírgula 3 3" xfId="201"/>
    <cellStyle name="Vírgula 3 3 2" xfId="273"/>
    <cellStyle name="Vírgula 3 3 2 2" xfId="593"/>
    <cellStyle name="Vírgula 3 3 3" xfId="291"/>
    <cellStyle name="Vírgula 3 3 3 2" xfId="611"/>
    <cellStyle name="Vírgula 3 3 4" xfId="316"/>
    <cellStyle name="Vírgula 3 3 4 2" xfId="633"/>
    <cellStyle name="Vírgula 3 3 5" xfId="335"/>
    <cellStyle name="Vírgula 3 3 5 2" xfId="651"/>
    <cellStyle name="Vírgula 3 3 6" xfId="371"/>
    <cellStyle name="Vírgula 3 3 6 2" xfId="671"/>
    <cellStyle name="Vírgula 3 3 7" xfId="411"/>
    <cellStyle name="Vírgula 3 3 7 2" xfId="704"/>
    <cellStyle name="Vírgula 3 3 8" xfId="542"/>
    <cellStyle name="Vírgula 3 4" xfId="180"/>
    <cellStyle name="Vírgula 3 4 2" xfId="529"/>
    <cellStyle name="Vírgula 3 5" xfId="308"/>
    <cellStyle name="Vírgula 3 5 2" xfId="628"/>
    <cellStyle name="Vírgula 3 6" xfId="107"/>
    <cellStyle name="Vírgula 3 6 2" xfId="488"/>
    <cellStyle name="Vírgula 3 7" xfId="54"/>
    <cellStyle name="Vírgula 3 7 2" xfId="479"/>
    <cellStyle name="Vírgula 3 8" xfId="475"/>
    <cellStyle name="Vírgula 4" xfId="50"/>
    <cellStyle name="Vírgula 4 10" xfId="447"/>
    <cellStyle name="Vírgula 4 10 2" xfId="740"/>
    <cellStyle name="Vírgula 4 11" xfId="452"/>
    <cellStyle name="Vírgula 4 11 2" xfId="745"/>
    <cellStyle name="Vírgula 4 12" xfId="109"/>
    <cellStyle name="Vírgula 4 12 2" xfId="489"/>
    <cellStyle name="Vírgula 4 13" xfId="56"/>
    <cellStyle name="Vírgula 4 13 2" xfId="481"/>
    <cellStyle name="Vírgula 4 14" xfId="477"/>
    <cellStyle name="Vírgula 4 2" xfId="136"/>
    <cellStyle name="Vírgula 4 2 10" xfId="416"/>
    <cellStyle name="Vírgula 4 2 10 2" xfId="709"/>
    <cellStyle name="Vírgula 4 2 11" xfId="500"/>
    <cellStyle name="Vírgula 4 2 2" xfId="223"/>
    <cellStyle name="Vírgula 4 2 2 2" xfId="283"/>
    <cellStyle name="Vírgula 4 2 2 2 2" xfId="603"/>
    <cellStyle name="Vírgula 4 2 2 3" xfId="301"/>
    <cellStyle name="Vírgula 4 2 2 3 2" xfId="621"/>
    <cellStyle name="Vírgula 4 2 2 4" xfId="326"/>
    <cellStyle name="Vírgula 4 2 2 4 2" xfId="643"/>
    <cellStyle name="Vírgula 4 2 2 5" xfId="345"/>
    <cellStyle name="Vírgula 4 2 2 5 2" xfId="661"/>
    <cellStyle name="Vírgula 4 2 2 6" xfId="381"/>
    <cellStyle name="Vírgula 4 2 2 6 2" xfId="681"/>
    <cellStyle name="Vírgula 4 2 2 7" xfId="421"/>
    <cellStyle name="Vírgula 4 2 2 7 2" xfId="714"/>
    <cellStyle name="Vírgula 4 2 2 8" xfId="554"/>
    <cellStyle name="Vírgula 4 2 3" xfId="288"/>
    <cellStyle name="Vírgula 4 2 3 2" xfId="306"/>
    <cellStyle name="Vírgula 4 2 3 2 2" xfId="626"/>
    <cellStyle name="Vírgula 4 2 3 3" xfId="331"/>
    <cellStyle name="Vírgula 4 2 3 3 2" xfId="648"/>
    <cellStyle name="Vírgula 4 2 3 4" xfId="350"/>
    <cellStyle name="Vírgula 4 2 3 4 2" xfId="666"/>
    <cellStyle name="Vírgula 4 2 3 5" xfId="386"/>
    <cellStyle name="Vírgula 4 2 3 5 2" xfId="686"/>
    <cellStyle name="Vírgula 4 2 3 6" xfId="426"/>
    <cellStyle name="Vírgula 4 2 3 6 2" xfId="719"/>
    <cellStyle name="Vírgula 4 2 3 7" xfId="608"/>
    <cellStyle name="Vírgula 4 2 4" xfId="278"/>
    <cellStyle name="Vírgula 4 2 4 2" xfId="391"/>
    <cellStyle name="Vírgula 4 2 4 2 2" xfId="691"/>
    <cellStyle name="Vírgula 4 2 4 3" xfId="431"/>
    <cellStyle name="Vírgula 4 2 4 3 2" xfId="724"/>
    <cellStyle name="Vírgula 4 2 4 4" xfId="598"/>
    <cellStyle name="Vírgula 4 2 5" xfId="296"/>
    <cellStyle name="Vírgula 4 2 5 2" xfId="396"/>
    <cellStyle name="Vírgula 4 2 5 2 2" xfId="696"/>
    <cellStyle name="Vírgula 4 2 5 3" xfId="436"/>
    <cellStyle name="Vírgula 4 2 5 3 2" xfId="729"/>
    <cellStyle name="Vírgula 4 2 5 4" xfId="616"/>
    <cellStyle name="Vírgula 4 2 6" xfId="321"/>
    <cellStyle name="Vírgula 4 2 6 2" xfId="401"/>
    <cellStyle name="Vírgula 4 2 6 2 2" xfId="701"/>
    <cellStyle name="Vírgula 4 2 6 3" xfId="441"/>
    <cellStyle name="Vírgula 4 2 6 3 2" xfId="734"/>
    <cellStyle name="Vírgula 4 2 6 4" xfId="638"/>
    <cellStyle name="Vírgula 4 2 7" xfId="340"/>
    <cellStyle name="Vírgula 4 2 7 2" xfId="446"/>
    <cellStyle name="Vírgula 4 2 7 2 2" xfId="739"/>
    <cellStyle name="Vírgula 4 2 7 3" xfId="656"/>
    <cellStyle name="Vírgula 4 2 8" xfId="376"/>
    <cellStyle name="Vírgula 4 2 8 2" xfId="451"/>
    <cellStyle name="Vírgula 4 2 8 2 2" xfId="744"/>
    <cellStyle name="Vírgula 4 2 8 3" xfId="676"/>
    <cellStyle name="Vírgula 4 2 9" xfId="456"/>
    <cellStyle name="Vírgula 4 2 9 2" xfId="749"/>
    <cellStyle name="Vírgula 4 3" xfId="202"/>
    <cellStyle name="Vírgula 4 3 2" xfId="274"/>
    <cellStyle name="Vírgula 4 3 2 2" xfId="594"/>
    <cellStyle name="Vírgula 4 3 3" xfId="292"/>
    <cellStyle name="Vírgula 4 3 3 2" xfId="612"/>
    <cellStyle name="Vírgula 4 3 4" xfId="317"/>
    <cellStyle name="Vírgula 4 3 4 2" xfId="634"/>
    <cellStyle name="Vírgula 4 3 5" xfId="336"/>
    <cellStyle name="Vírgula 4 3 5 2" xfId="652"/>
    <cellStyle name="Vírgula 4 3 6" xfId="372"/>
    <cellStyle name="Vírgula 4 3 6 2" xfId="672"/>
    <cellStyle name="Vírgula 4 3 7" xfId="412"/>
    <cellStyle name="Vírgula 4 3 7 2" xfId="705"/>
    <cellStyle name="Vírgula 4 3 8" xfId="543"/>
    <cellStyle name="Vírgula 4 4" xfId="175"/>
    <cellStyle name="Vírgula 4 4 2" xfId="279"/>
    <cellStyle name="Vírgula 4 4 2 2" xfId="599"/>
    <cellStyle name="Vírgula 4 4 3" xfId="297"/>
    <cellStyle name="Vírgula 4 4 3 2" xfId="617"/>
    <cellStyle name="Vírgula 4 4 4" xfId="322"/>
    <cellStyle name="Vírgula 4 4 4 2" xfId="639"/>
    <cellStyle name="Vírgula 4 4 5" xfId="341"/>
    <cellStyle name="Vírgula 4 4 5 2" xfId="657"/>
    <cellStyle name="Vírgula 4 4 6" xfId="377"/>
    <cellStyle name="Vírgula 4 4 6 2" xfId="677"/>
    <cellStyle name="Vírgula 4 4 7" xfId="417"/>
    <cellStyle name="Vírgula 4 4 7 2" xfId="710"/>
    <cellStyle name="Vírgula 4 4 8" xfId="526"/>
    <cellStyle name="Vírgula 4 5" xfId="284"/>
    <cellStyle name="Vírgula 4 5 2" xfId="302"/>
    <cellStyle name="Vírgula 4 5 2 2" xfId="622"/>
    <cellStyle name="Vírgula 4 5 3" xfId="327"/>
    <cellStyle name="Vírgula 4 5 3 2" xfId="644"/>
    <cellStyle name="Vírgula 4 5 4" xfId="346"/>
    <cellStyle name="Vírgula 4 5 4 2" xfId="662"/>
    <cellStyle name="Vírgula 4 5 5" xfId="382"/>
    <cellStyle name="Vírgula 4 5 5 2" xfId="682"/>
    <cellStyle name="Vírgula 4 5 6" xfId="422"/>
    <cellStyle name="Vírgula 4 5 6 2" xfId="715"/>
    <cellStyle name="Vírgula 4 5 7" xfId="604"/>
    <cellStyle name="Vírgula 4 6" xfId="311"/>
    <cellStyle name="Vírgula 4 6 2" xfId="387"/>
    <cellStyle name="Vírgula 4 6 2 2" xfId="687"/>
    <cellStyle name="Vírgula 4 6 3" xfId="427"/>
    <cellStyle name="Vírgula 4 6 3 2" xfId="720"/>
    <cellStyle name="Vírgula 4 6 4" xfId="629"/>
    <cellStyle name="Vírgula 4 7" xfId="392"/>
    <cellStyle name="Vírgula 4 7 2" xfId="432"/>
    <cellStyle name="Vírgula 4 7 2 2" xfId="725"/>
    <cellStyle name="Vírgula 4 7 3" xfId="692"/>
    <cellStyle name="Vírgula 4 8" xfId="397"/>
    <cellStyle name="Vírgula 4 8 2" xfId="437"/>
    <cellStyle name="Vírgula 4 8 2 2" xfId="730"/>
    <cellStyle name="Vírgula 4 8 3" xfId="697"/>
    <cellStyle name="Vírgula 4 9" xfId="442"/>
    <cellStyle name="Vírgula 4 9 2" xfId="735"/>
    <cellStyle name="Vírgula 5" xfId="53"/>
    <cellStyle name="Vírgula 5 2" xfId="137"/>
    <cellStyle name="Vírgula 5 2 2" xfId="224"/>
    <cellStyle name="Vírgula 5 2 2 2" xfId="555"/>
    <cellStyle name="Vírgula 5 2 3" xfId="501"/>
    <cellStyle name="Vírgula 5 3" xfId="203"/>
    <cellStyle name="Vírgula 5 3 2" xfId="544"/>
    <cellStyle name="Vírgula 5 4" xfId="190"/>
    <cellStyle name="Vírgula 5 4 2" xfId="533"/>
    <cellStyle name="Vírgula 5 5" xfId="110"/>
    <cellStyle name="Vírgula 5 5 2" xfId="490"/>
    <cellStyle name="Vírgula 6" xfId="111"/>
    <cellStyle name="Vírgula 6 10" xfId="191"/>
    <cellStyle name="Vírgula 6 10 2" xfId="534"/>
    <cellStyle name="Vírgula 6 11" xfId="254"/>
    <cellStyle name="Vírgula 6 11 2" xfId="578"/>
    <cellStyle name="Vírgula 6 12" xfId="256"/>
    <cellStyle name="Vírgula 6 12 2" xfId="580"/>
    <cellStyle name="Vírgula 6 13" xfId="260"/>
    <cellStyle name="Vírgula 6 13 2" xfId="582"/>
    <cellStyle name="Vírgula 6 14" xfId="263"/>
    <cellStyle name="Vírgula 6 14 2" xfId="585"/>
    <cellStyle name="Vírgula 6 15" xfId="265"/>
    <cellStyle name="Vírgula 6 15 2" xfId="587"/>
    <cellStyle name="Vírgula 6 16" xfId="267"/>
    <cellStyle name="Vírgula 6 16 2" xfId="589"/>
    <cellStyle name="Vírgula 6 17" xfId="271"/>
    <cellStyle name="Vírgula 6 17 2" xfId="591"/>
    <cellStyle name="Vírgula 6 18" xfId="289"/>
    <cellStyle name="Vírgula 6 18 2" xfId="609"/>
    <cellStyle name="Vírgula 6 19" xfId="314"/>
    <cellStyle name="Vírgula 6 19 2" xfId="631"/>
    <cellStyle name="Vírgula 6 2" xfId="138"/>
    <cellStyle name="Vírgula 6 2 2" xfId="225"/>
    <cellStyle name="Vírgula 6 2 2 2" xfId="556"/>
    <cellStyle name="Vírgula 6 2 3" xfId="193"/>
    <cellStyle name="Vírgula 6 2 3 2" xfId="536"/>
    <cellStyle name="Vírgula 6 2 4" xfId="502"/>
    <cellStyle name="Vírgula 6 20" xfId="333"/>
    <cellStyle name="Vírgula 6 20 2" xfId="649"/>
    <cellStyle name="Vírgula 6 21" xfId="369"/>
    <cellStyle name="Vírgula 6 21 2" xfId="669"/>
    <cellStyle name="Vírgula 6 22" xfId="409"/>
    <cellStyle name="Vírgula 6 22 2" xfId="702"/>
    <cellStyle name="Vírgula 6 23" xfId="491"/>
    <cellStyle name="Vírgula 6 3" xfId="150"/>
    <cellStyle name="Vírgula 6 3 2" xfId="236"/>
    <cellStyle name="Vírgula 6 3 2 2" xfId="566"/>
    <cellStyle name="Vírgula 6 3 3" xfId="512"/>
    <cellStyle name="Vírgula 6 4" xfId="156"/>
    <cellStyle name="Vírgula 6 4 2" xfId="239"/>
    <cellStyle name="Vírgula 6 4 2 2" xfId="568"/>
    <cellStyle name="Vírgula 6 4 3" xfId="514"/>
    <cellStyle name="Vírgula 6 5" xfId="160"/>
    <cellStyle name="Vírgula 6 5 2" xfId="243"/>
    <cellStyle name="Vírgula 6 5 2 2" xfId="570"/>
    <cellStyle name="Vírgula 6 5 3" xfId="516"/>
    <cellStyle name="Vírgula 6 6" xfId="163"/>
    <cellStyle name="Vírgula 6 6 2" xfId="246"/>
    <cellStyle name="Vírgula 6 6 2 2" xfId="572"/>
    <cellStyle name="Vírgula 6 6 3" xfId="518"/>
    <cellStyle name="Vírgula 6 7" xfId="165"/>
    <cellStyle name="Vírgula 6 7 2" xfId="248"/>
    <cellStyle name="Vírgula 6 7 2 2" xfId="574"/>
    <cellStyle name="Vírgula 6 7 3" xfId="520"/>
    <cellStyle name="Vírgula 6 8" xfId="168"/>
    <cellStyle name="Vírgula 6 8 2" xfId="251"/>
    <cellStyle name="Vírgula 6 8 2 2" xfId="576"/>
    <cellStyle name="Vírgula 6 8 3" xfId="522"/>
    <cellStyle name="Vírgula 6 9" xfId="204"/>
    <cellStyle name="Vírgula 6 9 2" xfId="545"/>
    <cellStyle name="Vírgula 7" xfId="139"/>
    <cellStyle name="Vírgula 7 2" xfId="226"/>
    <cellStyle name="Vírgula 7 2 2" xfId="557"/>
    <cellStyle name="Vírgula 7 3" xfId="503"/>
    <cellStyle name="Vírgula 8" xfId="140"/>
    <cellStyle name="Vírgula 8 2" xfId="227"/>
    <cellStyle name="Vírgula 8 2 2" xfId="558"/>
    <cellStyle name="Vírgula 8 3" xfId="504"/>
    <cellStyle name="Vírgula 9" xfId="141"/>
    <cellStyle name="Vírgula 9 2" xfId="228"/>
    <cellStyle name="Vírgula 9 2 2" xfId="559"/>
    <cellStyle name="Vírgula 9 3" xfId="50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137582</xdr:colOff>
      <xdr:row>34</xdr:row>
      <xdr:rowOff>148171</xdr:rowOff>
    </xdr:from>
    <xdr:ext cx="501422" cy="118533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97499" y="7609421"/>
          <a:ext cx="501422" cy="118533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pt-BR" sz="80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!</a:t>
          </a:r>
        </a:p>
      </xdr:txBody>
    </xdr:sp>
    <xdr:clientData/>
  </xdr:oneCellAnchor>
  <xdr:twoCellAnchor>
    <xdr:from>
      <xdr:col>1</xdr:col>
      <xdr:colOff>264583</xdr:colOff>
      <xdr:row>35</xdr:row>
      <xdr:rowOff>116417</xdr:rowOff>
    </xdr:from>
    <xdr:to>
      <xdr:col>4</xdr:col>
      <xdr:colOff>603252</xdr:colOff>
      <xdr:row>40</xdr:row>
      <xdr:rowOff>158749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97000" y="7810500"/>
          <a:ext cx="4466169" cy="994832"/>
        </a:xfrm>
        <a:prstGeom prst="roundRect">
          <a:avLst/>
        </a:prstGeom>
        <a:gradFill flip="none" rotWithShape="1">
          <a:gsLst>
            <a:gs pos="0">
              <a:srgbClr val="FF0000">
                <a:shade val="30000"/>
                <a:satMod val="115000"/>
              </a:srgbClr>
            </a:gs>
            <a:gs pos="50000">
              <a:srgbClr val="FF0000">
                <a:shade val="67500"/>
                <a:satMod val="115000"/>
              </a:srgbClr>
            </a:gs>
            <a:gs pos="100000">
              <a:srgbClr val="FF000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100" b="1"/>
            <a:t>Aos</a:t>
          </a:r>
          <a:r>
            <a:rPr lang="pt-BR" sz="1100" b="1" baseline="0"/>
            <a:t> municípios, órgãos e entidades públicas e consórcios públicos</a:t>
          </a:r>
        </a:p>
        <a:p>
          <a:pPr algn="l"/>
          <a:r>
            <a:rPr lang="pt-BR" sz="1100" b="1" baseline="0"/>
            <a:t> é</a:t>
          </a:r>
          <a:r>
            <a:rPr lang="pt-BR" sz="1100" b="1"/>
            <a:t> obrigatório apresentar contrapartida, exceto</a:t>
          </a:r>
          <a:r>
            <a:rPr lang="pt-BR" sz="1100" b="1" baseline="0"/>
            <a:t> para ações de </a:t>
          </a:r>
          <a:r>
            <a:rPr lang="pt-BR" sz="1100" b="1"/>
            <a:t>saúde, </a:t>
          </a:r>
        </a:p>
        <a:p>
          <a:pPr algn="l"/>
          <a:r>
            <a:rPr lang="pt-BR" sz="1100" b="1"/>
            <a:t>educação, assistência social e municípios em calamidade pública</a:t>
          </a:r>
        </a:p>
        <a:p>
          <a:pPr algn="l"/>
          <a:r>
            <a:rPr lang="pt-BR" sz="1100" b="1"/>
            <a:t> (</a:t>
          </a:r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arts. 26 da LDO/2026</a:t>
          </a: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 o art. 25 da LRF</a:t>
          </a:r>
          <a:r>
            <a:rPr lang="pt-BR" sz="1100" b="1"/>
            <a:t>)</a:t>
          </a:r>
        </a:p>
      </xdr:txBody>
    </xdr:sp>
    <xdr:clientData/>
  </xdr:twoCellAnchor>
  <xdr:twoCellAnchor editAs="oneCell">
    <xdr:from>
      <xdr:col>4</xdr:col>
      <xdr:colOff>180975</xdr:colOff>
      <xdr:row>41</xdr:row>
      <xdr:rowOff>123825</xdr:rowOff>
    </xdr:from>
    <xdr:to>
      <xdr:col>4</xdr:col>
      <xdr:colOff>819150</xdr:colOff>
      <xdr:row>44</xdr:row>
      <xdr:rowOff>152400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8953500"/>
          <a:ext cx="6381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1595705/AppData/Local/Temp/MicrosoftEdgeDownloads/c046f031-53b2-4124-ac18-adf7e3b8a7c8/Resultado%20IEGM%20exerc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 IEGM exerc. 2024"/>
    </sheetNames>
    <sheetDataSet>
      <sheetData sheetId="0">
        <row r="1"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</row>
        <row r="2">
          <cell r="B2" t="str">
            <v>Municipio</v>
          </cell>
          <cell r="C2" t="str">
            <v>Exercício</v>
          </cell>
          <cell r="D2" t="str">
            <v>i-amb</v>
          </cell>
          <cell r="E2" t="str">
            <v>i-cidade</v>
          </cell>
          <cell r="F2" t="str">
            <v>i-ieduc</v>
          </cell>
          <cell r="G2" t="str">
            <v>i-fiscal</v>
          </cell>
          <cell r="H2" t="str">
            <v>i-gov_ti</v>
          </cell>
          <cell r="I2" t="str">
            <v>i-saude</v>
          </cell>
          <cell r="J2" t="str">
            <v>i-iplan</v>
          </cell>
          <cell r="K2" t="str">
            <v>IEGM</v>
          </cell>
        </row>
        <row r="3">
          <cell r="B3" t="str">
            <v>ABADIA DOS DOURADOS</v>
          </cell>
          <cell r="C3">
            <v>2024</v>
          </cell>
          <cell r="D3" t="str">
            <v>C</v>
          </cell>
          <cell r="E3" t="str">
            <v>C+</v>
          </cell>
          <cell r="F3" t="str">
            <v>C</v>
          </cell>
          <cell r="G3" t="str">
            <v>B</v>
          </cell>
          <cell r="H3" t="str">
            <v>C</v>
          </cell>
          <cell r="I3" t="str">
            <v>B</v>
          </cell>
          <cell r="J3" t="str">
            <v>C</v>
          </cell>
          <cell r="K3" t="str">
            <v>C</v>
          </cell>
        </row>
        <row r="4">
          <cell r="B4" t="str">
            <v>ABAETÉ</v>
          </cell>
          <cell r="C4">
            <v>2024</v>
          </cell>
          <cell r="D4" t="str">
            <v>C</v>
          </cell>
          <cell r="E4" t="str">
            <v>C+</v>
          </cell>
          <cell r="F4" t="str">
            <v>C</v>
          </cell>
          <cell r="G4" t="str">
            <v>B+</v>
          </cell>
          <cell r="H4" t="str">
            <v>C</v>
          </cell>
          <cell r="I4" t="str">
            <v>C+</v>
          </cell>
          <cell r="J4" t="str">
            <v>C</v>
          </cell>
          <cell r="K4" t="str">
            <v>C</v>
          </cell>
        </row>
        <row r="5">
          <cell r="B5" t="str">
            <v>ABRE CAMPO</v>
          </cell>
          <cell r="C5">
            <v>2024</v>
          </cell>
          <cell r="D5" t="str">
            <v>C</v>
          </cell>
          <cell r="E5" t="str">
            <v>C</v>
          </cell>
          <cell r="F5" t="str">
            <v>C+</v>
          </cell>
          <cell r="G5" t="str">
            <v>B+</v>
          </cell>
          <cell r="H5" t="str">
            <v>C</v>
          </cell>
          <cell r="I5" t="str">
            <v>C+</v>
          </cell>
          <cell r="J5" t="str">
            <v>C</v>
          </cell>
          <cell r="K5" t="str">
            <v>C+</v>
          </cell>
        </row>
        <row r="6">
          <cell r="B6" t="str">
            <v>ACAIACA</v>
          </cell>
          <cell r="C6">
            <v>2024</v>
          </cell>
          <cell r="D6" t="str">
            <v>C</v>
          </cell>
          <cell r="E6" t="str">
            <v>B</v>
          </cell>
          <cell r="F6" t="str">
            <v>C+</v>
          </cell>
          <cell r="G6" t="str">
            <v>B</v>
          </cell>
          <cell r="H6" t="str">
            <v>C</v>
          </cell>
          <cell r="I6" t="str">
            <v>C+</v>
          </cell>
          <cell r="J6" t="str">
            <v>C</v>
          </cell>
          <cell r="K6" t="str">
            <v>C+</v>
          </cell>
        </row>
        <row r="7">
          <cell r="B7" t="str">
            <v>ÁGUA BOA</v>
          </cell>
          <cell r="C7">
            <v>2024</v>
          </cell>
          <cell r="D7" t="str">
            <v>C</v>
          </cell>
          <cell r="E7" t="str">
            <v>C</v>
          </cell>
          <cell r="F7" t="str">
            <v>C</v>
          </cell>
          <cell r="G7" t="str">
            <v>B</v>
          </cell>
          <cell r="H7" t="str">
            <v>C</v>
          </cell>
          <cell r="I7" t="str">
            <v>C+</v>
          </cell>
          <cell r="J7" t="str">
            <v>C+</v>
          </cell>
          <cell r="K7" t="str">
            <v>C</v>
          </cell>
        </row>
        <row r="8">
          <cell r="B8" t="str">
            <v>ÁGUA COMPRIDA</v>
          </cell>
          <cell r="C8">
            <v>2024</v>
          </cell>
          <cell r="D8" t="str">
            <v>B</v>
          </cell>
          <cell r="E8" t="str">
            <v>C</v>
          </cell>
          <cell r="F8" t="str">
            <v>C</v>
          </cell>
          <cell r="G8" t="str">
            <v>C+</v>
          </cell>
          <cell r="H8" t="str">
            <v>C</v>
          </cell>
          <cell r="I8" t="str">
            <v>C+</v>
          </cell>
          <cell r="J8" t="str">
            <v>C</v>
          </cell>
          <cell r="K8" t="str">
            <v>C</v>
          </cell>
        </row>
        <row r="9">
          <cell r="B9" t="str">
            <v>AGUANIL</v>
          </cell>
          <cell r="C9">
            <v>2024</v>
          </cell>
          <cell r="D9" t="str">
            <v>C</v>
          </cell>
          <cell r="E9" t="str">
            <v>C</v>
          </cell>
          <cell r="F9" t="str">
            <v>C</v>
          </cell>
          <cell r="G9" t="str">
            <v>B</v>
          </cell>
          <cell r="H9" t="str">
            <v>C</v>
          </cell>
          <cell r="I9" t="str">
            <v>C+</v>
          </cell>
          <cell r="J9" t="str">
            <v>C</v>
          </cell>
          <cell r="K9" t="str">
            <v>C</v>
          </cell>
        </row>
        <row r="10">
          <cell r="B10" t="str">
            <v>ÁGUAS FORMOSAS</v>
          </cell>
          <cell r="C10">
            <v>2024</v>
          </cell>
          <cell r="D10" t="str">
            <v>C</v>
          </cell>
          <cell r="E10" t="str">
            <v>C+</v>
          </cell>
          <cell r="F10" t="str">
            <v>C</v>
          </cell>
          <cell r="G10" t="str">
            <v>B</v>
          </cell>
          <cell r="H10" t="str">
            <v>C</v>
          </cell>
          <cell r="I10" t="str">
            <v>C</v>
          </cell>
          <cell r="J10" t="str">
            <v>C</v>
          </cell>
          <cell r="K10" t="str">
            <v>C</v>
          </cell>
        </row>
        <row r="11">
          <cell r="B11" t="str">
            <v>ÁGUAS VERMELHAS</v>
          </cell>
          <cell r="C11">
            <v>2024</v>
          </cell>
          <cell r="D11" t="str">
            <v>C</v>
          </cell>
          <cell r="E11" t="str">
            <v>B</v>
          </cell>
          <cell r="F11" t="str">
            <v>C</v>
          </cell>
          <cell r="G11" t="str">
            <v>B</v>
          </cell>
          <cell r="H11" t="str">
            <v>C</v>
          </cell>
          <cell r="I11" t="str">
            <v>C+</v>
          </cell>
          <cell r="J11" t="str">
            <v>B</v>
          </cell>
          <cell r="K11" t="str">
            <v>C</v>
          </cell>
        </row>
        <row r="12">
          <cell r="B12" t="str">
            <v>AIMORÉS</v>
          </cell>
          <cell r="C12">
            <v>2024</v>
          </cell>
          <cell r="D12" t="str">
            <v>C</v>
          </cell>
          <cell r="E12" t="str">
            <v>C</v>
          </cell>
          <cell r="F12" t="str">
            <v>C</v>
          </cell>
          <cell r="G12" t="str">
            <v>C+</v>
          </cell>
          <cell r="H12" t="str">
            <v>C+</v>
          </cell>
          <cell r="I12" t="str">
            <v>C</v>
          </cell>
          <cell r="J12" t="str">
            <v>C</v>
          </cell>
          <cell r="K12" t="str">
            <v>C</v>
          </cell>
        </row>
        <row r="13">
          <cell r="B13" t="str">
            <v>AIURUOCA</v>
          </cell>
          <cell r="C13">
            <v>2024</v>
          </cell>
          <cell r="D13" t="str">
            <v>C</v>
          </cell>
          <cell r="E13" t="str">
            <v>C+</v>
          </cell>
          <cell r="F13" t="str">
            <v>C</v>
          </cell>
          <cell r="G13" t="str">
            <v>B+</v>
          </cell>
          <cell r="H13" t="str">
            <v>C</v>
          </cell>
          <cell r="I13" t="str">
            <v>C+</v>
          </cell>
          <cell r="J13" t="str">
            <v>C</v>
          </cell>
          <cell r="K13" t="str">
            <v>C</v>
          </cell>
        </row>
        <row r="14">
          <cell r="B14" t="str">
            <v>ALAGOA</v>
          </cell>
          <cell r="C14">
            <v>2024</v>
          </cell>
          <cell r="D14" t="str">
            <v>C</v>
          </cell>
          <cell r="E14" t="str">
            <v>C</v>
          </cell>
          <cell r="F14" t="str">
            <v>C</v>
          </cell>
          <cell r="G14" t="str">
            <v>B</v>
          </cell>
          <cell r="H14" t="str">
            <v>C</v>
          </cell>
          <cell r="I14" t="str">
            <v>C+</v>
          </cell>
          <cell r="J14" t="str">
            <v>C</v>
          </cell>
          <cell r="K14" t="str">
            <v>C</v>
          </cell>
        </row>
        <row r="15">
          <cell r="B15" t="str">
            <v>ALBERTINA</v>
          </cell>
          <cell r="C15">
            <v>2024</v>
          </cell>
          <cell r="D15" t="str">
            <v>C</v>
          </cell>
          <cell r="E15" t="str">
            <v>C+</v>
          </cell>
          <cell r="F15" t="str">
            <v>C</v>
          </cell>
          <cell r="G15" t="str">
            <v>B+</v>
          </cell>
          <cell r="H15" t="str">
            <v>C</v>
          </cell>
          <cell r="I15" t="str">
            <v>C+</v>
          </cell>
          <cell r="J15" t="str">
            <v>C</v>
          </cell>
          <cell r="K15" t="str">
            <v>C</v>
          </cell>
        </row>
        <row r="16">
          <cell r="B16" t="str">
            <v>ALÉM PARAÍBA</v>
          </cell>
          <cell r="C16">
            <v>2024</v>
          </cell>
          <cell r="D16" t="str">
            <v>C</v>
          </cell>
          <cell r="E16" t="str">
            <v>B</v>
          </cell>
          <cell r="F16" t="str">
            <v>C</v>
          </cell>
          <cell r="G16" t="str">
            <v>B</v>
          </cell>
          <cell r="H16" t="str">
            <v>C</v>
          </cell>
          <cell r="I16" t="str">
            <v>C</v>
          </cell>
          <cell r="J16" t="str">
            <v>C</v>
          </cell>
          <cell r="K16" t="str">
            <v>C</v>
          </cell>
        </row>
        <row r="17">
          <cell r="B17" t="str">
            <v>ALFENAS</v>
          </cell>
          <cell r="C17">
            <v>2024</v>
          </cell>
          <cell r="D17" t="str">
            <v>C</v>
          </cell>
          <cell r="E17" t="str">
            <v>C</v>
          </cell>
          <cell r="F17" t="str">
            <v>C</v>
          </cell>
          <cell r="G17" t="str">
            <v>C+</v>
          </cell>
          <cell r="H17" t="str">
            <v>C</v>
          </cell>
          <cell r="I17" t="str">
            <v>C</v>
          </cell>
          <cell r="J17" t="str">
            <v>C</v>
          </cell>
          <cell r="K17" t="str">
            <v>C</v>
          </cell>
        </row>
        <row r="18">
          <cell r="B18" t="str">
            <v>ALFREDO VASCONCELOS</v>
          </cell>
          <cell r="C18">
            <v>2024</v>
          </cell>
          <cell r="D18" t="str">
            <v>C</v>
          </cell>
          <cell r="E18" t="str">
            <v>B</v>
          </cell>
          <cell r="F18" t="str">
            <v>C</v>
          </cell>
          <cell r="G18" t="str">
            <v>C+</v>
          </cell>
          <cell r="H18" t="str">
            <v>C</v>
          </cell>
          <cell r="I18" t="str">
            <v>B</v>
          </cell>
          <cell r="J18" t="str">
            <v>C</v>
          </cell>
          <cell r="K18" t="str">
            <v>C</v>
          </cell>
        </row>
        <row r="19">
          <cell r="B19" t="str">
            <v>ALMENARA</v>
          </cell>
          <cell r="C19">
            <v>2024</v>
          </cell>
          <cell r="D19" t="str">
            <v>C</v>
          </cell>
          <cell r="E19" t="str">
            <v>C</v>
          </cell>
          <cell r="F19" t="str">
            <v>C</v>
          </cell>
          <cell r="G19" t="str">
            <v>C</v>
          </cell>
          <cell r="H19" t="str">
            <v>C</v>
          </cell>
          <cell r="I19" t="str">
            <v>C</v>
          </cell>
          <cell r="J19" t="str">
            <v>C</v>
          </cell>
          <cell r="K19" t="str">
            <v>C</v>
          </cell>
        </row>
        <row r="20">
          <cell r="B20" t="str">
            <v>ALPERCATA</v>
          </cell>
          <cell r="C20">
            <v>2024</v>
          </cell>
          <cell r="D20" t="str">
            <v>C</v>
          </cell>
          <cell r="E20" t="str">
            <v>B</v>
          </cell>
          <cell r="F20" t="str">
            <v>C</v>
          </cell>
          <cell r="G20" t="str">
            <v>C</v>
          </cell>
          <cell r="H20" t="str">
            <v>B</v>
          </cell>
          <cell r="I20" t="str">
            <v>B</v>
          </cell>
          <cell r="J20" t="str">
            <v>C</v>
          </cell>
          <cell r="K20" t="str">
            <v>C</v>
          </cell>
        </row>
        <row r="21">
          <cell r="B21" t="str">
            <v>ALPINÓPOLIS</v>
          </cell>
          <cell r="C21">
            <v>2024</v>
          </cell>
          <cell r="D21" t="str">
            <v>C</v>
          </cell>
          <cell r="E21" t="str">
            <v>C</v>
          </cell>
          <cell r="F21" t="str">
            <v>C</v>
          </cell>
          <cell r="G21" t="str">
            <v>B+</v>
          </cell>
          <cell r="H21" t="str">
            <v>C</v>
          </cell>
          <cell r="I21" t="str">
            <v>B</v>
          </cell>
          <cell r="J21" t="str">
            <v>C</v>
          </cell>
          <cell r="K21" t="str">
            <v>C+</v>
          </cell>
        </row>
        <row r="22">
          <cell r="B22" t="str">
            <v>ALTO CAPARAÓ</v>
          </cell>
          <cell r="C22">
            <v>2024</v>
          </cell>
          <cell r="D22" t="str">
            <v>C</v>
          </cell>
          <cell r="E22" t="str">
            <v>C</v>
          </cell>
          <cell r="F22" t="str">
            <v>C</v>
          </cell>
          <cell r="G22" t="str">
            <v>B</v>
          </cell>
          <cell r="H22" t="str">
            <v>C</v>
          </cell>
          <cell r="I22" t="str">
            <v>C</v>
          </cell>
          <cell r="J22" t="str">
            <v>C</v>
          </cell>
          <cell r="K22" t="str">
            <v>C</v>
          </cell>
        </row>
        <row r="23">
          <cell r="B23" t="str">
            <v>ALTO RIO DOCE</v>
          </cell>
          <cell r="C23">
            <v>2024</v>
          </cell>
          <cell r="D23" t="str">
            <v>C</v>
          </cell>
          <cell r="E23" t="str">
            <v>B</v>
          </cell>
          <cell r="F23" t="str">
            <v>C+</v>
          </cell>
          <cell r="G23" t="str">
            <v>B+</v>
          </cell>
          <cell r="H23" t="str">
            <v>C</v>
          </cell>
          <cell r="I23" t="str">
            <v>B</v>
          </cell>
          <cell r="J23" t="str">
            <v>C</v>
          </cell>
          <cell r="K23" t="str">
            <v>C+</v>
          </cell>
        </row>
        <row r="24">
          <cell r="B24" t="str">
            <v>ALVARENGA</v>
          </cell>
          <cell r="C24">
            <v>2024</v>
          </cell>
          <cell r="D24" t="str">
            <v>C</v>
          </cell>
          <cell r="E24" t="str">
            <v>C+</v>
          </cell>
          <cell r="F24" t="str">
            <v>C</v>
          </cell>
          <cell r="G24" t="str">
            <v>B</v>
          </cell>
          <cell r="H24" t="str">
            <v>C</v>
          </cell>
          <cell r="I24" t="str">
            <v>B</v>
          </cell>
          <cell r="J24" t="str">
            <v>B+</v>
          </cell>
          <cell r="K24" t="str">
            <v>C+</v>
          </cell>
        </row>
        <row r="25">
          <cell r="B25" t="str">
            <v>ALVINÓPOLIS</v>
          </cell>
          <cell r="C25">
            <v>2024</v>
          </cell>
          <cell r="D25" t="str">
            <v>C</v>
          </cell>
          <cell r="E25" t="str">
            <v>C</v>
          </cell>
          <cell r="F25" t="str">
            <v>C</v>
          </cell>
          <cell r="G25" t="str">
            <v>C+</v>
          </cell>
          <cell r="H25" t="str">
            <v>C</v>
          </cell>
          <cell r="I25" t="str">
            <v>B</v>
          </cell>
          <cell r="J25" t="str">
            <v>C</v>
          </cell>
          <cell r="K25" t="str">
            <v>C</v>
          </cell>
        </row>
        <row r="26">
          <cell r="B26" t="str">
            <v>ALVORADA DE MINAS</v>
          </cell>
          <cell r="C26">
            <v>2024</v>
          </cell>
          <cell r="D26" t="str">
            <v>C</v>
          </cell>
          <cell r="E26" t="str">
            <v>B</v>
          </cell>
          <cell r="F26" t="str">
            <v>C+</v>
          </cell>
          <cell r="G26" t="str">
            <v>C+</v>
          </cell>
          <cell r="H26" t="str">
            <v>C</v>
          </cell>
          <cell r="I26" t="str">
            <v>C+</v>
          </cell>
          <cell r="J26" t="str">
            <v>B</v>
          </cell>
          <cell r="K26" t="str">
            <v>C+</v>
          </cell>
        </row>
        <row r="27">
          <cell r="B27" t="str">
            <v>AMPARO DO SERRA</v>
          </cell>
          <cell r="C27">
            <v>2024</v>
          </cell>
          <cell r="D27" t="str">
            <v>C</v>
          </cell>
          <cell r="E27" t="str">
            <v>C</v>
          </cell>
          <cell r="F27" t="str">
            <v>C+</v>
          </cell>
          <cell r="G27" t="str">
            <v>B</v>
          </cell>
          <cell r="H27" t="str">
            <v>C+</v>
          </cell>
          <cell r="I27" t="str">
            <v>C</v>
          </cell>
          <cell r="J27" t="str">
            <v>C</v>
          </cell>
          <cell r="K27" t="str">
            <v>C</v>
          </cell>
        </row>
        <row r="28">
          <cell r="B28" t="str">
            <v>ANDRADAS</v>
          </cell>
          <cell r="C28">
            <v>2024</v>
          </cell>
          <cell r="D28" t="str">
            <v>C</v>
          </cell>
          <cell r="E28" t="str">
            <v>B</v>
          </cell>
          <cell r="F28" t="str">
            <v>C</v>
          </cell>
          <cell r="G28" t="str">
            <v>B+</v>
          </cell>
          <cell r="H28" t="str">
            <v>B+</v>
          </cell>
          <cell r="I28" t="str">
            <v>C+</v>
          </cell>
          <cell r="J28" t="str">
            <v>B</v>
          </cell>
          <cell r="K28" t="str">
            <v>C+</v>
          </cell>
        </row>
        <row r="29">
          <cell r="B29" t="str">
            <v>CACHOEIRA DE PAJEÚ</v>
          </cell>
          <cell r="C29">
            <v>2024</v>
          </cell>
          <cell r="D29" t="str">
            <v>C</v>
          </cell>
          <cell r="E29" t="str">
            <v>C</v>
          </cell>
          <cell r="F29" t="str">
            <v>C</v>
          </cell>
          <cell r="G29" t="str">
            <v>B</v>
          </cell>
          <cell r="H29" t="str">
            <v>C</v>
          </cell>
          <cell r="I29" t="str">
            <v>C+</v>
          </cell>
          <cell r="J29" t="str">
            <v>C</v>
          </cell>
          <cell r="K29" t="str">
            <v>C</v>
          </cell>
        </row>
        <row r="30">
          <cell r="B30" t="str">
            <v>ANGELÂNDIA</v>
          </cell>
          <cell r="C30">
            <v>2024</v>
          </cell>
          <cell r="D30" t="str">
            <v>C</v>
          </cell>
          <cell r="E30" t="str">
            <v>C</v>
          </cell>
          <cell r="F30" t="str">
            <v>C</v>
          </cell>
          <cell r="G30" t="str">
            <v>B</v>
          </cell>
          <cell r="H30" t="str">
            <v>C</v>
          </cell>
          <cell r="I30" t="str">
            <v>C</v>
          </cell>
          <cell r="J30" t="str">
            <v>C</v>
          </cell>
          <cell r="K30" t="str">
            <v>C</v>
          </cell>
        </row>
        <row r="31">
          <cell r="B31" t="str">
            <v>ANTÔNIO CARLOS</v>
          </cell>
          <cell r="C31">
            <v>2024</v>
          </cell>
          <cell r="D31" t="str">
            <v>C</v>
          </cell>
          <cell r="E31" t="str">
            <v>B</v>
          </cell>
          <cell r="F31" t="str">
            <v>C</v>
          </cell>
          <cell r="G31" t="str">
            <v>B</v>
          </cell>
          <cell r="H31" t="str">
            <v>C</v>
          </cell>
          <cell r="I31" t="str">
            <v>C+</v>
          </cell>
          <cell r="J31" t="str">
            <v>C</v>
          </cell>
          <cell r="K31" t="str">
            <v>C</v>
          </cell>
        </row>
        <row r="32">
          <cell r="B32" t="str">
            <v>ANTÔNIO DIAS</v>
          </cell>
          <cell r="C32">
            <v>2024</v>
          </cell>
          <cell r="D32" t="str">
            <v>C</v>
          </cell>
          <cell r="E32" t="str">
            <v>C</v>
          </cell>
          <cell r="F32" t="str">
            <v>C</v>
          </cell>
          <cell r="G32" t="str">
            <v>B+</v>
          </cell>
          <cell r="H32" t="str">
            <v>C</v>
          </cell>
          <cell r="I32" t="str">
            <v>B</v>
          </cell>
          <cell r="J32" t="str">
            <v>C</v>
          </cell>
          <cell r="K32" t="str">
            <v>C</v>
          </cell>
        </row>
        <row r="33">
          <cell r="B33" t="str">
            <v>ANTÔNIO PRADO DE MINAS</v>
          </cell>
          <cell r="C33">
            <v>2024</v>
          </cell>
          <cell r="D33" t="str">
            <v>C</v>
          </cell>
          <cell r="E33" t="str">
            <v>C</v>
          </cell>
          <cell r="F33" t="str">
            <v>C+</v>
          </cell>
          <cell r="G33" t="str">
            <v>C</v>
          </cell>
          <cell r="H33" t="str">
            <v>C</v>
          </cell>
          <cell r="I33" t="str">
            <v>C</v>
          </cell>
          <cell r="J33" t="str">
            <v>C</v>
          </cell>
          <cell r="K33" t="str">
            <v>C</v>
          </cell>
        </row>
        <row r="34">
          <cell r="B34" t="str">
            <v>ARAÇAÍ</v>
          </cell>
          <cell r="C34">
            <v>2024</v>
          </cell>
          <cell r="D34" t="str">
            <v>C</v>
          </cell>
          <cell r="E34" t="str">
            <v>C</v>
          </cell>
          <cell r="F34" t="str">
            <v>C</v>
          </cell>
          <cell r="G34" t="str">
            <v>B</v>
          </cell>
          <cell r="H34" t="str">
            <v>C</v>
          </cell>
          <cell r="I34" t="str">
            <v>C</v>
          </cell>
          <cell r="J34" t="str">
            <v>C</v>
          </cell>
          <cell r="K34" t="str">
            <v>C</v>
          </cell>
        </row>
        <row r="35">
          <cell r="B35" t="str">
            <v>ARACITABA</v>
          </cell>
          <cell r="C35">
            <v>2024</v>
          </cell>
          <cell r="D35" t="str">
            <v>C</v>
          </cell>
          <cell r="E35" t="str">
            <v>C+</v>
          </cell>
          <cell r="F35" t="str">
            <v>C</v>
          </cell>
          <cell r="G35" t="str">
            <v>B+</v>
          </cell>
          <cell r="H35" t="str">
            <v>C</v>
          </cell>
          <cell r="I35" t="str">
            <v>B</v>
          </cell>
          <cell r="J35" t="str">
            <v>C</v>
          </cell>
          <cell r="K35" t="str">
            <v>C+</v>
          </cell>
        </row>
        <row r="36">
          <cell r="B36" t="str">
            <v>ARAÇUAÍ</v>
          </cell>
          <cell r="C36">
            <v>2024</v>
          </cell>
          <cell r="D36" t="str">
            <v>C</v>
          </cell>
          <cell r="E36" t="str">
            <v>C</v>
          </cell>
          <cell r="F36" t="str">
            <v>C+</v>
          </cell>
          <cell r="G36" t="str">
            <v>C+</v>
          </cell>
          <cell r="H36" t="str">
            <v>C</v>
          </cell>
          <cell r="I36" t="str">
            <v>B</v>
          </cell>
          <cell r="J36" t="str">
            <v>C</v>
          </cell>
          <cell r="K36" t="str">
            <v>C</v>
          </cell>
        </row>
        <row r="37">
          <cell r="B37" t="str">
            <v>ARAGUARI</v>
          </cell>
          <cell r="C37">
            <v>2024</v>
          </cell>
          <cell r="D37" t="str">
            <v>B</v>
          </cell>
          <cell r="E37" t="str">
            <v>B</v>
          </cell>
          <cell r="F37" t="str">
            <v>C+</v>
          </cell>
          <cell r="G37" t="str">
            <v>C</v>
          </cell>
          <cell r="H37" t="str">
            <v>B</v>
          </cell>
          <cell r="I37" t="str">
            <v>B</v>
          </cell>
          <cell r="J37" t="str">
            <v>C</v>
          </cell>
          <cell r="K37" t="str">
            <v>C</v>
          </cell>
        </row>
        <row r="38">
          <cell r="B38" t="str">
            <v>ARAPONGA</v>
          </cell>
          <cell r="C38">
            <v>2024</v>
          </cell>
          <cell r="D38" t="str">
            <v>C</v>
          </cell>
          <cell r="E38" t="str">
            <v>C</v>
          </cell>
          <cell r="F38" t="str">
            <v>C</v>
          </cell>
          <cell r="G38" t="str">
            <v>B</v>
          </cell>
          <cell r="H38" t="str">
            <v>C</v>
          </cell>
          <cell r="I38" t="str">
            <v>B</v>
          </cell>
          <cell r="J38" t="str">
            <v>C</v>
          </cell>
          <cell r="K38" t="str">
            <v>C</v>
          </cell>
        </row>
        <row r="39">
          <cell r="B39" t="str">
            <v>ARAPUÁ</v>
          </cell>
          <cell r="C39">
            <v>2024</v>
          </cell>
          <cell r="D39" t="str">
            <v>C</v>
          </cell>
          <cell r="E39" t="str">
            <v>C</v>
          </cell>
          <cell r="F39" t="str">
            <v>B</v>
          </cell>
          <cell r="G39" t="str">
            <v>B</v>
          </cell>
          <cell r="H39" t="str">
            <v>C</v>
          </cell>
          <cell r="I39" t="str">
            <v>C+</v>
          </cell>
          <cell r="J39" t="str">
            <v>C</v>
          </cell>
          <cell r="K39" t="str">
            <v>C</v>
          </cell>
        </row>
        <row r="40">
          <cell r="B40" t="str">
            <v>ARAÚJOS</v>
          </cell>
          <cell r="C40">
            <v>2024</v>
          </cell>
          <cell r="D40" t="str">
            <v>C</v>
          </cell>
          <cell r="E40" t="str">
            <v>C</v>
          </cell>
          <cell r="F40" t="str">
            <v>C+</v>
          </cell>
          <cell r="G40" t="str">
            <v>B</v>
          </cell>
          <cell r="H40" t="str">
            <v>C</v>
          </cell>
          <cell r="I40" t="str">
            <v>C</v>
          </cell>
          <cell r="J40" t="str">
            <v>C</v>
          </cell>
          <cell r="K40" t="str">
            <v>C</v>
          </cell>
        </row>
        <row r="41">
          <cell r="B41" t="str">
            <v>ARAXÁ</v>
          </cell>
          <cell r="C41">
            <v>2024</v>
          </cell>
          <cell r="D41" t="str">
            <v>B</v>
          </cell>
          <cell r="E41" t="str">
            <v>C+</v>
          </cell>
          <cell r="F41" t="str">
            <v>B</v>
          </cell>
          <cell r="G41" t="str">
            <v>B</v>
          </cell>
          <cell r="H41" t="str">
            <v>C</v>
          </cell>
          <cell r="I41" t="str">
            <v>C</v>
          </cell>
          <cell r="J41" t="str">
            <v>C+</v>
          </cell>
          <cell r="K41" t="str">
            <v>C+</v>
          </cell>
        </row>
        <row r="42">
          <cell r="B42" t="str">
            <v>ARCEBURGO</v>
          </cell>
          <cell r="C42">
            <v>2024</v>
          </cell>
          <cell r="D42" t="str">
            <v>C</v>
          </cell>
          <cell r="E42" t="str">
            <v>C</v>
          </cell>
          <cell r="F42" t="str">
            <v>B</v>
          </cell>
          <cell r="G42" t="str">
            <v>B</v>
          </cell>
          <cell r="H42" t="str">
            <v>C</v>
          </cell>
          <cell r="I42" t="str">
            <v>B</v>
          </cell>
          <cell r="J42" t="str">
            <v>C</v>
          </cell>
          <cell r="K42" t="str">
            <v>C+</v>
          </cell>
        </row>
        <row r="43">
          <cell r="B43" t="str">
            <v>ARCOS</v>
          </cell>
          <cell r="C43">
            <v>2024</v>
          </cell>
          <cell r="D43" t="str">
            <v>C</v>
          </cell>
          <cell r="E43" t="str">
            <v>C</v>
          </cell>
          <cell r="F43" t="str">
            <v>C</v>
          </cell>
          <cell r="G43" t="str">
            <v>B</v>
          </cell>
          <cell r="H43" t="str">
            <v>C</v>
          </cell>
          <cell r="I43" t="str">
            <v>C+</v>
          </cell>
          <cell r="J43" t="str">
            <v>C</v>
          </cell>
          <cell r="K43" t="str">
            <v>C</v>
          </cell>
        </row>
        <row r="44">
          <cell r="B44" t="str">
            <v>AREADO</v>
          </cell>
          <cell r="C44">
            <v>2024</v>
          </cell>
          <cell r="D44" t="str">
            <v>C</v>
          </cell>
          <cell r="E44" t="str">
            <v>B+</v>
          </cell>
          <cell r="F44" t="str">
            <v>C</v>
          </cell>
          <cell r="G44" t="str">
            <v>B</v>
          </cell>
          <cell r="H44" t="str">
            <v>C</v>
          </cell>
          <cell r="I44" t="str">
            <v>C+</v>
          </cell>
          <cell r="J44" t="str">
            <v>C+</v>
          </cell>
          <cell r="K44" t="str">
            <v>C+</v>
          </cell>
        </row>
        <row r="45">
          <cell r="B45" t="str">
            <v>ARGIRITA</v>
          </cell>
          <cell r="C45">
            <v>2024</v>
          </cell>
          <cell r="D45" t="str">
            <v>C</v>
          </cell>
          <cell r="E45" t="str">
            <v>C</v>
          </cell>
          <cell r="F45" t="str">
            <v>C</v>
          </cell>
          <cell r="G45" t="str">
            <v>B</v>
          </cell>
          <cell r="H45" t="str">
            <v>C</v>
          </cell>
          <cell r="I45" t="str">
            <v>C+</v>
          </cell>
          <cell r="J45" t="str">
            <v>C</v>
          </cell>
          <cell r="K45" t="str">
            <v>C</v>
          </cell>
        </row>
        <row r="46">
          <cell r="B46" t="str">
            <v>ARICANDUVA</v>
          </cell>
          <cell r="C46">
            <v>2024</v>
          </cell>
          <cell r="D46" t="str">
            <v>C</v>
          </cell>
          <cell r="E46" t="str">
            <v>C</v>
          </cell>
          <cell r="F46" t="str">
            <v>C+</v>
          </cell>
          <cell r="G46" t="str">
            <v>B</v>
          </cell>
          <cell r="H46" t="str">
            <v>C</v>
          </cell>
          <cell r="I46" t="str">
            <v>C+</v>
          </cell>
          <cell r="J46" t="str">
            <v>C</v>
          </cell>
          <cell r="K46" t="str">
            <v>C</v>
          </cell>
        </row>
        <row r="47">
          <cell r="B47" t="str">
            <v>ARINOS</v>
          </cell>
          <cell r="C47">
            <v>2024</v>
          </cell>
          <cell r="D47" t="str">
            <v>C+</v>
          </cell>
          <cell r="E47" t="str">
            <v>C+</v>
          </cell>
          <cell r="F47" t="str">
            <v>C</v>
          </cell>
          <cell r="G47" t="str">
            <v>B</v>
          </cell>
          <cell r="H47" t="str">
            <v>C</v>
          </cell>
          <cell r="I47" t="str">
            <v>B</v>
          </cell>
          <cell r="J47" t="str">
            <v>C</v>
          </cell>
          <cell r="K47" t="str">
            <v>C</v>
          </cell>
        </row>
        <row r="48">
          <cell r="B48" t="str">
            <v>ASTOLFO DUTRA</v>
          </cell>
          <cell r="C48">
            <v>2024</v>
          </cell>
          <cell r="D48" t="str">
            <v>B</v>
          </cell>
          <cell r="E48" t="str">
            <v>B+</v>
          </cell>
          <cell r="F48" t="str">
            <v>C+</v>
          </cell>
          <cell r="G48" t="str">
            <v>B+</v>
          </cell>
          <cell r="H48" t="str">
            <v>C</v>
          </cell>
          <cell r="I48" t="str">
            <v>C+</v>
          </cell>
          <cell r="J48" t="str">
            <v>C</v>
          </cell>
          <cell r="K48" t="str">
            <v>C+</v>
          </cell>
        </row>
        <row r="49">
          <cell r="B49" t="str">
            <v>AUGUSTO DE LIMA</v>
          </cell>
          <cell r="C49">
            <v>2024</v>
          </cell>
          <cell r="D49" t="str">
            <v>C</v>
          </cell>
          <cell r="E49" t="str">
            <v>C</v>
          </cell>
          <cell r="F49" t="str">
            <v>B</v>
          </cell>
          <cell r="G49" t="str">
            <v>B</v>
          </cell>
          <cell r="H49" t="str">
            <v>C</v>
          </cell>
          <cell r="I49" t="str">
            <v>C</v>
          </cell>
          <cell r="J49" t="str">
            <v>C+</v>
          </cell>
          <cell r="K49" t="str">
            <v>C</v>
          </cell>
        </row>
        <row r="50">
          <cell r="B50" t="str">
            <v>BAEPENDI</v>
          </cell>
          <cell r="C50">
            <v>2024</v>
          </cell>
          <cell r="D50" t="str">
            <v>C</v>
          </cell>
          <cell r="E50" t="str">
            <v>C</v>
          </cell>
          <cell r="F50" t="str">
            <v>C</v>
          </cell>
          <cell r="G50" t="str">
            <v>B</v>
          </cell>
          <cell r="H50" t="str">
            <v>C</v>
          </cell>
          <cell r="I50" t="str">
            <v>C+</v>
          </cell>
          <cell r="J50" t="str">
            <v>C</v>
          </cell>
          <cell r="K50" t="str">
            <v>C</v>
          </cell>
        </row>
        <row r="51">
          <cell r="B51" t="str">
            <v>BALDIM</v>
          </cell>
          <cell r="C51">
            <v>2024</v>
          </cell>
          <cell r="D51" t="str">
            <v>C</v>
          </cell>
          <cell r="E51" t="str">
            <v>C</v>
          </cell>
          <cell r="F51" t="str">
            <v>C</v>
          </cell>
          <cell r="G51" t="str">
            <v>B</v>
          </cell>
          <cell r="H51" t="str">
            <v>C+</v>
          </cell>
          <cell r="I51" t="str">
            <v>C+</v>
          </cell>
          <cell r="J51" t="str">
            <v>C</v>
          </cell>
          <cell r="K51" t="str">
            <v>C</v>
          </cell>
        </row>
        <row r="52">
          <cell r="B52" t="str">
            <v>BAMBUÍ</v>
          </cell>
          <cell r="C52">
            <v>2024</v>
          </cell>
          <cell r="D52" t="str">
            <v>C</v>
          </cell>
          <cell r="E52" t="str">
            <v>C</v>
          </cell>
          <cell r="F52" t="str">
            <v>C+</v>
          </cell>
          <cell r="G52" t="str">
            <v>B</v>
          </cell>
          <cell r="H52" t="str">
            <v>C</v>
          </cell>
          <cell r="I52" t="str">
            <v>C+</v>
          </cell>
          <cell r="J52" t="str">
            <v>C</v>
          </cell>
          <cell r="K52" t="str">
            <v>C</v>
          </cell>
        </row>
        <row r="53">
          <cell r="B53" t="str">
            <v>BANDEIRA</v>
          </cell>
          <cell r="C53">
            <v>2024</v>
          </cell>
          <cell r="D53" t="str">
            <v>C</v>
          </cell>
          <cell r="E53" t="str">
            <v>C</v>
          </cell>
          <cell r="F53" t="str">
            <v>C</v>
          </cell>
          <cell r="G53" t="str">
            <v>C</v>
          </cell>
          <cell r="H53" t="str">
            <v>C</v>
          </cell>
          <cell r="I53" t="str">
            <v>B</v>
          </cell>
          <cell r="J53" t="str">
            <v>C</v>
          </cell>
          <cell r="K53" t="str">
            <v>C</v>
          </cell>
        </row>
        <row r="54">
          <cell r="B54" t="str">
            <v>BANDEIRA DO SUL</v>
          </cell>
          <cell r="C54">
            <v>2024</v>
          </cell>
          <cell r="D54" t="str">
            <v>C</v>
          </cell>
          <cell r="E54" t="str">
            <v>C</v>
          </cell>
          <cell r="F54" t="str">
            <v>C+</v>
          </cell>
          <cell r="G54" t="str">
            <v>B</v>
          </cell>
          <cell r="H54" t="str">
            <v>C</v>
          </cell>
          <cell r="I54" t="str">
            <v>C+</v>
          </cell>
          <cell r="J54" t="str">
            <v>C</v>
          </cell>
          <cell r="K54" t="str">
            <v>C</v>
          </cell>
        </row>
        <row r="55">
          <cell r="B55" t="str">
            <v>BARÃO DE MONTE ALTO</v>
          </cell>
          <cell r="C55">
            <v>2024</v>
          </cell>
          <cell r="D55" t="str">
            <v>C</v>
          </cell>
          <cell r="E55" t="str">
            <v>C+</v>
          </cell>
          <cell r="F55" t="str">
            <v>C</v>
          </cell>
          <cell r="G55" t="str">
            <v>B</v>
          </cell>
          <cell r="H55" t="str">
            <v>C</v>
          </cell>
          <cell r="I55" t="str">
            <v>C</v>
          </cell>
          <cell r="J55" t="str">
            <v>C</v>
          </cell>
          <cell r="K55" t="str">
            <v>C</v>
          </cell>
        </row>
        <row r="56">
          <cell r="B56" t="str">
            <v>BARBACENA</v>
          </cell>
          <cell r="C56">
            <v>2024</v>
          </cell>
          <cell r="D56" t="str">
            <v>C</v>
          </cell>
          <cell r="E56" t="str">
            <v>C+</v>
          </cell>
          <cell r="F56" t="str">
            <v>C</v>
          </cell>
          <cell r="G56" t="str">
            <v>B</v>
          </cell>
          <cell r="H56" t="str">
            <v>B</v>
          </cell>
          <cell r="I56" t="str">
            <v>C+</v>
          </cell>
          <cell r="J56" t="str">
            <v>C+</v>
          </cell>
          <cell r="K56" t="str">
            <v>C+</v>
          </cell>
        </row>
        <row r="57">
          <cell r="B57" t="str">
            <v>BARRA LONGA</v>
          </cell>
          <cell r="C57">
            <v>2024</v>
          </cell>
          <cell r="D57" t="str">
            <v>C</v>
          </cell>
          <cell r="E57" t="str">
            <v>C</v>
          </cell>
          <cell r="F57" t="str">
            <v>C</v>
          </cell>
          <cell r="G57" t="str">
            <v>C</v>
          </cell>
          <cell r="H57" t="str">
            <v>C</v>
          </cell>
          <cell r="I57" t="str">
            <v>C+</v>
          </cell>
          <cell r="J57" t="str">
            <v>C</v>
          </cell>
          <cell r="K57" t="str">
            <v>C</v>
          </cell>
        </row>
        <row r="58">
          <cell r="B58" t="str">
            <v>BARROSO</v>
          </cell>
          <cell r="C58">
            <v>2024</v>
          </cell>
          <cell r="D58" t="str">
            <v>C</v>
          </cell>
          <cell r="E58" t="str">
            <v>C</v>
          </cell>
          <cell r="F58" t="str">
            <v>C+</v>
          </cell>
          <cell r="G58" t="str">
            <v>B</v>
          </cell>
          <cell r="H58" t="str">
            <v>C</v>
          </cell>
          <cell r="I58" t="str">
            <v>C+</v>
          </cell>
          <cell r="J58" t="str">
            <v>C</v>
          </cell>
          <cell r="K58" t="str">
            <v>C+</v>
          </cell>
        </row>
        <row r="59">
          <cell r="B59" t="str">
            <v>BELA VISTA DE MINAS</v>
          </cell>
          <cell r="C59">
            <v>2024</v>
          </cell>
          <cell r="D59" t="str">
            <v>C</v>
          </cell>
          <cell r="E59" t="str">
            <v>C</v>
          </cell>
          <cell r="F59" t="str">
            <v>C</v>
          </cell>
          <cell r="G59" t="str">
            <v>C+</v>
          </cell>
          <cell r="H59" t="str">
            <v>C</v>
          </cell>
          <cell r="I59" t="str">
            <v>C+</v>
          </cell>
          <cell r="J59" t="str">
            <v>C</v>
          </cell>
          <cell r="K59" t="str">
            <v>C</v>
          </cell>
        </row>
        <row r="60">
          <cell r="B60" t="str">
            <v>BELMIRO BRAGA</v>
          </cell>
          <cell r="C60">
            <v>2024</v>
          </cell>
          <cell r="D60" t="str">
            <v>C</v>
          </cell>
          <cell r="E60" t="str">
            <v>C</v>
          </cell>
          <cell r="F60" t="str">
            <v>C</v>
          </cell>
          <cell r="G60" t="str">
            <v>B</v>
          </cell>
          <cell r="H60" t="str">
            <v>C</v>
          </cell>
          <cell r="I60" t="str">
            <v>B</v>
          </cell>
          <cell r="J60" t="str">
            <v>C</v>
          </cell>
          <cell r="K60" t="str">
            <v>C</v>
          </cell>
        </row>
        <row r="61">
          <cell r="B61" t="str">
            <v>BELO HORIZONTE</v>
          </cell>
          <cell r="C61">
            <v>2024</v>
          </cell>
          <cell r="D61" t="str">
            <v>B</v>
          </cell>
          <cell r="E61" t="str">
            <v>B</v>
          </cell>
          <cell r="F61" t="str">
            <v>C</v>
          </cell>
          <cell r="G61" t="str">
            <v>B</v>
          </cell>
          <cell r="H61" t="str">
            <v>B+</v>
          </cell>
          <cell r="I61" t="str">
            <v>C+</v>
          </cell>
          <cell r="J61" t="str">
            <v>C</v>
          </cell>
          <cell r="K61" t="str">
            <v>C+</v>
          </cell>
        </row>
        <row r="62">
          <cell r="B62" t="str">
            <v>BELO VALE</v>
          </cell>
          <cell r="C62">
            <v>2024</v>
          </cell>
          <cell r="D62" t="str">
            <v>C</v>
          </cell>
          <cell r="E62" t="str">
            <v>C</v>
          </cell>
          <cell r="F62" t="str">
            <v>C</v>
          </cell>
          <cell r="G62" t="str">
            <v>C+</v>
          </cell>
          <cell r="H62" t="str">
            <v>C</v>
          </cell>
          <cell r="I62" t="str">
            <v>B</v>
          </cell>
          <cell r="J62" t="str">
            <v>C</v>
          </cell>
          <cell r="K62" t="str">
            <v>C</v>
          </cell>
        </row>
        <row r="63">
          <cell r="B63" t="str">
            <v>BERILO</v>
          </cell>
          <cell r="C63">
            <v>2024</v>
          </cell>
          <cell r="D63" t="str">
            <v>C</v>
          </cell>
          <cell r="E63" t="str">
            <v>C</v>
          </cell>
          <cell r="F63" t="str">
            <v>C</v>
          </cell>
          <cell r="G63" t="str">
            <v>B</v>
          </cell>
          <cell r="H63" t="str">
            <v>C</v>
          </cell>
          <cell r="I63" t="str">
            <v>C+</v>
          </cell>
          <cell r="J63" t="str">
            <v>B</v>
          </cell>
          <cell r="K63" t="str">
            <v>C+</v>
          </cell>
        </row>
        <row r="64">
          <cell r="B64" t="str">
            <v>BERTÓPOLIS</v>
          </cell>
          <cell r="C64">
            <v>2024</v>
          </cell>
          <cell r="D64" t="str">
            <v>C</v>
          </cell>
          <cell r="E64" t="str">
            <v>B+</v>
          </cell>
          <cell r="F64" t="str">
            <v>C</v>
          </cell>
          <cell r="G64" t="str">
            <v>C</v>
          </cell>
          <cell r="H64" t="str">
            <v>C</v>
          </cell>
          <cell r="I64" t="str">
            <v>C+</v>
          </cell>
          <cell r="J64" t="str">
            <v>C</v>
          </cell>
          <cell r="K64" t="str">
            <v>C</v>
          </cell>
        </row>
        <row r="65">
          <cell r="B65" t="str">
            <v>BERIZAL</v>
          </cell>
          <cell r="C65">
            <v>2024</v>
          </cell>
          <cell r="D65" t="str">
            <v>C</v>
          </cell>
          <cell r="E65" t="str">
            <v>C</v>
          </cell>
          <cell r="F65" t="str">
            <v>C</v>
          </cell>
          <cell r="G65" t="str">
            <v>C+</v>
          </cell>
          <cell r="H65" t="str">
            <v>C</v>
          </cell>
          <cell r="I65" t="str">
            <v>B</v>
          </cell>
          <cell r="J65" t="str">
            <v>C</v>
          </cell>
          <cell r="K65" t="str">
            <v>C</v>
          </cell>
        </row>
        <row r="66">
          <cell r="B66" t="str">
            <v>BETIM</v>
          </cell>
          <cell r="C66">
            <v>2024</v>
          </cell>
          <cell r="D66" t="str">
            <v>C</v>
          </cell>
          <cell r="E66" t="str">
            <v>C</v>
          </cell>
          <cell r="F66" t="str">
            <v>C</v>
          </cell>
          <cell r="G66" t="str">
            <v>B</v>
          </cell>
          <cell r="H66" t="str">
            <v>B</v>
          </cell>
          <cell r="I66" t="str">
            <v>B</v>
          </cell>
          <cell r="J66" t="str">
            <v>C</v>
          </cell>
          <cell r="K66" t="str">
            <v>C+</v>
          </cell>
        </row>
        <row r="67">
          <cell r="B67" t="str">
            <v>BIAS FORTES</v>
          </cell>
          <cell r="C67">
            <v>2024</v>
          </cell>
          <cell r="D67" t="str">
            <v>C</v>
          </cell>
          <cell r="E67" t="str">
            <v>C</v>
          </cell>
          <cell r="F67" t="str">
            <v>C</v>
          </cell>
          <cell r="G67" t="str">
            <v>B+</v>
          </cell>
          <cell r="H67" t="str">
            <v>C</v>
          </cell>
          <cell r="I67" t="str">
            <v>C+</v>
          </cell>
          <cell r="J67" t="str">
            <v>C</v>
          </cell>
          <cell r="K67" t="str">
            <v>C</v>
          </cell>
        </row>
        <row r="68">
          <cell r="B68" t="str">
            <v>BICAS</v>
          </cell>
          <cell r="C68">
            <v>2024</v>
          </cell>
          <cell r="D68" t="str">
            <v>C</v>
          </cell>
          <cell r="E68" t="str">
            <v>C+</v>
          </cell>
          <cell r="F68" t="str">
            <v>C</v>
          </cell>
          <cell r="G68" t="str">
            <v>B+</v>
          </cell>
          <cell r="H68" t="str">
            <v>C</v>
          </cell>
          <cell r="I68" t="str">
            <v>C+</v>
          </cell>
          <cell r="J68" t="str">
            <v>C</v>
          </cell>
          <cell r="K68" t="str">
            <v>C</v>
          </cell>
        </row>
        <row r="69">
          <cell r="B69" t="str">
            <v>BOA ESPERANÇA</v>
          </cell>
          <cell r="C69">
            <v>2024</v>
          </cell>
          <cell r="D69" t="str">
            <v>C+</v>
          </cell>
          <cell r="E69" t="str">
            <v>B</v>
          </cell>
          <cell r="F69" t="str">
            <v>C</v>
          </cell>
          <cell r="G69" t="str">
            <v>B</v>
          </cell>
          <cell r="H69" t="str">
            <v>C+</v>
          </cell>
          <cell r="I69" t="str">
            <v>C</v>
          </cell>
          <cell r="J69" t="str">
            <v>C</v>
          </cell>
          <cell r="K69" t="str">
            <v>C+</v>
          </cell>
        </row>
        <row r="70">
          <cell r="B70" t="str">
            <v>BOCAINA DE MINAS</v>
          </cell>
          <cell r="C70">
            <v>2024</v>
          </cell>
          <cell r="D70" t="str">
            <v>C</v>
          </cell>
          <cell r="E70" t="str">
            <v>C</v>
          </cell>
          <cell r="F70" t="str">
            <v>C</v>
          </cell>
          <cell r="G70" t="str">
            <v>B</v>
          </cell>
          <cell r="H70" t="str">
            <v>C</v>
          </cell>
          <cell r="I70" t="str">
            <v>C+</v>
          </cell>
          <cell r="J70" t="str">
            <v>C</v>
          </cell>
          <cell r="K70" t="str">
            <v>C</v>
          </cell>
        </row>
        <row r="71">
          <cell r="B71" t="str">
            <v>BOCAIÚVA</v>
          </cell>
          <cell r="C71">
            <v>2024</v>
          </cell>
          <cell r="D71" t="str">
            <v>C</v>
          </cell>
          <cell r="E71" t="str">
            <v>C</v>
          </cell>
          <cell r="F71" t="str">
            <v>C</v>
          </cell>
          <cell r="G71" t="str">
            <v>B</v>
          </cell>
          <cell r="H71" t="str">
            <v>C</v>
          </cell>
          <cell r="I71" t="str">
            <v>C</v>
          </cell>
          <cell r="J71" t="str">
            <v>B</v>
          </cell>
          <cell r="K71" t="str">
            <v>C</v>
          </cell>
        </row>
        <row r="72">
          <cell r="B72" t="str">
            <v>BOM DESPACHO</v>
          </cell>
          <cell r="C72">
            <v>2024</v>
          </cell>
          <cell r="D72" t="str">
            <v>C</v>
          </cell>
          <cell r="E72" t="str">
            <v>C</v>
          </cell>
          <cell r="F72" t="str">
            <v>C+</v>
          </cell>
          <cell r="G72" t="str">
            <v>B</v>
          </cell>
          <cell r="H72" t="str">
            <v>C</v>
          </cell>
          <cell r="I72" t="str">
            <v>B</v>
          </cell>
          <cell r="J72" t="str">
            <v>C</v>
          </cell>
          <cell r="K72" t="str">
            <v>C+</v>
          </cell>
        </row>
        <row r="73">
          <cell r="B73" t="str">
            <v>BOM JARDIM DE MINAS</v>
          </cell>
          <cell r="C73">
            <v>2024</v>
          </cell>
          <cell r="D73" t="str">
            <v>C</v>
          </cell>
          <cell r="E73" t="str">
            <v>C</v>
          </cell>
          <cell r="F73" t="str">
            <v>C</v>
          </cell>
          <cell r="G73" t="str">
            <v>B+</v>
          </cell>
          <cell r="H73" t="str">
            <v>C</v>
          </cell>
          <cell r="I73" t="str">
            <v>C+</v>
          </cell>
          <cell r="J73" t="str">
            <v>C</v>
          </cell>
          <cell r="K73" t="str">
            <v>C</v>
          </cell>
        </row>
        <row r="74">
          <cell r="B74" t="str">
            <v>BOM JESUS DA PENHA</v>
          </cell>
          <cell r="C74">
            <v>2024</v>
          </cell>
          <cell r="D74" t="str">
            <v>C</v>
          </cell>
          <cell r="E74" t="str">
            <v>C</v>
          </cell>
          <cell r="F74" t="str">
            <v>C</v>
          </cell>
          <cell r="G74" t="str">
            <v>B</v>
          </cell>
          <cell r="H74" t="str">
            <v>C+</v>
          </cell>
          <cell r="I74" t="str">
            <v>B</v>
          </cell>
          <cell r="J74" t="str">
            <v>C</v>
          </cell>
          <cell r="K74" t="str">
            <v>C</v>
          </cell>
        </row>
        <row r="75">
          <cell r="B75" t="str">
            <v>BOM JESUS DO AMPARO</v>
          </cell>
          <cell r="C75">
            <v>2024</v>
          </cell>
          <cell r="D75" t="str">
            <v>C</v>
          </cell>
          <cell r="E75" t="str">
            <v>C</v>
          </cell>
          <cell r="F75" t="str">
            <v>C</v>
          </cell>
          <cell r="G75" t="str">
            <v>B</v>
          </cell>
          <cell r="H75" t="str">
            <v>C</v>
          </cell>
          <cell r="I75" t="str">
            <v>C</v>
          </cell>
          <cell r="J75" t="str">
            <v>C</v>
          </cell>
          <cell r="K75" t="str">
            <v>C</v>
          </cell>
        </row>
        <row r="76">
          <cell r="B76" t="str">
            <v>BOM JESUS DO GALHO</v>
          </cell>
          <cell r="C76">
            <v>2024</v>
          </cell>
          <cell r="D76" t="str">
            <v>C</v>
          </cell>
          <cell r="E76" t="str">
            <v>C</v>
          </cell>
          <cell r="F76" t="str">
            <v>C</v>
          </cell>
          <cell r="G76" t="str">
            <v>B+</v>
          </cell>
          <cell r="H76" t="str">
            <v>C</v>
          </cell>
          <cell r="I76" t="str">
            <v>C</v>
          </cell>
          <cell r="J76" t="str">
            <v>C</v>
          </cell>
          <cell r="K76" t="str">
            <v>C</v>
          </cell>
        </row>
        <row r="77">
          <cell r="B77" t="str">
            <v>BOM REPOUSO</v>
          </cell>
          <cell r="C77">
            <v>2024</v>
          </cell>
          <cell r="D77" t="str">
            <v>C</v>
          </cell>
          <cell r="E77" t="str">
            <v>C</v>
          </cell>
          <cell r="F77" t="str">
            <v>C</v>
          </cell>
          <cell r="G77" t="str">
            <v>C+</v>
          </cell>
          <cell r="H77" t="str">
            <v>C</v>
          </cell>
          <cell r="I77" t="str">
            <v>C</v>
          </cell>
          <cell r="J77" t="str">
            <v>C</v>
          </cell>
          <cell r="K77" t="str">
            <v>C</v>
          </cell>
        </row>
        <row r="78">
          <cell r="B78" t="str">
            <v>BOM SUCESSO</v>
          </cell>
          <cell r="C78">
            <v>2024</v>
          </cell>
          <cell r="D78" t="str">
            <v>C</v>
          </cell>
          <cell r="E78" t="str">
            <v>B</v>
          </cell>
          <cell r="F78" t="str">
            <v>C</v>
          </cell>
          <cell r="G78" t="str">
            <v>B</v>
          </cell>
          <cell r="H78" t="str">
            <v>C</v>
          </cell>
          <cell r="I78" t="str">
            <v>C+</v>
          </cell>
          <cell r="J78" t="str">
            <v>B</v>
          </cell>
          <cell r="K78" t="str">
            <v>C</v>
          </cell>
        </row>
        <row r="79">
          <cell r="B79" t="str">
            <v>BONFIM</v>
          </cell>
          <cell r="C79">
            <v>2024</v>
          </cell>
          <cell r="D79" t="str">
            <v>C</v>
          </cell>
          <cell r="E79" t="str">
            <v>C</v>
          </cell>
          <cell r="F79" t="str">
            <v>C</v>
          </cell>
          <cell r="G79" t="str">
            <v>B</v>
          </cell>
          <cell r="H79" t="str">
            <v>C</v>
          </cell>
          <cell r="I79" t="str">
            <v>C</v>
          </cell>
          <cell r="J79" t="str">
            <v>C</v>
          </cell>
          <cell r="K79" t="str">
            <v>C</v>
          </cell>
        </row>
        <row r="80">
          <cell r="B80" t="str">
            <v>BONFINÓPOLIS DE MINAS</v>
          </cell>
          <cell r="C80">
            <v>2024</v>
          </cell>
          <cell r="D80" t="str">
            <v>C</v>
          </cell>
          <cell r="E80" t="str">
            <v>C</v>
          </cell>
          <cell r="F80" t="str">
            <v>C+</v>
          </cell>
          <cell r="G80" t="str">
            <v>B</v>
          </cell>
          <cell r="H80" t="str">
            <v>C</v>
          </cell>
          <cell r="I80" t="str">
            <v>C</v>
          </cell>
          <cell r="J80" t="str">
            <v>C</v>
          </cell>
          <cell r="K80" t="str">
            <v>C</v>
          </cell>
        </row>
        <row r="81">
          <cell r="B81" t="str">
            <v>BONITO DE MINAS</v>
          </cell>
          <cell r="C81">
            <v>2024</v>
          </cell>
          <cell r="D81" t="str">
            <v>C</v>
          </cell>
          <cell r="E81" t="str">
            <v>C</v>
          </cell>
          <cell r="F81" t="str">
            <v>C</v>
          </cell>
          <cell r="G81" t="str">
            <v>C+</v>
          </cell>
          <cell r="H81" t="str">
            <v>C</v>
          </cell>
          <cell r="I81" t="str">
            <v>B</v>
          </cell>
          <cell r="J81" t="str">
            <v>B</v>
          </cell>
          <cell r="K81" t="str">
            <v>C</v>
          </cell>
        </row>
        <row r="82">
          <cell r="B82" t="str">
            <v>BORDA DA MATA</v>
          </cell>
          <cell r="C82">
            <v>2024</v>
          </cell>
          <cell r="D82" t="str">
            <v>C</v>
          </cell>
          <cell r="E82" t="str">
            <v>C</v>
          </cell>
          <cell r="F82" t="str">
            <v>C</v>
          </cell>
          <cell r="G82" t="str">
            <v>B</v>
          </cell>
          <cell r="H82" t="str">
            <v>C</v>
          </cell>
          <cell r="I82" t="str">
            <v>C</v>
          </cell>
          <cell r="J82" t="str">
            <v>C</v>
          </cell>
          <cell r="K82" t="str">
            <v>C</v>
          </cell>
        </row>
        <row r="83">
          <cell r="B83" t="str">
            <v>BOTELHOS</v>
          </cell>
          <cell r="C83">
            <v>2024</v>
          </cell>
          <cell r="D83" t="str">
            <v>C</v>
          </cell>
          <cell r="E83" t="str">
            <v>C</v>
          </cell>
          <cell r="F83" t="str">
            <v>C</v>
          </cell>
          <cell r="G83" t="str">
            <v>B</v>
          </cell>
          <cell r="H83" t="str">
            <v>C</v>
          </cell>
          <cell r="I83" t="str">
            <v>C+</v>
          </cell>
          <cell r="J83" t="str">
            <v>C</v>
          </cell>
          <cell r="K83" t="str">
            <v>C</v>
          </cell>
        </row>
        <row r="84">
          <cell r="B84" t="str">
            <v>BOTUMIRIM</v>
          </cell>
          <cell r="C84">
            <v>2024</v>
          </cell>
          <cell r="D84" t="str">
            <v>C</v>
          </cell>
          <cell r="E84" t="str">
            <v>C</v>
          </cell>
          <cell r="F84" t="str">
            <v>C</v>
          </cell>
          <cell r="G84" t="str">
            <v>B</v>
          </cell>
          <cell r="H84" t="str">
            <v>C</v>
          </cell>
          <cell r="I84" t="str">
            <v>C+</v>
          </cell>
          <cell r="J84" t="str">
            <v>C</v>
          </cell>
          <cell r="K84" t="str">
            <v>C</v>
          </cell>
        </row>
        <row r="85">
          <cell r="B85" t="str">
            <v>BRASILÂNDIA DE MINAS</v>
          </cell>
          <cell r="C85">
            <v>2024</v>
          </cell>
          <cell r="D85" t="str">
            <v>C</v>
          </cell>
          <cell r="E85" t="str">
            <v>B</v>
          </cell>
          <cell r="F85" t="str">
            <v>C+</v>
          </cell>
          <cell r="G85" t="str">
            <v>B</v>
          </cell>
          <cell r="H85" t="str">
            <v>C</v>
          </cell>
          <cell r="I85" t="str">
            <v>B</v>
          </cell>
          <cell r="J85" t="str">
            <v>C</v>
          </cell>
          <cell r="K85" t="str">
            <v>C</v>
          </cell>
        </row>
        <row r="86">
          <cell r="B86" t="str">
            <v>BRASÍLIA DE MINAS</v>
          </cell>
          <cell r="C86">
            <v>2024</v>
          </cell>
          <cell r="D86" t="str">
            <v>C</v>
          </cell>
          <cell r="E86" t="str">
            <v>C</v>
          </cell>
          <cell r="F86" t="str">
            <v>C</v>
          </cell>
          <cell r="G86" t="str">
            <v>B</v>
          </cell>
          <cell r="H86" t="str">
            <v>C</v>
          </cell>
          <cell r="I86" t="str">
            <v>B</v>
          </cell>
          <cell r="J86" t="str">
            <v>B</v>
          </cell>
          <cell r="K86" t="str">
            <v>C+</v>
          </cell>
        </row>
        <row r="87">
          <cell r="B87" t="str">
            <v>BRÁS PIRES</v>
          </cell>
          <cell r="C87">
            <v>2024</v>
          </cell>
          <cell r="D87" t="str">
            <v>C</v>
          </cell>
          <cell r="E87" t="str">
            <v>C</v>
          </cell>
          <cell r="F87" t="str">
            <v>C+</v>
          </cell>
          <cell r="G87" t="str">
            <v>B</v>
          </cell>
          <cell r="H87" t="str">
            <v>C</v>
          </cell>
          <cell r="I87" t="str">
            <v>B</v>
          </cell>
          <cell r="J87" t="str">
            <v>C</v>
          </cell>
          <cell r="K87" t="str">
            <v>C</v>
          </cell>
        </row>
        <row r="88">
          <cell r="B88" t="str">
            <v>BRAÚNAS</v>
          </cell>
          <cell r="C88">
            <v>2024</v>
          </cell>
          <cell r="D88" t="str">
            <v>C</v>
          </cell>
          <cell r="E88" t="str">
            <v>C</v>
          </cell>
          <cell r="F88" t="str">
            <v>C</v>
          </cell>
          <cell r="G88" t="str">
            <v>B</v>
          </cell>
          <cell r="H88" t="str">
            <v>C</v>
          </cell>
          <cell r="I88" t="str">
            <v>C+</v>
          </cell>
          <cell r="J88" t="str">
            <v>C</v>
          </cell>
          <cell r="K88" t="str">
            <v>C</v>
          </cell>
        </row>
        <row r="89">
          <cell r="B89" t="str">
            <v>BRAZÓPOLIS</v>
          </cell>
          <cell r="C89">
            <v>2024</v>
          </cell>
          <cell r="D89" t="str">
            <v>C</v>
          </cell>
          <cell r="E89" t="str">
            <v>C</v>
          </cell>
          <cell r="F89" t="str">
            <v>C</v>
          </cell>
          <cell r="G89" t="str">
            <v>B+</v>
          </cell>
          <cell r="H89" t="str">
            <v>C</v>
          </cell>
          <cell r="I89" t="str">
            <v>B</v>
          </cell>
          <cell r="J89" t="str">
            <v>C</v>
          </cell>
          <cell r="K89" t="str">
            <v>C</v>
          </cell>
        </row>
        <row r="90">
          <cell r="B90" t="str">
            <v>BRUMADINHO</v>
          </cell>
          <cell r="C90">
            <v>2024</v>
          </cell>
          <cell r="D90" t="str">
            <v>B</v>
          </cell>
          <cell r="E90" t="str">
            <v>C</v>
          </cell>
          <cell r="F90" t="str">
            <v>C</v>
          </cell>
          <cell r="G90" t="str">
            <v>C+</v>
          </cell>
          <cell r="H90" t="str">
            <v>C+</v>
          </cell>
          <cell r="I90" t="str">
            <v>C+</v>
          </cell>
          <cell r="J90" t="str">
            <v>C</v>
          </cell>
          <cell r="K90" t="str">
            <v>C</v>
          </cell>
        </row>
        <row r="91">
          <cell r="B91" t="str">
            <v>BUENO BRANDÃO</v>
          </cell>
          <cell r="C91">
            <v>2024</v>
          </cell>
          <cell r="D91" t="str">
            <v>C+</v>
          </cell>
          <cell r="E91" t="str">
            <v>C+</v>
          </cell>
          <cell r="F91" t="str">
            <v>C</v>
          </cell>
          <cell r="G91" t="str">
            <v>B+</v>
          </cell>
          <cell r="H91" t="str">
            <v>C</v>
          </cell>
          <cell r="I91" t="str">
            <v>C+</v>
          </cell>
          <cell r="J91" t="str">
            <v>C+</v>
          </cell>
          <cell r="K91" t="str">
            <v>C+</v>
          </cell>
        </row>
        <row r="92">
          <cell r="B92" t="str">
            <v>BUENÓPOLIS</v>
          </cell>
          <cell r="C92">
            <v>2024</v>
          </cell>
          <cell r="D92" t="str">
            <v>C</v>
          </cell>
          <cell r="E92" t="str">
            <v>C</v>
          </cell>
          <cell r="F92" t="str">
            <v>C</v>
          </cell>
          <cell r="G92" t="str">
            <v>B</v>
          </cell>
          <cell r="H92" t="str">
            <v>C</v>
          </cell>
          <cell r="I92" t="str">
            <v>C+</v>
          </cell>
          <cell r="J92" t="str">
            <v>C</v>
          </cell>
          <cell r="K92" t="str">
            <v>C</v>
          </cell>
        </row>
        <row r="93">
          <cell r="B93" t="str">
            <v>BUGRE</v>
          </cell>
          <cell r="C93">
            <v>2024</v>
          </cell>
          <cell r="D93" t="str">
            <v>C</v>
          </cell>
          <cell r="E93" t="str">
            <v>C</v>
          </cell>
          <cell r="F93" t="str">
            <v>C</v>
          </cell>
          <cell r="G93" t="str">
            <v>B+</v>
          </cell>
          <cell r="H93" t="str">
            <v>C</v>
          </cell>
          <cell r="I93" t="str">
            <v>C+</v>
          </cell>
          <cell r="J93" t="str">
            <v>C</v>
          </cell>
          <cell r="K93" t="str">
            <v>C</v>
          </cell>
        </row>
        <row r="94">
          <cell r="B94" t="str">
            <v>BURITIZEIRO</v>
          </cell>
          <cell r="C94">
            <v>2024</v>
          </cell>
          <cell r="D94" t="str">
            <v>C</v>
          </cell>
          <cell r="E94" t="str">
            <v>B</v>
          </cell>
          <cell r="F94" t="str">
            <v>C</v>
          </cell>
          <cell r="G94" t="str">
            <v>C+</v>
          </cell>
          <cell r="H94" t="str">
            <v>C</v>
          </cell>
          <cell r="I94" t="str">
            <v>C</v>
          </cell>
          <cell r="J94" t="str">
            <v>C</v>
          </cell>
          <cell r="K94" t="str">
            <v>C</v>
          </cell>
        </row>
        <row r="95">
          <cell r="B95" t="str">
            <v>CABECEIRA GRANDE</v>
          </cell>
          <cell r="C95">
            <v>2024</v>
          </cell>
          <cell r="D95" t="str">
            <v>C</v>
          </cell>
          <cell r="E95" t="str">
            <v>C+</v>
          </cell>
          <cell r="F95" t="str">
            <v>C</v>
          </cell>
          <cell r="G95" t="str">
            <v>B</v>
          </cell>
          <cell r="H95" t="str">
            <v>C</v>
          </cell>
          <cell r="I95" t="str">
            <v>C</v>
          </cell>
          <cell r="J95" t="str">
            <v>C</v>
          </cell>
          <cell r="K95" t="str">
            <v>C</v>
          </cell>
        </row>
        <row r="96">
          <cell r="B96" t="str">
            <v>CABO VERDE</v>
          </cell>
          <cell r="C96">
            <v>2024</v>
          </cell>
          <cell r="D96" t="str">
            <v>C</v>
          </cell>
          <cell r="E96" t="str">
            <v>C</v>
          </cell>
          <cell r="F96" t="str">
            <v>C</v>
          </cell>
          <cell r="G96" t="str">
            <v>B+</v>
          </cell>
          <cell r="H96" t="str">
            <v>C</v>
          </cell>
          <cell r="I96" t="str">
            <v>C+</v>
          </cell>
          <cell r="J96" t="str">
            <v>C</v>
          </cell>
          <cell r="K96" t="str">
            <v>C</v>
          </cell>
        </row>
        <row r="97">
          <cell r="B97" t="str">
            <v>CACHOEIRA DA PRATA</v>
          </cell>
          <cell r="C97">
            <v>2024</v>
          </cell>
          <cell r="D97" t="str">
            <v>C</v>
          </cell>
          <cell r="E97" t="str">
            <v>C+</v>
          </cell>
          <cell r="F97" t="str">
            <v>C+</v>
          </cell>
          <cell r="G97" t="str">
            <v>B</v>
          </cell>
          <cell r="H97" t="str">
            <v>C+</v>
          </cell>
          <cell r="I97" t="str">
            <v>B</v>
          </cell>
          <cell r="J97" t="str">
            <v>C+</v>
          </cell>
          <cell r="K97" t="str">
            <v>C+</v>
          </cell>
        </row>
        <row r="98">
          <cell r="B98" t="str">
            <v>CACHOEIRA DE MINAS</v>
          </cell>
          <cell r="C98">
            <v>2024</v>
          </cell>
          <cell r="D98" t="str">
            <v>C</v>
          </cell>
          <cell r="E98" t="str">
            <v>C</v>
          </cell>
          <cell r="F98" t="str">
            <v>C+</v>
          </cell>
          <cell r="G98" t="str">
            <v>B</v>
          </cell>
          <cell r="H98" t="str">
            <v>C</v>
          </cell>
          <cell r="I98" t="str">
            <v>C</v>
          </cell>
          <cell r="J98" t="str">
            <v>C</v>
          </cell>
          <cell r="K98" t="str">
            <v>C</v>
          </cell>
        </row>
        <row r="99">
          <cell r="B99" t="str">
            <v>CACHOEIRA DOURADA</v>
          </cell>
          <cell r="C99">
            <v>2024</v>
          </cell>
          <cell r="D99" t="str">
            <v>C</v>
          </cell>
          <cell r="E99" t="str">
            <v>C</v>
          </cell>
          <cell r="F99" t="str">
            <v>C+</v>
          </cell>
          <cell r="G99" t="str">
            <v>B</v>
          </cell>
          <cell r="H99" t="str">
            <v>C</v>
          </cell>
          <cell r="I99" t="str">
            <v>B</v>
          </cell>
          <cell r="J99" t="str">
            <v>C</v>
          </cell>
          <cell r="K99" t="str">
            <v>C</v>
          </cell>
        </row>
        <row r="100">
          <cell r="B100" t="str">
            <v>CAETÉ</v>
          </cell>
          <cell r="C100">
            <v>2024</v>
          </cell>
          <cell r="D100" t="str">
            <v>C</v>
          </cell>
          <cell r="E100" t="str">
            <v>C</v>
          </cell>
          <cell r="F100" t="str">
            <v>C</v>
          </cell>
          <cell r="G100" t="str">
            <v>B</v>
          </cell>
          <cell r="H100" t="str">
            <v>C</v>
          </cell>
          <cell r="I100" t="str">
            <v>C</v>
          </cell>
          <cell r="J100" t="str">
            <v>C</v>
          </cell>
          <cell r="K100" t="str">
            <v>C</v>
          </cell>
        </row>
        <row r="101">
          <cell r="B101" t="str">
            <v>CAIANA</v>
          </cell>
          <cell r="C101">
            <v>2024</v>
          </cell>
          <cell r="D101" t="str">
            <v>C</v>
          </cell>
          <cell r="E101" t="str">
            <v>C</v>
          </cell>
          <cell r="F101" t="str">
            <v>C</v>
          </cell>
          <cell r="G101" t="str">
            <v>C+</v>
          </cell>
          <cell r="H101" t="str">
            <v>C</v>
          </cell>
          <cell r="I101" t="str">
            <v>C</v>
          </cell>
          <cell r="J101" t="str">
            <v>C</v>
          </cell>
          <cell r="K101" t="str">
            <v>C</v>
          </cell>
        </row>
        <row r="102">
          <cell r="B102" t="str">
            <v>CAJURI</v>
          </cell>
          <cell r="C102">
            <v>2024</v>
          </cell>
          <cell r="D102" t="str">
            <v>C</v>
          </cell>
          <cell r="E102" t="str">
            <v>B</v>
          </cell>
          <cell r="F102" t="str">
            <v>C+</v>
          </cell>
          <cell r="G102" t="str">
            <v>B</v>
          </cell>
          <cell r="H102" t="str">
            <v>C</v>
          </cell>
          <cell r="I102" t="str">
            <v>B</v>
          </cell>
          <cell r="J102" t="str">
            <v>C</v>
          </cell>
          <cell r="K102" t="str">
            <v>C+</v>
          </cell>
        </row>
        <row r="103">
          <cell r="B103" t="str">
            <v>CALDAS</v>
          </cell>
          <cell r="C103">
            <v>2024</v>
          </cell>
          <cell r="D103" t="str">
            <v>C</v>
          </cell>
          <cell r="E103" t="str">
            <v>C</v>
          </cell>
          <cell r="F103" t="str">
            <v>C+</v>
          </cell>
          <cell r="G103" t="str">
            <v>B</v>
          </cell>
          <cell r="H103" t="str">
            <v>C</v>
          </cell>
          <cell r="I103" t="str">
            <v>C+</v>
          </cell>
          <cell r="J103" t="str">
            <v>C</v>
          </cell>
          <cell r="K103" t="str">
            <v>C</v>
          </cell>
        </row>
        <row r="104">
          <cell r="B104" t="str">
            <v>CAMANDUCAIA</v>
          </cell>
          <cell r="C104">
            <v>2024</v>
          </cell>
          <cell r="D104" t="str">
            <v>C</v>
          </cell>
          <cell r="E104" t="str">
            <v>C</v>
          </cell>
          <cell r="F104" t="str">
            <v>C</v>
          </cell>
          <cell r="G104" t="str">
            <v>B+</v>
          </cell>
          <cell r="H104" t="str">
            <v>B</v>
          </cell>
          <cell r="I104" t="str">
            <v>B</v>
          </cell>
          <cell r="J104" t="str">
            <v>C</v>
          </cell>
          <cell r="K104" t="str">
            <v>C+</v>
          </cell>
        </row>
        <row r="105">
          <cell r="B105" t="str">
            <v>CAMBUÍ</v>
          </cell>
          <cell r="C105">
            <v>2024</v>
          </cell>
          <cell r="D105" t="str">
            <v>C</v>
          </cell>
          <cell r="E105" t="str">
            <v>B</v>
          </cell>
          <cell r="F105" t="str">
            <v>C</v>
          </cell>
          <cell r="G105" t="str">
            <v>B</v>
          </cell>
          <cell r="H105" t="str">
            <v>C</v>
          </cell>
          <cell r="I105" t="str">
            <v>C+</v>
          </cell>
          <cell r="J105" t="str">
            <v>C</v>
          </cell>
          <cell r="K105" t="str">
            <v>C</v>
          </cell>
        </row>
        <row r="106">
          <cell r="B106" t="str">
            <v>CAMBUQUIRA</v>
          </cell>
          <cell r="C106">
            <v>2024</v>
          </cell>
          <cell r="D106" t="str">
            <v>C</v>
          </cell>
          <cell r="E106" t="str">
            <v>C+</v>
          </cell>
          <cell r="F106" t="str">
            <v>C</v>
          </cell>
          <cell r="G106" t="str">
            <v>B</v>
          </cell>
          <cell r="H106" t="str">
            <v>B</v>
          </cell>
          <cell r="I106" t="str">
            <v>C</v>
          </cell>
          <cell r="J106" t="str">
            <v>C</v>
          </cell>
          <cell r="K106" t="str">
            <v>C</v>
          </cell>
        </row>
        <row r="107">
          <cell r="B107" t="str">
            <v>CAMPANHA</v>
          </cell>
          <cell r="C107">
            <v>2024</v>
          </cell>
          <cell r="D107" t="str">
            <v>C</v>
          </cell>
          <cell r="E107" t="str">
            <v>C+</v>
          </cell>
          <cell r="F107" t="str">
            <v>C</v>
          </cell>
          <cell r="G107" t="str">
            <v>B</v>
          </cell>
          <cell r="H107" t="str">
            <v>C</v>
          </cell>
          <cell r="I107" t="str">
            <v>C+</v>
          </cell>
          <cell r="J107" t="str">
            <v>C</v>
          </cell>
          <cell r="K107" t="str">
            <v>C</v>
          </cell>
        </row>
        <row r="108">
          <cell r="B108" t="str">
            <v>CAMPESTRE</v>
          </cell>
          <cell r="C108">
            <v>2024</v>
          </cell>
          <cell r="D108" t="str">
            <v>C</v>
          </cell>
          <cell r="E108" t="str">
            <v>C</v>
          </cell>
          <cell r="F108" t="str">
            <v>C</v>
          </cell>
          <cell r="G108" t="str">
            <v>B+</v>
          </cell>
          <cell r="H108" t="str">
            <v>C</v>
          </cell>
          <cell r="I108" t="str">
            <v>C+</v>
          </cell>
          <cell r="J108" t="str">
            <v>C</v>
          </cell>
          <cell r="K108" t="str">
            <v>C</v>
          </cell>
        </row>
        <row r="109">
          <cell r="B109" t="str">
            <v>CAMPO AZUL</v>
          </cell>
          <cell r="C109">
            <v>2024</v>
          </cell>
          <cell r="D109" t="str">
            <v>C</v>
          </cell>
          <cell r="E109" t="str">
            <v>C</v>
          </cell>
          <cell r="F109" t="str">
            <v>C</v>
          </cell>
          <cell r="G109" t="str">
            <v>B</v>
          </cell>
          <cell r="H109" t="str">
            <v>C</v>
          </cell>
          <cell r="I109" t="str">
            <v>B</v>
          </cell>
          <cell r="J109" t="str">
            <v>C</v>
          </cell>
          <cell r="K109" t="str">
            <v>C</v>
          </cell>
        </row>
        <row r="110">
          <cell r="B110" t="str">
            <v>CAMPO BELO</v>
          </cell>
          <cell r="C110">
            <v>2024</v>
          </cell>
          <cell r="D110" t="str">
            <v>C</v>
          </cell>
          <cell r="E110" t="str">
            <v>C</v>
          </cell>
          <cell r="F110" t="str">
            <v>B</v>
          </cell>
          <cell r="G110" t="str">
            <v>B</v>
          </cell>
          <cell r="H110" t="str">
            <v>B</v>
          </cell>
          <cell r="I110" t="str">
            <v>B</v>
          </cell>
          <cell r="J110" t="str">
            <v>C</v>
          </cell>
          <cell r="K110" t="str">
            <v>C+</v>
          </cell>
        </row>
        <row r="111">
          <cell r="B111" t="str">
            <v>CAMPO DO MEIO</v>
          </cell>
          <cell r="C111">
            <v>2024</v>
          </cell>
          <cell r="D111" t="str">
            <v>C</v>
          </cell>
          <cell r="E111" t="str">
            <v>C+</v>
          </cell>
          <cell r="F111" t="str">
            <v>C+</v>
          </cell>
          <cell r="G111" t="str">
            <v>B</v>
          </cell>
          <cell r="H111" t="str">
            <v>B</v>
          </cell>
          <cell r="I111" t="str">
            <v>B</v>
          </cell>
          <cell r="J111" t="str">
            <v>B</v>
          </cell>
          <cell r="K111" t="str">
            <v>C+</v>
          </cell>
        </row>
        <row r="112">
          <cell r="B112" t="str">
            <v>CAMPO FLORIDO</v>
          </cell>
          <cell r="C112">
            <v>2024</v>
          </cell>
          <cell r="D112" t="str">
            <v>C+</v>
          </cell>
          <cell r="E112" t="str">
            <v>B+</v>
          </cell>
          <cell r="F112" t="str">
            <v>C</v>
          </cell>
          <cell r="G112" t="str">
            <v>B</v>
          </cell>
          <cell r="H112" t="str">
            <v>C+</v>
          </cell>
          <cell r="I112" t="str">
            <v>C</v>
          </cell>
          <cell r="J112" t="str">
            <v>C</v>
          </cell>
          <cell r="K112" t="str">
            <v>C+</v>
          </cell>
        </row>
        <row r="113">
          <cell r="B113" t="str">
            <v>CAMPOS ALTOS</v>
          </cell>
          <cell r="C113">
            <v>2024</v>
          </cell>
          <cell r="D113" t="str">
            <v>C</v>
          </cell>
          <cell r="E113" t="str">
            <v>C</v>
          </cell>
          <cell r="F113" t="str">
            <v>C</v>
          </cell>
          <cell r="G113" t="str">
            <v>B</v>
          </cell>
          <cell r="H113" t="str">
            <v>C</v>
          </cell>
          <cell r="I113" t="str">
            <v>C</v>
          </cell>
          <cell r="J113" t="str">
            <v>C</v>
          </cell>
          <cell r="K113" t="str">
            <v>C</v>
          </cell>
        </row>
        <row r="114">
          <cell r="B114" t="str">
            <v>CANAÃ</v>
          </cell>
          <cell r="C114">
            <v>2024</v>
          </cell>
          <cell r="D114" t="str">
            <v>C</v>
          </cell>
          <cell r="E114" t="str">
            <v>C</v>
          </cell>
          <cell r="F114" t="str">
            <v>C</v>
          </cell>
          <cell r="G114" t="str">
            <v>B</v>
          </cell>
          <cell r="H114" t="str">
            <v>C</v>
          </cell>
          <cell r="I114" t="str">
            <v>C+</v>
          </cell>
          <cell r="J114" t="str">
            <v>C</v>
          </cell>
          <cell r="K114" t="str">
            <v>C</v>
          </cell>
        </row>
        <row r="115">
          <cell r="B115" t="str">
            <v>CANÁPOLIS</v>
          </cell>
          <cell r="C115">
            <v>2024</v>
          </cell>
          <cell r="D115" t="str">
            <v>C</v>
          </cell>
          <cell r="E115" t="str">
            <v>C</v>
          </cell>
          <cell r="F115" t="str">
            <v>C</v>
          </cell>
          <cell r="G115" t="str">
            <v>B+</v>
          </cell>
          <cell r="H115" t="str">
            <v>C</v>
          </cell>
          <cell r="I115" t="str">
            <v>C+</v>
          </cell>
          <cell r="J115" t="str">
            <v>C</v>
          </cell>
          <cell r="K115" t="str">
            <v>C</v>
          </cell>
        </row>
        <row r="116">
          <cell r="B116" t="str">
            <v>CANA VERDE</v>
          </cell>
          <cell r="C116">
            <v>2024</v>
          </cell>
          <cell r="D116" t="str">
            <v>C</v>
          </cell>
          <cell r="E116" t="str">
            <v>C</v>
          </cell>
          <cell r="F116" t="str">
            <v>C</v>
          </cell>
          <cell r="G116" t="str">
            <v>B+</v>
          </cell>
          <cell r="H116" t="str">
            <v>C</v>
          </cell>
          <cell r="I116" t="str">
            <v>C+</v>
          </cell>
          <cell r="J116" t="str">
            <v>C</v>
          </cell>
          <cell r="K116" t="str">
            <v>C</v>
          </cell>
        </row>
        <row r="117">
          <cell r="B117" t="str">
            <v>CANDEIAS</v>
          </cell>
          <cell r="C117">
            <v>2024</v>
          </cell>
          <cell r="D117" t="str">
            <v>C</v>
          </cell>
          <cell r="E117" t="str">
            <v>C</v>
          </cell>
          <cell r="F117" t="str">
            <v>C</v>
          </cell>
          <cell r="G117" t="str">
            <v>C+</v>
          </cell>
          <cell r="H117" t="str">
            <v>C</v>
          </cell>
          <cell r="I117" t="str">
            <v>C+</v>
          </cell>
          <cell r="J117" t="str">
            <v>C</v>
          </cell>
          <cell r="K117" t="str">
            <v>C</v>
          </cell>
        </row>
        <row r="118">
          <cell r="B118" t="str">
            <v>CANTAGALO</v>
          </cell>
          <cell r="C118">
            <v>2024</v>
          </cell>
          <cell r="D118" t="str">
            <v>C</v>
          </cell>
          <cell r="E118" t="str">
            <v>C</v>
          </cell>
          <cell r="F118" t="str">
            <v>C</v>
          </cell>
          <cell r="G118" t="str">
            <v>C</v>
          </cell>
          <cell r="H118" t="str">
            <v>C</v>
          </cell>
          <cell r="I118" t="str">
            <v>C</v>
          </cell>
          <cell r="J118" t="str">
            <v>C</v>
          </cell>
          <cell r="K118" t="str">
            <v>C</v>
          </cell>
        </row>
        <row r="119">
          <cell r="B119" t="str">
            <v>CAPARAÓ</v>
          </cell>
          <cell r="C119">
            <v>2024</v>
          </cell>
          <cell r="D119" t="str">
            <v>C</v>
          </cell>
          <cell r="E119" t="str">
            <v>C+</v>
          </cell>
          <cell r="F119" t="str">
            <v>C+</v>
          </cell>
          <cell r="G119" t="str">
            <v>B</v>
          </cell>
          <cell r="H119" t="str">
            <v>C</v>
          </cell>
          <cell r="I119" t="str">
            <v>B</v>
          </cell>
          <cell r="J119" t="str">
            <v>C</v>
          </cell>
          <cell r="K119" t="str">
            <v>C+</v>
          </cell>
        </row>
        <row r="120">
          <cell r="B120" t="str">
            <v>CAPELA NOVA</v>
          </cell>
          <cell r="C120">
            <v>2024</v>
          </cell>
          <cell r="D120" t="str">
            <v>C</v>
          </cell>
          <cell r="E120" t="str">
            <v>C+</v>
          </cell>
          <cell r="F120" t="str">
            <v>C</v>
          </cell>
          <cell r="G120" t="str">
            <v>B+</v>
          </cell>
          <cell r="H120" t="str">
            <v>C</v>
          </cell>
          <cell r="I120" t="str">
            <v>C+</v>
          </cell>
          <cell r="J120" t="str">
            <v>C</v>
          </cell>
          <cell r="K120" t="str">
            <v>C</v>
          </cell>
        </row>
        <row r="121">
          <cell r="B121" t="str">
            <v>CAPELINHA</v>
          </cell>
          <cell r="C121">
            <v>2024</v>
          </cell>
          <cell r="D121" t="str">
            <v>C</v>
          </cell>
          <cell r="E121" t="str">
            <v>C</v>
          </cell>
          <cell r="F121" t="str">
            <v>C</v>
          </cell>
          <cell r="G121" t="str">
            <v>B</v>
          </cell>
          <cell r="H121" t="str">
            <v>C</v>
          </cell>
          <cell r="I121" t="str">
            <v>B</v>
          </cell>
          <cell r="J121" t="str">
            <v>C</v>
          </cell>
          <cell r="K121" t="str">
            <v>C</v>
          </cell>
        </row>
        <row r="122">
          <cell r="B122" t="str">
            <v>CAPETINGA</v>
          </cell>
          <cell r="C122">
            <v>2024</v>
          </cell>
          <cell r="D122" t="str">
            <v>C</v>
          </cell>
          <cell r="E122" t="str">
            <v>B</v>
          </cell>
          <cell r="F122" t="str">
            <v>C</v>
          </cell>
          <cell r="G122" t="str">
            <v>C+</v>
          </cell>
          <cell r="H122" t="str">
            <v>C</v>
          </cell>
          <cell r="I122" t="str">
            <v>C</v>
          </cell>
          <cell r="J122" t="str">
            <v>C</v>
          </cell>
          <cell r="K122" t="str">
            <v>C</v>
          </cell>
        </row>
        <row r="123">
          <cell r="B123" t="str">
            <v>CAPIM BRANCO</v>
          </cell>
          <cell r="C123">
            <v>2024</v>
          </cell>
          <cell r="D123" t="str">
            <v>B</v>
          </cell>
          <cell r="E123" t="str">
            <v>B</v>
          </cell>
          <cell r="F123" t="str">
            <v>C</v>
          </cell>
          <cell r="G123" t="str">
            <v>B</v>
          </cell>
          <cell r="H123" t="str">
            <v>C</v>
          </cell>
          <cell r="I123" t="str">
            <v>C+</v>
          </cell>
          <cell r="J123" t="str">
            <v>C+</v>
          </cell>
          <cell r="K123" t="str">
            <v>C+</v>
          </cell>
        </row>
        <row r="124">
          <cell r="B124" t="str">
            <v>CAPINÓPOLIS</v>
          </cell>
          <cell r="C124">
            <v>2024</v>
          </cell>
          <cell r="D124" t="str">
            <v>C+</v>
          </cell>
          <cell r="E124" t="str">
            <v>C</v>
          </cell>
          <cell r="F124" t="str">
            <v>C</v>
          </cell>
          <cell r="G124" t="str">
            <v>B+</v>
          </cell>
          <cell r="H124" t="str">
            <v>C</v>
          </cell>
          <cell r="I124" t="str">
            <v>B</v>
          </cell>
          <cell r="J124" t="str">
            <v>C</v>
          </cell>
          <cell r="K124" t="str">
            <v>C+</v>
          </cell>
        </row>
        <row r="125">
          <cell r="B125" t="str">
            <v>CAPITÃO ANDRADE</v>
          </cell>
          <cell r="C125">
            <v>2024</v>
          </cell>
          <cell r="D125" t="str">
            <v>C</v>
          </cell>
          <cell r="E125" t="str">
            <v>C</v>
          </cell>
          <cell r="F125" t="str">
            <v>C</v>
          </cell>
          <cell r="G125" t="str">
            <v>B</v>
          </cell>
          <cell r="H125" t="str">
            <v>C</v>
          </cell>
          <cell r="I125" t="str">
            <v>B</v>
          </cell>
          <cell r="J125" t="str">
            <v>C</v>
          </cell>
          <cell r="K125" t="str">
            <v>C</v>
          </cell>
        </row>
        <row r="126">
          <cell r="B126" t="str">
            <v>CAPITÃO ENÉAS</v>
          </cell>
          <cell r="C126">
            <v>2024</v>
          </cell>
          <cell r="D126" t="str">
            <v>C</v>
          </cell>
          <cell r="E126" t="str">
            <v>C+</v>
          </cell>
          <cell r="F126" t="str">
            <v>C</v>
          </cell>
          <cell r="G126" t="str">
            <v>B</v>
          </cell>
          <cell r="H126" t="str">
            <v>C</v>
          </cell>
          <cell r="I126" t="str">
            <v>C</v>
          </cell>
          <cell r="J126" t="str">
            <v>C</v>
          </cell>
          <cell r="K126" t="str">
            <v>C</v>
          </cell>
        </row>
        <row r="127">
          <cell r="B127" t="str">
            <v>CAPITÓLIO</v>
          </cell>
          <cell r="C127">
            <v>2024</v>
          </cell>
          <cell r="D127" t="str">
            <v>C</v>
          </cell>
          <cell r="E127" t="str">
            <v>C</v>
          </cell>
          <cell r="F127" t="str">
            <v>B</v>
          </cell>
          <cell r="G127" t="str">
            <v>B+</v>
          </cell>
          <cell r="H127" t="str">
            <v>C</v>
          </cell>
          <cell r="I127" t="str">
            <v>C</v>
          </cell>
          <cell r="J127" t="str">
            <v>C</v>
          </cell>
          <cell r="K127" t="str">
            <v>C</v>
          </cell>
        </row>
        <row r="128">
          <cell r="B128" t="str">
            <v>CAPUTIRA</v>
          </cell>
          <cell r="C128">
            <v>2024</v>
          </cell>
          <cell r="D128" t="str">
            <v>C</v>
          </cell>
          <cell r="E128" t="str">
            <v>C</v>
          </cell>
          <cell r="F128" t="str">
            <v>C</v>
          </cell>
          <cell r="G128" t="str">
            <v>B</v>
          </cell>
          <cell r="H128" t="str">
            <v>C</v>
          </cell>
          <cell r="I128" t="str">
            <v>B</v>
          </cell>
          <cell r="J128" t="str">
            <v>C</v>
          </cell>
          <cell r="K128" t="str">
            <v>C</v>
          </cell>
        </row>
        <row r="129">
          <cell r="B129" t="str">
            <v>CARAÍ</v>
          </cell>
          <cell r="C129">
            <v>2024</v>
          </cell>
          <cell r="D129" t="str">
            <v>C</v>
          </cell>
          <cell r="E129" t="str">
            <v>C</v>
          </cell>
          <cell r="F129" t="str">
            <v>C+</v>
          </cell>
          <cell r="G129" t="str">
            <v>C</v>
          </cell>
          <cell r="H129" t="str">
            <v>C</v>
          </cell>
          <cell r="I129" t="str">
            <v>B</v>
          </cell>
          <cell r="J129" t="str">
            <v>C</v>
          </cell>
          <cell r="K129" t="str">
            <v>C</v>
          </cell>
        </row>
        <row r="130">
          <cell r="B130" t="str">
            <v>CARANAÍBA</v>
          </cell>
          <cell r="C130">
            <v>2024</v>
          </cell>
          <cell r="D130" t="str">
            <v>C</v>
          </cell>
          <cell r="E130" t="str">
            <v>C</v>
          </cell>
          <cell r="F130" t="str">
            <v>C</v>
          </cell>
          <cell r="G130" t="str">
            <v>B+</v>
          </cell>
          <cell r="H130" t="str">
            <v>C</v>
          </cell>
          <cell r="I130" t="str">
            <v>C+</v>
          </cell>
          <cell r="J130" t="str">
            <v>C</v>
          </cell>
          <cell r="K130" t="str">
            <v>C</v>
          </cell>
        </row>
        <row r="131">
          <cell r="B131" t="str">
            <v>CARANDAÍ</v>
          </cell>
          <cell r="C131">
            <v>2024</v>
          </cell>
          <cell r="D131" t="str">
            <v>C</v>
          </cell>
          <cell r="E131" t="str">
            <v>C</v>
          </cell>
          <cell r="F131" t="str">
            <v>C</v>
          </cell>
          <cell r="G131" t="str">
            <v>B</v>
          </cell>
          <cell r="H131" t="str">
            <v>C</v>
          </cell>
          <cell r="I131" t="str">
            <v>B</v>
          </cell>
          <cell r="J131" t="str">
            <v>C</v>
          </cell>
          <cell r="K131" t="str">
            <v>C</v>
          </cell>
        </row>
        <row r="132">
          <cell r="B132" t="str">
            <v>CARANGOLA</v>
          </cell>
          <cell r="C132">
            <v>2024</v>
          </cell>
          <cell r="D132" t="str">
            <v>C</v>
          </cell>
          <cell r="E132" t="str">
            <v>C</v>
          </cell>
          <cell r="F132" t="str">
            <v>C+</v>
          </cell>
          <cell r="G132" t="str">
            <v>B</v>
          </cell>
          <cell r="H132" t="str">
            <v>C</v>
          </cell>
          <cell r="I132" t="str">
            <v>C+</v>
          </cell>
          <cell r="J132" t="str">
            <v>C</v>
          </cell>
          <cell r="K132" t="str">
            <v>C</v>
          </cell>
        </row>
        <row r="133">
          <cell r="B133" t="str">
            <v>CARATINGA</v>
          </cell>
          <cell r="C133">
            <v>2024</v>
          </cell>
          <cell r="D133" t="str">
            <v>C</v>
          </cell>
          <cell r="E133" t="str">
            <v>B</v>
          </cell>
          <cell r="F133" t="str">
            <v>C</v>
          </cell>
          <cell r="G133" t="str">
            <v>B+</v>
          </cell>
          <cell r="H133" t="str">
            <v>C</v>
          </cell>
          <cell r="I133" t="str">
            <v>C</v>
          </cell>
          <cell r="J133" t="str">
            <v>C</v>
          </cell>
          <cell r="K133" t="str">
            <v>C</v>
          </cell>
        </row>
        <row r="134">
          <cell r="B134" t="str">
            <v>CARBONITA</v>
          </cell>
          <cell r="C134">
            <v>2024</v>
          </cell>
          <cell r="D134" t="str">
            <v>C</v>
          </cell>
          <cell r="E134" t="str">
            <v>C</v>
          </cell>
          <cell r="F134" t="str">
            <v>C</v>
          </cell>
          <cell r="G134" t="str">
            <v>C</v>
          </cell>
          <cell r="H134" t="str">
            <v>C</v>
          </cell>
          <cell r="I134" t="str">
            <v>C+</v>
          </cell>
          <cell r="J134" t="str">
            <v>C</v>
          </cell>
          <cell r="K134" t="str">
            <v>C</v>
          </cell>
        </row>
        <row r="135">
          <cell r="B135" t="str">
            <v>CAREAÇU</v>
          </cell>
          <cell r="C135">
            <v>2024</v>
          </cell>
          <cell r="D135" t="str">
            <v>C</v>
          </cell>
          <cell r="E135" t="str">
            <v>C+</v>
          </cell>
          <cell r="F135" t="str">
            <v>C</v>
          </cell>
          <cell r="G135" t="str">
            <v>B</v>
          </cell>
          <cell r="H135" t="str">
            <v>C</v>
          </cell>
          <cell r="I135" t="str">
            <v>C+</v>
          </cell>
          <cell r="J135" t="str">
            <v>C</v>
          </cell>
          <cell r="K135" t="str">
            <v>C</v>
          </cell>
        </row>
        <row r="136">
          <cell r="B136" t="str">
            <v>CARLOS CHAGAS</v>
          </cell>
          <cell r="C136">
            <v>2024</v>
          </cell>
          <cell r="D136" t="str">
            <v>C+</v>
          </cell>
          <cell r="E136" t="str">
            <v>B</v>
          </cell>
          <cell r="F136" t="str">
            <v>C</v>
          </cell>
          <cell r="G136" t="str">
            <v>B</v>
          </cell>
          <cell r="H136" t="str">
            <v>C</v>
          </cell>
          <cell r="I136" t="str">
            <v>B</v>
          </cell>
          <cell r="J136" t="str">
            <v>C</v>
          </cell>
          <cell r="K136" t="str">
            <v>C</v>
          </cell>
        </row>
        <row r="137">
          <cell r="B137" t="str">
            <v>CARMÉSIA</v>
          </cell>
          <cell r="C137">
            <v>2024</v>
          </cell>
          <cell r="D137" t="str">
            <v>C</v>
          </cell>
          <cell r="E137" t="str">
            <v>C+</v>
          </cell>
          <cell r="F137" t="str">
            <v>C</v>
          </cell>
          <cell r="G137" t="str">
            <v>B</v>
          </cell>
          <cell r="H137" t="str">
            <v>C</v>
          </cell>
          <cell r="I137" t="str">
            <v>C+</v>
          </cell>
          <cell r="J137" t="str">
            <v>C</v>
          </cell>
          <cell r="K137" t="str">
            <v>C</v>
          </cell>
        </row>
        <row r="138">
          <cell r="B138" t="str">
            <v>CARMO DA CACHOEIRA</v>
          </cell>
          <cell r="C138">
            <v>2024</v>
          </cell>
          <cell r="D138" t="str">
            <v>C</v>
          </cell>
          <cell r="E138" t="str">
            <v>C</v>
          </cell>
          <cell r="F138" t="str">
            <v>C</v>
          </cell>
          <cell r="G138" t="str">
            <v>B</v>
          </cell>
          <cell r="H138" t="str">
            <v>C</v>
          </cell>
          <cell r="I138" t="str">
            <v>C+</v>
          </cell>
          <cell r="J138" t="str">
            <v>C+</v>
          </cell>
          <cell r="K138" t="str">
            <v>C</v>
          </cell>
        </row>
        <row r="139">
          <cell r="B139" t="str">
            <v>CARMO DA MATA</v>
          </cell>
          <cell r="C139">
            <v>2024</v>
          </cell>
          <cell r="D139" t="str">
            <v>C</v>
          </cell>
          <cell r="E139" t="str">
            <v>B</v>
          </cell>
          <cell r="F139" t="str">
            <v>C</v>
          </cell>
          <cell r="G139" t="str">
            <v>C+</v>
          </cell>
          <cell r="H139" t="str">
            <v>C</v>
          </cell>
          <cell r="I139" t="str">
            <v>C+</v>
          </cell>
          <cell r="J139" t="str">
            <v>C</v>
          </cell>
          <cell r="K139" t="str">
            <v>C</v>
          </cell>
        </row>
        <row r="140">
          <cell r="B140" t="str">
            <v>CARMO DE MINAS</v>
          </cell>
          <cell r="C140">
            <v>2024</v>
          </cell>
          <cell r="D140" t="str">
            <v>C</v>
          </cell>
          <cell r="E140" t="str">
            <v>C</v>
          </cell>
          <cell r="F140" t="str">
            <v>C</v>
          </cell>
          <cell r="G140" t="str">
            <v>B+</v>
          </cell>
          <cell r="H140" t="str">
            <v>C</v>
          </cell>
          <cell r="I140" t="str">
            <v>B</v>
          </cell>
          <cell r="J140" t="str">
            <v>C</v>
          </cell>
          <cell r="K140" t="str">
            <v>C</v>
          </cell>
        </row>
        <row r="141">
          <cell r="B141" t="str">
            <v>CARMO DO CAJURU</v>
          </cell>
          <cell r="C141">
            <v>2024</v>
          </cell>
          <cell r="D141" t="str">
            <v>C</v>
          </cell>
          <cell r="E141" t="str">
            <v>B</v>
          </cell>
          <cell r="F141" t="str">
            <v>C+</v>
          </cell>
          <cell r="G141" t="str">
            <v>B</v>
          </cell>
          <cell r="H141" t="str">
            <v>B+</v>
          </cell>
          <cell r="I141" t="str">
            <v>C+</v>
          </cell>
          <cell r="J141" t="str">
            <v>C</v>
          </cell>
          <cell r="K141" t="str">
            <v>C+</v>
          </cell>
        </row>
        <row r="142">
          <cell r="B142" t="str">
            <v>CARMO DO PARANAÍBA</v>
          </cell>
          <cell r="C142">
            <v>2024</v>
          </cell>
          <cell r="D142" t="str">
            <v>C</v>
          </cell>
          <cell r="E142" t="str">
            <v>C</v>
          </cell>
          <cell r="F142" t="str">
            <v>C+</v>
          </cell>
          <cell r="G142" t="str">
            <v>B</v>
          </cell>
          <cell r="H142" t="str">
            <v>B</v>
          </cell>
          <cell r="I142" t="str">
            <v>B</v>
          </cell>
          <cell r="J142" t="str">
            <v>C</v>
          </cell>
          <cell r="K142" t="str">
            <v>C</v>
          </cell>
        </row>
        <row r="143">
          <cell r="B143" t="str">
            <v>CARMO DO RIO CLARO</v>
          </cell>
          <cell r="C143">
            <v>2024</v>
          </cell>
          <cell r="D143" t="str">
            <v>C</v>
          </cell>
          <cell r="E143" t="str">
            <v>C</v>
          </cell>
          <cell r="F143" t="str">
            <v>C+</v>
          </cell>
          <cell r="G143" t="str">
            <v>B</v>
          </cell>
          <cell r="H143" t="str">
            <v>C</v>
          </cell>
          <cell r="I143" t="str">
            <v>C+</v>
          </cell>
          <cell r="J143" t="str">
            <v>C</v>
          </cell>
          <cell r="K143" t="str">
            <v>C</v>
          </cell>
        </row>
        <row r="144">
          <cell r="B144" t="str">
            <v>CARMÓPOLIS DE MINAS</v>
          </cell>
          <cell r="C144">
            <v>2024</v>
          </cell>
          <cell r="D144" t="str">
            <v>C</v>
          </cell>
          <cell r="E144" t="str">
            <v>C</v>
          </cell>
          <cell r="F144" t="str">
            <v>C</v>
          </cell>
          <cell r="G144" t="str">
            <v>B</v>
          </cell>
          <cell r="H144" t="str">
            <v>C</v>
          </cell>
          <cell r="I144" t="str">
            <v>C+</v>
          </cell>
          <cell r="J144" t="str">
            <v>C</v>
          </cell>
          <cell r="K144" t="str">
            <v>C</v>
          </cell>
        </row>
        <row r="145">
          <cell r="B145" t="str">
            <v>CARNEIRINHO</v>
          </cell>
          <cell r="C145">
            <v>2024</v>
          </cell>
          <cell r="D145" t="str">
            <v>C</v>
          </cell>
          <cell r="E145" t="str">
            <v>C</v>
          </cell>
          <cell r="F145" t="str">
            <v>C</v>
          </cell>
          <cell r="G145" t="str">
            <v>C+</v>
          </cell>
          <cell r="H145" t="str">
            <v>C</v>
          </cell>
          <cell r="I145" t="str">
            <v>C+</v>
          </cell>
          <cell r="J145" t="str">
            <v>C</v>
          </cell>
          <cell r="K145" t="str">
            <v>C</v>
          </cell>
        </row>
        <row r="146">
          <cell r="B146" t="str">
            <v>CARRANCAS</v>
          </cell>
          <cell r="C146">
            <v>2024</v>
          </cell>
          <cell r="D146" t="str">
            <v>C</v>
          </cell>
          <cell r="E146" t="str">
            <v>C</v>
          </cell>
          <cell r="F146" t="str">
            <v>C</v>
          </cell>
          <cell r="G146" t="str">
            <v>B+</v>
          </cell>
          <cell r="H146" t="str">
            <v>C</v>
          </cell>
          <cell r="I146" t="str">
            <v>C+</v>
          </cell>
          <cell r="J146" t="str">
            <v>C</v>
          </cell>
          <cell r="K146" t="str">
            <v>C</v>
          </cell>
        </row>
        <row r="147">
          <cell r="B147" t="str">
            <v>CARVALHÓPOLIS</v>
          </cell>
          <cell r="C147">
            <v>2024</v>
          </cell>
          <cell r="D147" t="str">
            <v>C</v>
          </cell>
          <cell r="E147" t="str">
            <v>C</v>
          </cell>
          <cell r="F147" t="str">
            <v>C</v>
          </cell>
          <cell r="G147" t="str">
            <v>C+</v>
          </cell>
          <cell r="H147" t="str">
            <v>C</v>
          </cell>
          <cell r="I147" t="str">
            <v>C</v>
          </cell>
          <cell r="J147" t="str">
            <v>C</v>
          </cell>
          <cell r="K147" t="str">
            <v>C</v>
          </cell>
        </row>
        <row r="148">
          <cell r="B148" t="str">
            <v>CASA GRANDE</v>
          </cell>
          <cell r="C148">
            <v>2024</v>
          </cell>
          <cell r="D148" t="str">
            <v>C</v>
          </cell>
          <cell r="E148" t="str">
            <v>B+</v>
          </cell>
          <cell r="F148" t="str">
            <v>C</v>
          </cell>
          <cell r="G148" t="str">
            <v>B+</v>
          </cell>
          <cell r="H148" t="str">
            <v>C+</v>
          </cell>
          <cell r="I148" t="str">
            <v>B</v>
          </cell>
          <cell r="J148" t="str">
            <v>C</v>
          </cell>
          <cell r="K148" t="str">
            <v>C+</v>
          </cell>
        </row>
        <row r="149">
          <cell r="B149" t="str">
            <v>CASCALHO RICO</v>
          </cell>
          <cell r="C149">
            <v>2024</v>
          </cell>
          <cell r="D149" t="str">
            <v>C</v>
          </cell>
          <cell r="E149" t="str">
            <v>C</v>
          </cell>
          <cell r="F149" t="str">
            <v>C+</v>
          </cell>
          <cell r="G149" t="str">
            <v>C+</v>
          </cell>
          <cell r="H149" t="str">
            <v>C</v>
          </cell>
          <cell r="I149" t="str">
            <v>B</v>
          </cell>
          <cell r="J149" t="str">
            <v>C</v>
          </cell>
          <cell r="K149" t="str">
            <v>C</v>
          </cell>
        </row>
        <row r="150">
          <cell r="B150" t="str">
            <v>CÁSSIA</v>
          </cell>
          <cell r="C150">
            <v>2024</v>
          </cell>
          <cell r="D150" t="str">
            <v>C</v>
          </cell>
          <cell r="E150" t="str">
            <v>C</v>
          </cell>
          <cell r="F150" t="str">
            <v>C+</v>
          </cell>
          <cell r="G150" t="str">
            <v>B+</v>
          </cell>
          <cell r="H150" t="str">
            <v>C</v>
          </cell>
          <cell r="I150" t="str">
            <v>C+</v>
          </cell>
          <cell r="J150" t="str">
            <v>C+</v>
          </cell>
          <cell r="K150" t="str">
            <v>C+</v>
          </cell>
        </row>
        <row r="151">
          <cell r="B151" t="str">
            <v>CONCEIÇÃO DA BARRA DE MINAS</v>
          </cell>
          <cell r="C151">
            <v>2024</v>
          </cell>
          <cell r="D151" t="str">
            <v>C</v>
          </cell>
          <cell r="E151" t="str">
            <v>C</v>
          </cell>
          <cell r="F151" t="str">
            <v>C</v>
          </cell>
          <cell r="G151" t="str">
            <v>B+</v>
          </cell>
          <cell r="H151" t="str">
            <v>C</v>
          </cell>
          <cell r="I151" t="str">
            <v>C+</v>
          </cell>
          <cell r="J151" t="str">
            <v>C</v>
          </cell>
          <cell r="K151" t="str">
            <v>C</v>
          </cell>
        </row>
        <row r="152">
          <cell r="B152" t="str">
            <v>CATAGUASES</v>
          </cell>
          <cell r="C152">
            <v>2024</v>
          </cell>
          <cell r="D152" t="str">
            <v>C</v>
          </cell>
          <cell r="E152" t="str">
            <v>A</v>
          </cell>
          <cell r="F152" t="str">
            <v>C+</v>
          </cell>
          <cell r="G152" t="str">
            <v>B</v>
          </cell>
          <cell r="H152" t="str">
            <v>C+</v>
          </cell>
          <cell r="I152" t="str">
            <v>B</v>
          </cell>
          <cell r="J152" t="str">
            <v>C+</v>
          </cell>
          <cell r="K152" t="str">
            <v>C+</v>
          </cell>
        </row>
        <row r="153">
          <cell r="B153" t="str">
            <v>CATAS ALTAS</v>
          </cell>
          <cell r="C153">
            <v>2024</v>
          </cell>
          <cell r="D153" t="str">
            <v>C</v>
          </cell>
          <cell r="E153" t="str">
            <v>B</v>
          </cell>
          <cell r="F153" t="str">
            <v>C+</v>
          </cell>
          <cell r="G153" t="str">
            <v>C</v>
          </cell>
          <cell r="H153" t="str">
            <v>C</v>
          </cell>
          <cell r="I153" t="str">
            <v>C+</v>
          </cell>
          <cell r="J153" t="str">
            <v>C</v>
          </cell>
          <cell r="K153" t="str">
            <v>C</v>
          </cell>
        </row>
        <row r="154">
          <cell r="B154" t="str">
            <v>CATAS ALTAS DA NORUEGA</v>
          </cell>
          <cell r="C154">
            <v>2024</v>
          </cell>
          <cell r="D154" t="str">
            <v>C</v>
          </cell>
          <cell r="E154" t="str">
            <v>C</v>
          </cell>
          <cell r="F154" t="str">
            <v>C</v>
          </cell>
          <cell r="G154" t="str">
            <v>B</v>
          </cell>
          <cell r="H154" t="str">
            <v>C</v>
          </cell>
          <cell r="I154" t="str">
            <v>C+</v>
          </cell>
          <cell r="J154" t="str">
            <v>C</v>
          </cell>
          <cell r="K154" t="str">
            <v>C</v>
          </cell>
        </row>
        <row r="155">
          <cell r="B155" t="str">
            <v>CATUJI</v>
          </cell>
          <cell r="C155">
            <v>2024</v>
          </cell>
          <cell r="D155" t="str">
            <v>C</v>
          </cell>
          <cell r="E155" t="str">
            <v>C</v>
          </cell>
          <cell r="F155" t="str">
            <v>C</v>
          </cell>
          <cell r="G155" t="str">
            <v>C</v>
          </cell>
          <cell r="H155" t="str">
            <v>C</v>
          </cell>
          <cell r="I155" t="str">
            <v>C</v>
          </cell>
          <cell r="J155" t="str">
            <v>C</v>
          </cell>
          <cell r="K155" t="str">
            <v>C</v>
          </cell>
        </row>
        <row r="156">
          <cell r="B156" t="str">
            <v>CAXAMBU</v>
          </cell>
          <cell r="C156">
            <v>2024</v>
          </cell>
          <cell r="D156" t="str">
            <v>C</v>
          </cell>
          <cell r="E156" t="str">
            <v>B</v>
          </cell>
          <cell r="F156" t="str">
            <v>B</v>
          </cell>
          <cell r="G156" t="str">
            <v>B</v>
          </cell>
          <cell r="H156" t="str">
            <v>B</v>
          </cell>
          <cell r="I156" t="str">
            <v>C</v>
          </cell>
          <cell r="J156" t="str">
            <v>C</v>
          </cell>
          <cell r="K156" t="str">
            <v>C+</v>
          </cell>
        </row>
        <row r="157">
          <cell r="B157" t="str">
            <v>CEDRO DO ABAETÉ</v>
          </cell>
          <cell r="C157">
            <v>2024</v>
          </cell>
          <cell r="D157" t="str">
            <v>C</v>
          </cell>
          <cell r="E157" t="str">
            <v>C</v>
          </cell>
          <cell r="F157" t="str">
            <v>B</v>
          </cell>
          <cell r="G157" t="str">
            <v>B+</v>
          </cell>
          <cell r="H157" t="str">
            <v>C</v>
          </cell>
          <cell r="I157" t="str">
            <v>B</v>
          </cell>
          <cell r="J157" t="str">
            <v>C</v>
          </cell>
          <cell r="K157" t="str">
            <v>C</v>
          </cell>
        </row>
        <row r="158">
          <cell r="B158" t="str">
            <v>CENTRALINA</v>
          </cell>
          <cell r="C158">
            <v>2024</v>
          </cell>
          <cell r="D158" t="str">
            <v>C</v>
          </cell>
          <cell r="E158" t="str">
            <v>C</v>
          </cell>
          <cell r="F158" t="str">
            <v>C</v>
          </cell>
          <cell r="G158" t="str">
            <v>B</v>
          </cell>
          <cell r="H158" t="str">
            <v>C</v>
          </cell>
          <cell r="I158" t="str">
            <v>B</v>
          </cell>
          <cell r="J158" t="str">
            <v>C</v>
          </cell>
          <cell r="K158" t="str">
            <v>C</v>
          </cell>
        </row>
        <row r="159">
          <cell r="B159" t="str">
            <v>CHÁCARA</v>
          </cell>
          <cell r="C159">
            <v>2024</v>
          </cell>
          <cell r="D159" t="str">
            <v>C</v>
          </cell>
          <cell r="E159" t="str">
            <v>C</v>
          </cell>
          <cell r="F159" t="str">
            <v>C</v>
          </cell>
          <cell r="G159" t="str">
            <v>B</v>
          </cell>
          <cell r="H159" t="str">
            <v>C</v>
          </cell>
          <cell r="I159" t="str">
            <v>C+</v>
          </cell>
          <cell r="J159" t="str">
            <v>C</v>
          </cell>
          <cell r="K159" t="str">
            <v>C</v>
          </cell>
        </row>
        <row r="160">
          <cell r="B160" t="str">
            <v>CHALÉ</v>
          </cell>
          <cell r="C160">
            <v>2024</v>
          </cell>
          <cell r="D160" t="str">
            <v>C</v>
          </cell>
          <cell r="E160" t="str">
            <v>C</v>
          </cell>
          <cell r="F160" t="str">
            <v>C</v>
          </cell>
          <cell r="G160" t="str">
            <v>C</v>
          </cell>
          <cell r="H160" t="str">
            <v>C</v>
          </cell>
          <cell r="I160" t="str">
            <v>C</v>
          </cell>
          <cell r="J160" t="str">
            <v>C</v>
          </cell>
          <cell r="K160" t="str">
            <v>C</v>
          </cell>
        </row>
        <row r="161">
          <cell r="B161" t="str">
            <v>CHAPADA DO NORTE</v>
          </cell>
          <cell r="C161">
            <v>2024</v>
          </cell>
          <cell r="D161" t="str">
            <v>C</v>
          </cell>
          <cell r="E161" t="str">
            <v>C</v>
          </cell>
          <cell r="F161" t="str">
            <v>C</v>
          </cell>
          <cell r="G161" t="str">
            <v>B</v>
          </cell>
          <cell r="H161" t="str">
            <v>C</v>
          </cell>
          <cell r="I161" t="str">
            <v>C+</v>
          </cell>
          <cell r="J161" t="str">
            <v>C</v>
          </cell>
          <cell r="K161" t="str">
            <v>C</v>
          </cell>
        </row>
        <row r="162">
          <cell r="B162" t="str">
            <v>CHAPADA GAÚCHA</v>
          </cell>
          <cell r="C162">
            <v>2024</v>
          </cell>
          <cell r="D162" t="str">
            <v>C</v>
          </cell>
          <cell r="E162" t="str">
            <v>C+</v>
          </cell>
          <cell r="F162" t="str">
            <v>C</v>
          </cell>
          <cell r="G162" t="str">
            <v>B</v>
          </cell>
          <cell r="H162" t="str">
            <v>C</v>
          </cell>
          <cell r="I162" t="str">
            <v>B</v>
          </cell>
          <cell r="J162" t="str">
            <v>C</v>
          </cell>
          <cell r="K162" t="str">
            <v>C</v>
          </cell>
        </row>
        <row r="163">
          <cell r="B163" t="str">
            <v>CHIADOR</v>
          </cell>
          <cell r="C163">
            <v>2024</v>
          </cell>
          <cell r="D163" t="str">
            <v>C</v>
          </cell>
          <cell r="E163" t="str">
            <v>C</v>
          </cell>
          <cell r="F163" t="str">
            <v>C</v>
          </cell>
          <cell r="G163" t="str">
            <v>B</v>
          </cell>
          <cell r="H163" t="str">
            <v>C</v>
          </cell>
          <cell r="I163" t="str">
            <v>C</v>
          </cell>
          <cell r="J163" t="str">
            <v>C</v>
          </cell>
          <cell r="K163" t="str">
            <v>C</v>
          </cell>
        </row>
        <row r="164">
          <cell r="B164" t="str">
            <v>CLARAVAL</v>
          </cell>
          <cell r="C164">
            <v>2024</v>
          </cell>
          <cell r="D164" t="str">
            <v>C</v>
          </cell>
          <cell r="E164" t="str">
            <v>C</v>
          </cell>
          <cell r="F164" t="str">
            <v>C</v>
          </cell>
          <cell r="G164" t="str">
            <v>B</v>
          </cell>
          <cell r="H164" t="str">
            <v>C</v>
          </cell>
          <cell r="I164" t="str">
            <v>B</v>
          </cell>
          <cell r="J164" t="str">
            <v>C</v>
          </cell>
          <cell r="K164" t="str">
            <v>C</v>
          </cell>
        </row>
        <row r="165">
          <cell r="B165" t="str">
            <v>CLARO DOS POÇÕES</v>
          </cell>
          <cell r="C165">
            <v>2024</v>
          </cell>
          <cell r="D165" t="str">
            <v>C</v>
          </cell>
          <cell r="E165" t="str">
            <v>C</v>
          </cell>
          <cell r="F165" t="str">
            <v>C</v>
          </cell>
          <cell r="G165" t="str">
            <v>B</v>
          </cell>
          <cell r="H165" t="str">
            <v>C</v>
          </cell>
          <cell r="I165" t="str">
            <v>C+</v>
          </cell>
          <cell r="J165" t="str">
            <v>C</v>
          </cell>
          <cell r="K165" t="str">
            <v>C</v>
          </cell>
        </row>
        <row r="166">
          <cell r="B166" t="str">
            <v>CLÁUDIO</v>
          </cell>
          <cell r="C166">
            <v>2024</v>
          </cell>
          <cell r="D166" t="str">
            <v>C+</v>
          </cell>
          <cell r="E166" t="str">
            <v>B</v>
          </cell>
          <cell r="F166" t="str">
            <v>C+</v>
          </cell>
          <cell r="G166" t="str">
            <v>B+</v>
          </cell>
          <cell r="H166" t="str">
            <v>C</v>
          </cell>
          <cell r="I166" t="str">
            <v>C+</v>
          </cell>
          <cell r="J166" t="str">
            <v>C</v>
          </cell>
          <cell r="K166" t="str">
            <v>C+</v>
          </cell>
        </row>
        <row r="167">
          <cell r="B167" t="str">
            <v>COIMBRA</v>
          </cell>
          <cell r="C167">
            <v>2024</v>
          </cell>
          <cell r="D167" t="str">
            <v>C</v>
          </cell>
          <cell r="E167" t="str">
            <v>C</v>
          </cell>
          <cell r="F167" t="str">
            <v>C</v>
          </cell>
          <cell r="G167" t="str">
            <v>B+</v>
          </cell>
          <cell r="H167" t="str">
            <v>C</v>
          </cell>
          <cell r="I167" t="str">
            <v>B</v>
          </cell>
          <cell r="J167" t="str">
            <v>C</v>
          </cell>
          <cell r="K167" t="str">
            <v>C</v>
          </cell>
        </row>
        <row r="168">
          <cell r="B168" t="str">
            <v>COLUNA</v>
          </cell>
          <cell r="C168">
            <v>2024</v>
          </cell>
          <cell r="D168" t="str">
            <v>C</v>
          </cell>
          <cell r="E168" t="str">
            <v>C</v>
          </cell>
          <cell r="F168" t="str">
            <v>C</v>
          </cell>
          <cell r="G168" t="str">
            <v>C+</v>
          </cell>
          <cell r="H168" t="str">
            <v>C</v>
          </cell>
          <cell r="I168" t="str">
            <v>B</v>
          </cell>
          <cell r="J168" t="str">
            <v>C</v>
          </cell>
          <cell r="K168" t="str">
            <v>C</v>
          </cell>
        </row>
        <row r="169">
          <cell r="B169" t="str">
            <v>COMENDADOR GOMES</v>
          </cell>
          <cell r="C169">
            <v>2024</v>
          </cell>
          <cell r="D169" t="str">
            <v>C</v>
          </cell>
          <cell r="E169" t="str">
            <v>C</v>
          </cell>
          <cell r="F169" t="str">
            <v>C</v>
          </cell>
          <cell r="G169" t="str">
            <v>B</v>
          </cell>
          <cell r="H169" t="str">
            <v>C</v>
          </cell>
          <cell r="I169" t="str">
            <v>B</v>
          </cell>
          <cell r="J169" t="str">
            <v>C</v>
          </cell>
          <cell r="K169" t="str">
            <v>C</v>
          </cell>
        </row>
        <row r="170">
          <cell r="B170" t="str">
            <v>CONCEIÇÃO DA APARECIDA</v>
          </cell>
          <cell r="C170">
            <v>2024</v>
          </cell>
          <cell r="D170" t="str">
            <v>C</v>
          </cell>
          <cell r="E170" t="str">
            <v>C</v>
          </cell>
          <cell r="F170" t="str">
            <v>C+</v>
          </cell>
          <cell r="G170" t="str">
            <v>B</v>
          </cell>
          <cell r="H170" t="str">
            <v>C</v>
          </cell>
          <cell r="I170" t="str">
            <v>C+</v>
          </cell>
          <cell r="J170" t="str">
            <v>C</v>
          </cell>
          <cell r="K170" t="str">
            <v>C</v>
          </cell>
        </row>
        <row r="171">
          <cell r="B171" t="str">
            <v>CONCEIÇÃO DAS PEDRAS</v>
          </cell>
          <cell r="C171">
            <v>2024</v>
          </cell>
          <cell r="D171" t="str">
            <v>C</v>
          </cell>
          <cell r="E171" t="str">
            <v>C</v>
          </cell>
          <cell r="F171" t="str">
            <v>C+</v>
          </cell>
          <cell r="G171" t="str">
            <v>B+</v>
          </cell>
          <cell r="H171" t="str">
            <v>C</v>
          </cell>
          <cell r="I171" t="str">
            <v>C</v>
          </cell>
          <cell r="J171" t="str">
            <v>C</v>
          </cell>
          <cell r="K171" t="str">
            <v>C</v>
          </cell>
        </row>
        <row r="172">
          <cell r="B172" t="str">
            <v>CONCEIÇÃO DAS ALAGOAS</v>
          </cell>
          <cell r="C172">
            <v>2024</v>
          </cell>
          <cell r="D172" t="str">
            <v>B+</v>
          </cell>
          <cell r="E172" t="str">
            <v>B</v>
          </cell>
          <cell r="F172" t="str">
            <v>C+</v>
          </cell>
          <cell r="G172" t="str">
            <v>B</v>
          </cell>
          <cell r="H172" t="str">
            <v>C+</v>
          </cell>
          <cell r="I172" t="str">
            <v>B</v>
          </cell>
          <cell r="J172" t="str">
            <v>C</v>
          </cell>
          <cell r="K172" t="str">
            <v>C+</v>
          </cell>
        </row>
        <row r="173">
          <cell r="B173" t="str">
            <v>CONCEIÇÃO DE IPANEMA</v>
          </cell>
          <cell r="C173">
            <v>2024</v>
          </cell>
          <cell r="D173" t="str">
            <v>C</v>
          </cell>
          <cell r="E173" t="str">
            <v>C</v>
          </cell>
          <cell r="F173" t="str">
            <v>C</v>
          </cell>
          <cell r="G173" t="str">
            <v>C+</v>
          </cell>
          <cell r="H173" t="str">
            <v>C</v>
          </cell>
          <cell r="I173" t="str">
            <v>B+</v>
          </cell>
          <cell r="J173" t="str">
            <v>C</v>
          </cell>
          <cell r="K173" t="str">
            <v>C</v>
          </cell>
        </row>
        <row r="174">
          <cell r="B174" t="str">
            <v>CONCEIÇÃO DO MATO DENTRO</v>
          </cell>
          <cell r="C174">
            <v>2024</v>
          </cell>
          <cell r="D174" t="str">
            <v>C+</v>
          </cell>
          <cell r="E174" t="str">
            <v>C</v>
          </cell>
          <cell r="F174" t="str">
            <v>C</v>
          </cell>
          <cell r="G174" t="str">
            <v>B</v>
          </cell>
          <cell r="H174" t="str">
            <v>C</v>
          </cell>
          <cell r="I174" t="str">
            <v>C</v>
          </cell>
          <cell r="J174" t="str">
            <v>C</v>
          </cell>
          <cell r="K174" t="str">
            <v>C</v>
          </cell>
        </row>
        <row r="175">
          <cell r="B175" t="str">
            <v>CONCEIÇÃO DO PARÁ</v>
          </cell>
          <cell r="C175">
            <v>2024</v>
          </cell>
          <cell r="D175" t="str">
            <v>C</v>
          </cell>
          <cell r="E175" t="str">
            <v>C</v>
          </cell>
          <cell r="F175" t="str">
            <v>C</v>
          </cell>
          <cell r="G175" t="str">
            <v>B</v>
          </cell>
          <cell r="H175" t="str">
            <v>C</v>
          </cell>
          <cell r="I175" t="str">
            <v>C+</v>
          </cell>
          <cell r="J175" t="str">
            <v>C</v>
          </cell>
          <cell r="K175" t="str">
            <v>C</v>
          </cell>
        </row>
        <row r="176">
          <cell r="B176" t="str">
            <v>CONCEIÇÃO DO RIO VERDE</v>
          </cell>
          <cell r="C176">
            <v>2024</v>
          </cell>
          <cell r="D176" t="str">
            <v>C</v>
          </cell>
          <cell r="E176" t="str">
            <v>C</v>
          </cell>
          <cell r="F176" t="str">
            <v>C</v>
          </cell>
          <cell r="G176" t="str">
            <v>B</v>
          </cell>
          <cell r="H176" t="str">
            <v>C</v>
          </cell>
          <cell r="I176" t="str">
            <v>C+</v>
          </cell>
          <cell r="J176" t="str">
            <v>C</v>
          </cell>
          <cell r="K176" t="str">
            <v>C</v>
          </cell>
        </row>
        <row r="177">
          <cell r="B177" t="str">
            <v>CONCEIÇÃO DOS OUROS</v>
          </cell>
          <cell r="C177">
            <v>2024</v>
          </cell>
          <cell r="D177" t="str">
            <v>C</v>
          </cell>
          <cell r="E177" t="str">
            <v>C+</v>
          </cell>
          <cell r="F177" t="str">
            <v>C</v>
          </cell>
          <cell r="G177" t="str">
            <v>B</v>
          </cell>
          <cell r="H177" t="str">
            <v>C</v>
          </cell>
          <cell r="I177" t="str">
            <v>C+</v>
          </cell>
          <cell r="J177" t="str">
            <v>C</v>
          </cell>
          <cell r="K177" t="str">
            <v>C</v>
          </cell>
        </row>
        <row r="178">
          <cell r="B178" t="str">
            <v>CÔNEGO MARINHO</v>
          </cell>
          <cell r="C178">
            <v>2024</v>
          </cell>
          <cell r="D178" t="str">
            <v>C</v>
          </cell>
          <cell r="E178" t="str">
            <v>C</v>
          </cell>
          <cell r="F178" t="str">
            <v>C</v>
          </cell>
          <cell r="G178" t="str">
            <v>B</v>
          </cell>
          <cell r="H178" t="str">
            <v>C</v>
          </cell>
          <cell r="I178" t="str">
            <v>C+</v>
          </cell>
          <cell r="J178" t="str">
            <v>C</v>
          </cell>
          <cell r="K178" t="str">
            <v>C</v>
          </cell>
        </row>
        <row r="179">
          <cell r="B179" t="str">
            <v>CONFINS</v>
          </cell>
          <cell r="C179">
            <v>2024</v>
          </cell>
          <cell r="D179" t="str">
            <v>C</v>
          </cell>
          <cell r="E179" t="str">
            <v>C</v>
          </cell>
          <cell r="F179" t="str">
            <v>C</v>
          </cell>
          <cell r="G179" t="str">
            <v>B</v>
          </cell>
          <cell r="H179" t="str">
            <v>B</v>
          </cell>
          <cell r="I179" t="str">
            <v>C+</v>
          </cell>
          <cell r="J179" t="str">
            <v>C</v>
          </cell>
          <cell r="K179" t="str">
            <v>C</v>
          </cell>
        </row>
        <row r="180">
          <cell r="B180" t="str">
            <v>CONGONHAL</v>
          </cell>
          <cell r="C180">
            <v>2024</v>
          </cell>
          <cell r="D180" t="str">
            <v>C</v>
          </cell>
          <cell r="E180" t="str">
            <v>C</v>
          </cell>
          <cell r="F180" t="str">
            <v>C</v>
          </cell>
          <cell r="G180" t="str">
            <v>B</v>
          </cell>
          <cell r="H180" t="str">
            <v>C</v>
          </cell>
          <cell r="I180" t="str">
            <v>C+</v>
          </cell>
          <cell r="J180" t="str">
            <v>C</v>
          </cell>
          <cell r="K180" t="str">
            <v>C</v>
          </cell>
        </row>
        <row r="181">
          <cell r="B181" t="str">
            <v>CONGONHAS</v>
          </cell>
          <cell r="C181">
            <v>2024</v>
          </cell>
          <cell r="D181" t="str">
            <v>B</v>
          </cell>
          <cell r="E181" t="str">
            <v>B</v>
          </cell>
          <cell r="F181" t="str">
            <v>C</v>
          </cell>
          <cell r="G181" t="str">
            <v>B</v>
          </cell>
          <cell r="H181" t="str">
            <v>C</v>
          </cell>
          <cell r="I181" t="str">
            <v>C</v>
          </cell>
          <cell r="J181" t="str">
            <v>C</v>
          </cell>
          <cell r="K181" t="str">
            <v>C</v>
          </cell>
        </row>
        <row r="182">
          <cell r="B182" t="str">
            <v>CONGONHAS DO NORTE</v>
          </cell>
          <cell r="C182">
            <v>2024</v>
          </cell>
          <cell r="D182" t="str">
            <v>C</v>
          </cell>
          <cell r="E182" t="str">
            <v>C</v>
          </cell>
          <cell r="F182" t="str">
            <v>C</v>
          </cell>
          <cell r="G182" t="str">
            <v>B</v>
          </cell>
          <cell r="H182" t="str">
            <v>C</v>
          </cell>
          <cell r="I182" t="str">
            <v>C+</v>
          </cell>
          <cell r="J182" t="str">
            <v>C+</v>
          </cell>
          <cell r="K182" t="str">
            <v>C</v>
          </cell>
        </row>
        <row r="183">
          <cell r="B183" t="str">
            <v>CONSELHEIRO LAFAIETE</v>
          </cell>
          <cell r="C183">
            <v>2024</v>
          </cell>
          <cell r="D183" t="str">
            <v>C</v>
          </cell>
          <cell r="E183" t="str">
            <v>C</v>
          </cell>
          <cell r="F183" t="str">
            <v>C+</v>
          </cell>
          <cell r="G183" t="str">
            <v>B</v>
          </cell>
          <cell r="H183" t="str">
            <v>C</v>
          </cell>
          <cell r="I183" t="str">
            <v>C</v>
          </cell>
          <cell r="J183" t="str">
            <v>C</v>
          </cell>
          <cell r="K183" t="str">
            <v>C</v>
          </cell>
        </row>
        <row r="184">
          <cell r="B184" t="str">
            <v>CONSELHEIRO PENA</v>
          </cell>
          <cell r="C184">
            <v>2024</v>
          </cell>
          <cell r="D184" t="str">
            <v>C</v>
          </cell>
          <cell r="E184" t="str">
            <v>C</v>
          </cell>
          <cell r="F184" t="str">
            <v>C</v>
          </cell>
          <cell r="G184" t="str">
            <v>B+</v>
          </cell>
          <cell r="H184" t="str">
            <v>C</v>
          </cell>
          <cell r="I184" t="str">
            <v>C+</v>
          </cell>
          <cell r="J184" t="str">
            <v>C</v>
          </cell>
          <cell r="K184" t="str">
            <v>C</v>
          </cell>
        </row>
        <row r="185">
          <cell r="B185" t="str">
            <v>CONSOLAÇÃO</v>
          </cell>
          <cell r="C185">
            <v>2024</v>
          </cell>
          <cell r="D185" t="str">
            <v>C</v>
          </cell>
          <cell r="E185" t="str">
            <v>C</v>
          </cell>
          <cell r="F185" t="str">
            <v>C+</v>
          </cell>
          <cell r="G185" t="str">
            <v>C+</v>
          </cell>
          <cell r="H185" t="str">
            <v>C</v>
          </cell>
          <cell r="I185" t="str">
            <v>C</v>
          </cell>
          <cell r="J185" t="str">
            <v>C</v>
          </cell>
          <cell r="K185" t="str">
            <v>C</v>
          </cell>
        </row>
        <row r="186">
          <cell r="B186" t="str">
            <v>CONTAGEM</v>
          </cell>
          <cell r="C186">
            <v>2024</v>
          </cell>
          <cell r="D186" t="str">
            <v>C</v>
          </cell>
          <cell r="E186" t="str">
            <v>B</v>
          </cell>
          <cell r="F186" t="str">
            <v>C+</v>
          </cell>
          <cell r="G186" t="str">
            <v>B</v>
          </cell>
          <cell r="H186" t="str">
            <v>C+</v>
          </cell>
          <cell r="I186" t="str">
            <v>C</v>
          </cell>
          <cell r="J186" t="str">
            <v>C</v>
          </cell>
          <cell r="K186" t="str">
            <v>C</v>
          </cell>
        </row>
        <row r="187">
          <cell r="B187" t="str">
            <v>COQUEIRAL</v>
          </cell>
          <cell r="C187">
            <v>2024</v>
          </cell>
          <cell r="D187" t="str">
            <v>C</v>
          </cell>
          <cell r="E187" t="str">
            <v>C</v>
          </cell>
          <cell r="F187" t="str">
            <v>C</v>
          </cell>
          <cell r="G187" t="str">
            <v>B+</v>
          </cell>
          <cell r="H187" t="str">
            <v>C+</v>
          </cell>
          <cell r="I187" t="str">
            <v>C</v>
          </cell>
          <cell r="J187" t="str">
            <v>C</v>
          </cell>
          <cell r="K187" t="str">
            <v>C+</v>
          </cell>
        </row>
        <row r="188">
          <cell r="B188" t="str">
            <v>CORAÇÃO DE JESUS</v>
          </cell>
          <cell r="C188">
            <v>2024</v>
          </cell>
          <cell r="D188" t="str">
            <v>C</v>
          </cell>
          <cell r="E188" t="str">
            <v>C</v>
          </cell>
          <cell r="F188" t="str">
            <v>C</v>
          </cell>
          <cell r="G188" t="str">
            <v>B</v>
          </cell>
          <cell r="H188" t="str">
            <v>C</v>
          </cell>
          <cell r="I188" t="str">
            <v>B</v>
          </cell>
          <cell r="J188" t="str">
            <v>C+</v>
          </cell>
          <cell r="K188" t="str">
            <v>C</v>
          </cell>
        </row>
        <row r="189">
          <cell r="B189" t="str">
            <v>CORDISBURGO</v>
          </cell>
          <cell r="C189">
            <v>2024</v>
          </cell>
          <cell r="D189" t="str">
            <v>C</v>
          </cell>
          <cell r="E189" t="str">
            <v>B</v>
          </cell>
          <cell r="F189" t="str">
            <v>C</v>
          </cell>
          <cell r="G189" t="str">
            <v>C+</v>
          </cell>
          <cell r="H189" t="str">
            <v>C</v>
          </cell>
          <cell r="I189" t="str">
            <v>C</v>
          </cell>
          <cell r="J189" t="str">
            <v>C</v>
          </cell>
          <cell r="K189" t="str">
            <v>C</v>
          </cell>
        </row>
        <row r="190">
          <cell r="B190" t="str">
            <v>CORDISLÂNDIA</v>
          </cell>
          <cell r="C190">
            <v>2024</v>
          </cell>
          <cell r="D190" t="str">
            <v>C</v>
          </cell>
          <cell r="E190" t="str">
            <v>C</v>
          </cell>
          <cell r="F190" t="str">
            <v>C</v>
          </cell>
          <cell r="G190" t="str">
            <v>C+</v>
          </cell>
          <cell r="H190" t="str">
            <v>C</v>
          </cell>
          <cell r="I190" t="str">
            <v>C</v>
          </cell>
          <cell r="J190" t="str">
            <v>B</v>
          </cell>
          <cell r="K190" t="str">
            <v>C</v>
          </cell>
        </row>
        <row r="191">
          <cell r="B191" t="str">
            <v>CORINTO</v>
          </cell>
          <cell r="C191">
            <v>2024</v>
          </cell>
          <cell r="D191" t="str">
            <v>C</v>
          </cell>
          <cell r="E191" t="str">
            <v>C</v>
          </cell>
          <cell r="F191" t="str">
            <v>C</v>
          </cell>
          <cell r="G191" t="str">
            <v>C+</v>
          </cell>
          <cell r="H191" t="str">
            <v>C</v>
          </cell>
          <cell r="I191" t="str">
            <v>C+</v>
          </cell>
          <cell r="J191" t="str">
            <v>C</v>
          </cell>
          <cell r="K191" t="str">
            <v>C</v>
          </cell>
        </row>
        <row r="192">
          <cell r="B192" t="str">
            <v>CORONEL FABRICIANO</v>
          </cell>
          <cell r="C192">
            <v>2024</v>
          </cell>
          <cell r="D192" t="str">
            <v>C</v>
          </cell>
          <cell r="E192" t="str">
            <v>C+</v>
          </cell>
          <cell r="F192" t="str">
            <v>B</v>
          </cell>
          <cell r="G192" t="str">
            <v>C</v>
          </cell>
          <cell r="H192" t="str">
            <v>C+</v>
          </cell>
          <cell r="I192" t="str">
            <v>B</v>
          </cell>
          <cell r="J192" t="str">
            <v>C</v>
          </cell>
          <cell r="K192" t="str">
            <v>C+</v>
          </cell>
        </row>
        <row r="193">
          <cell r="B193" t="str">
            <v>CORONEL MURTA</v>
          </cell>
          <cell r="C193">
            <v>2024</v>
          </cell>
          <cell r="D193" t="str">
            <v>C</v>
          </cell>
          <cell r="E193" t="str">
            <v>C</v>
          </cell>
          <cell r="F193" t="str">
            <v>C</v>
          </cell>
          <cell r="G193" t="str">
            <v>C+</v>
          </cell>
          <cell r="H193" t="str">
            <v>C</v>
          </cell>
          <cell r="I193" t="str">
            <v>B</v>
          </cell>
          <cell r="J193" t="str">
            <v>C+</v>
          </cell>
          <cell r="K193" t="str">
            <v>C</v>
          </cell>
        </row>
        <row r="194">
          <cell r="B194" t="str">
            <v>CORONEL PACHECO</v>
          </cell>
          <cell r="C194">
            <v>2024</v>
          </cell>
          <cell r="D194" t="str">
            <v>C</v>
          </cell>
          <cell r="E194" t="str">
            <v>C</v>
          </cell>
          <cell r="F194" t="str">
            <v>C</v>
          </cell>
          <cell r="G194" t="str">
            <v>B</v>
          </cell>
          <cell r="H194" t="str">
            <v>C</v>
          </cell>
          <cell r="I194" t="str">
            <v>B</v>
          </cell>
          <cell r="J194" t="str">
            <v>C</v>
          </cell>
          <cell r="K194" t="str">
            <v>C</v>
          </cell>
        </row>
        <row r="195">
          <cell r="B195" t="str">
            <v>CORONEL XAVIER CHAVES</v>
          </cell>
          <cell r="C195">
            <v>2024</v>
          </cell>
          <cell r="D195" t="str">
            <v>C+</v>
          </cell>
          <cell r="E195" t="str">
            <v>B</v>
          </cell>
          <cell r="F195" t="str">
            <v>C</v>
          </cell>
          <cell r="G195" t="str">
            <v>B+</v>
          </cell>
          <cell r="H195" t="str">
            <v>C+</v>
          </cell>
          <cell r="I195" t="str">
            <v>C+</v>
          </cell>
          <cell r="J195" t="str">
            <v>C</v>
          </cell>
          <cell r="K195" t="str">
            <v>C+</v>
          </cell>
        </row>
        <row r="196">
          <cell r="B196" t="str">
            <v>CÓRREGO DANTA</v>
          </cell>
          <cell r="C196">
            <v>2024</v>
          </cell>
          <cell r="D196" t="str">
            <v>C</v>
          </cell>
          <cell r="E196" t="str">
            <v>C</v>
          </cell>
          <cell r="F196" t="str">
            <v>C+</v>
          </cell>
          <cell r="G196" t="str">
            <v>C+</v>
          </cell>
          <cell r="H196" t="str">
            <v>C</v>
          </cell>
          <cell r="I196" t="str">
            <v>C+</v>
          </cell>
          <cell r="J196" t="str">
            <v>B</v>
          </cell>
          <cell r="K196" t="str">
            <v>C</v>
          </cell>
        </row>
        <row r="197">
          <cell r="B197" t="str">
            <v>CÓRREGO FUNDO</v>
          </cell>
          <cell r="C197">
            <v>2024</v>
          </cell>
          <cell r="D197" t="str">
            <v>C</v>
          </cell>
          <cell r="E197" t="str">
            <v>C</v>
          </cell>
          <cell r="F197" t="str">
            <v>C</v>
          </cell>
          <cell r="G197" t="str">
            <v>C</v>
          </cell>
          <cell r="H197" t="str">
            <v>C</v>
          </cell>
          <cell r="I197" t="str">
            <v>C+</v>
          </cell>
          <cell r="J197" t="str">
            <v>C</v>
          </cell>
          <cell r="K197" t="str">
            <v>C</v>
          </cell>
        </row>
        <row r="198">
          <cell r="B198" t="str">
            <v>CÓRREGO NOVO</v>
          </cell>
          <cell r="C198">
            <v>2024</v>
          </cell>
          <cell r="D198" t="str">
            <v>C</v>
          </cell>
          <cell r="E198" t="str">
            <v>C</v>
          </cell>
          <cell r="F198" t="str">
            <v>C</v>
          </cell>
          <cell r="G198" t="str">
            <v>C</v>
          </cell>
          <cell r="H198" t="str">
            <v>C</v>
          </cell>
          <cell r="I198" t="str">
            <v>C</v>
          </cell>
          <cell r="J198" t="str">
            <v>C</v>
          </cell>
          <cell r="K198" t="str">
            <v>C</v>
          </cell>
        </row>
        <row r="199">
          <cell r="B199" t="str">
            <v>COUTO DE MAGALHÃES DE MINAS</v>
          </cell>
          <cell r="C199">
            <v>2024</v>
          </cell>
          <cell r="D199" t="str">
            <v>C</v>
          </cell>
          <cell r="E199" t="str">
            <v>C+</v>
          </cell>
          <cell r="F199" t="str">
            <v>C</v>
          </cell>
          <cell r="G199" t="str">
            <v>B</v>
          </cell>
          <cell r="H199" t="str">
            <v>C</v>
          </cell>
          <cell r="I199" t="str">
            <v>C+</v>
          </cell>
          <cell r="J199" t="str">
            <v>C+</v>
          </cell>
          <cell r="K199" t="str">
            <v>C</v>
          </cell>
        </row>
        <row r="200">
          <cell r="B200" t="str">
            <v>CRISTAIS</v>
          </cell>
          <cell r="C200">
            <v>2024</v>
          </cell>
          <cell r="D200" t="str">
            <v>C</v>
          </cell>
          <cell r="E200" t="str">
            <v>B</v>
          </cell>
          <cell r="F200" t="str">
            <v>C</v>
          </cell>
          <cell r="G200" t="str">
            <v>B+</v>
          </cell>
          <cell r="H200" t="str">
            <v>C</v>
          </cell>
          <cell r="I200" t="str">
            <v>B</v>
          </cell>
          <cell r="J200" t="str">
            <v>C+</v>
          </cell>
          <cell r="K200" t="str">
            <v>C+</v>
          </cell>
        </row>
        <row r="201">
          <cell r="B201" t="str">
            <v>CRISTÁLIA</v>
          </cell>
          <cell r="C201">
            <v>2024</v>
          </cell>
          <cell r="D201" t="str">
            <v>C</v>
          </cell>
          <cell r="E201" t="str">
            <v>C</v>
          </cell>
          <cell r="F201" t="str">
            <v>C</v>
          </cell>
          <cell r="G201" t="str">
            <v>C</v>
          </cell>
          <cell r="H201" t="str">
            <v>C</v>
          </cell>
          <cell r="I201" t="str">
            <v>B</v>
          </cell>
          <cell r="J201" t="str">
            <v>C</v>
          </cell>
          <cell r="K201" t="str">
            <v>C</v>
          </cell>
        </row>
        <row r="202">
          <cell r="B202" t="str">
            <v>CRISTIANO OTONI</v>
          </cell>
          <cell r="C202">
            <v>2024</v>
          </cell>
          <cell r="D202" t="str">
            <v>C</v>
          </cell>
          <cell r="E202" t="str">
            <v>C</v>
          </cell>
          <cell r="F202" t="str">
            <v>C</v>
          </cell>
          <cell r="G202" t="str">
            <v>B</v>
          </cell>
          <cell r="H202" t="str">
            <v>C</v>
          </cell>
          <cell r="I202" t="str">
            <v>B</v>
          </cell>
          <cell r="J202" t="str">
            <v>C</v>
          </cell>
          <cell r="K202" t="str">
            <v>C</v>
          </cell>
        </row>
        <row r="203">
          <cell r="B203" t="str">
            <v>CRISTINA</v>
          </cell>
          <cell r="C203">
            <v>2024</v>
          </cell>
          <cell r="D203" t="str">
            <v>C</v>
          </cell>
          <cell r="E203" t="str">
            <v>A</v>
          </cell>
          <cell r="F203" t="str">
            <v>C</v>
          </cell>
          <cell r="G203" t="str">
            <v>B</v>
          </cell>
          <cell r="H203" t="str">
            <v>C</v>
          </cell>
          <cell r="I203" t="str">
            <v>C</v>
          </cell>
          <cell r="J203" t="str">
            <v>C</v>
          </cell>
          <cell r="K203" t="str">
            <v>C</v>
          </cell>
        </row>
        <row r="204">
          <cell r="B204" t="str">
            <v>CRUCILÂNDIA</v>
          </cell>
          <cell r="C204">
            <v>2024</v>
          </cell>
          <cell r="D204" t="str">
            <v>C</v>
          </cell>
          <cell r="E204" t="str">
            <v>B</v>
          </cell>
          <cell r="F204" t="str">
            <v>C</v>
          </cell>
          <cell r="G204" t="str">
            <v>B</v>
          </cell>
          <cell r="H204" t="str">
            <v>C</v>
          </cell>
          <cell r="I204" t="str">
            <v>C+</v>
          </cell>
          <cell r="J204" t="str">
            <v>C</v>
          </cell>
          <cell r="K204" t="str">
            <v>C+</v>
          </cell>
        </row>
        <row r="205">
          <cell r="B205" t="str">
            <v>CRUZEIRO DA FORTALEZA</v>
          </cell>
          <cell r="C205">
            <v>2024</v>
          </cell>
          <cell r="D205" t="str">
            <v>C</v>
          </cell>
          <cell r="E205" t="str">
            <v>C</v>
          </cell>
          <cell r="F205" t="str">
            <v>C</v>
          </cell>
          <cell r="G205" t="str">
            <v>B</v>
          </cell>
          <cell r="H205" t="str">
            <v>C</v>
          </cell>
          <cell r="I205" t="str">
            <v>C</v>
          </cell>
          <cell r="J205" t="str">
            <v>C</v>
          </cell>
          <cell r="K205" t="str">
            <v>C</v>
          </cell>
        </row>
        <row r="206">
          <cell r="B206" t="str">
            <v>CRUZÍLIA</v>
          </cell>
          <cell r="C206">
            <v>2024</v>
          </cell>
          <cell r="D206" t="str">
            <v>C</v>
          </cell>
          <cell r="E206" t="str">
            <v>C</v>
          </cell>
          <cell r="F206" t="str">
            <v>C</v>
          </cell>
          <cell r="G206" t="str">
            <v>B</v>
          </cell>
          <cell r="H206" t="str">
            <v>C</v>
          </cell>
          <cell r="I206" t="str">
            <v>C+</v>
          </cell>
          <cell r="J206" t="str">
            <v>C</v>
          </cell>
          <cell r="K206" t="str">
            <v>C</v>
          </cell>
        </row>
        <row r="207">
          <cell r="B207" t="str">
            <v>CUPARAQUE</v>
          </cell>
          <cell r="C207">
            <v>2024</v>
          </cell>
          <cell r="D207" t="str">
            <v>C</v>
          </cell>
          <cell r="E207" t="str">
            <v>C+</v>
          </cell>
          <cell r="F207" t="str">
            <v>C+</v>
          </cell>
          <cell r="G207" t="str">
            <v>B</v>
          </cell>
          <cell r="H207" t="str">
            <v>C</v>
          </cell>
          <cell r="I207" t="str">
            <v>C+</v>
          </cell>
          <cell r="J207" t="str">
            <v>C</v>
          </cell>
          <cell r="K207" t="str">
            <v>C</v>
          </cell>
        </row>
        <row r="208">
          <cell r="B208" t="str">
            <v>CURRAL DE DENTRO</v>
          </cell>
          <cell r="C208">
            <v>2024</v>
          </cell>
          <cell r="D208" t="str">
            <v>C</v>
          </cell>
          <cell r="E208" t="str">
            <v>C+</v>
          </cell>
          <cell r="F208" t="str">
            <v>C</v>
          </cell>
          <cell r="G208" t="str">
            <v>B</v>
          </cell>
          <cell r="H208" t="str">
            <v>C+</v>
          </cell>
          <cell r="I208" t="str">
            <v>C+</v>
          </cell>
          <cell r="J208" t="str">
            <v>C+</v>
          </cell>
          <cell r="K208" t="str">
            <v>C+</v>
          </cell>
        </row>
        <row r="209">
          <cell r="B209" t="str">
            <v>CURVELO</v>
          </cell>
          <cell r="C209">
            <v>2024</v>
          </cell>
          <cell r="D209" t="str">
            <v>C</v>
          </cell>
          <cell r="E209" t="str">
            <v>C+</v>
          </cell>
          <cell r="F209" t="str">
            <v>C</v>
          </cell>
          <cell r="G209" t="str">
            <v>B+</v>
          </cell>
          <cell r="H209" t="str">
            <v>C</v>
          </cell>
          <cell r="I209" t="str">
            <v>B</v>
          </cell>
          <cell r="J209" t="str">
            <v>C</v>
          </cell>
          <cell r="K209" t="str">
            <v>C</v>
          </cell>
        </row>
        <row r="210">
          <cell r="B210" t="str">
            <v>DATAS</v>
          </cell>
          <cell r="C210">
            <v>2024</v>
          </cell>
          <cell r="D210" t="str">
            <v>C</v>
          </cell>
          <cell r="E210" t="str">
            <v>C</v>
          </cell>
          <cell r="F210" t="str">
            <v>C</v>
          </cell>
          <cell r="G210" t="str">
            <v>B</v>
          </cell>
          <cell r="H210" t="str">
            <v>C</v>
          </cell>
          <cell r="I210" t="str">
            <v>C+</v>
          </cell>
          <cell r="J210" t="str">
            <v>C</v>
          </cell>
          <cell r="K210" t="str">
            <v>C</v>
          </cell>
        </row>
        <row r="211">
          <cell r="B211" t="str">
            <v>DELFIM MOREIRA</v>
          </cell>
          <cell r="C211">
            <v>2024</v>
          </cell>
          <cell r="D211" t="str">
            <v>C</v>
          </cell>
          <cell r="E211" t="str">
            <v>C</v>
          </cell>
          <cell r="F211" t="str">
            <v>C</v>
          </cell>
          <cell r="G211" t="str">
            <v>B+</v>
          </cell>
          <cell r="H211" t="str">
            <v>C</v>
          </cell>
          <cell r="I211" t="str">
            <v>C</v>
          </cell>
          <cell r="J211" t="str">
            <v>C</v>
          </cell>
          <cell r="K211" t="str">
            <v>C</v>
          </cell>
        </row>
        <row r="212">
          <cell r="B212" t="str">
            <v>DELFINÓPOLIS</v>
          </cell>
          <cell r="C212">
            <v>2024</v>
          </cell>
          <cell r="D212" t="str">
            <v>C</v>
          </cell>
          <cell r="E212" t="str">
            <v>C</v>
          </cell>
          <cell r="F212" t="str">
            <v>C</v>
          </cell>
          <cell r="G212" t="str">
            <v>B</v>
          </cell>
          <cell r="H212" t="str">
            <v>C</v>
          </cell>
          <cell r="I212" t="str">
            <v>B</v>
          </cell>
          <cell r="J212" t="str">
            <v>C</v>
          </cell>
          <cell r="K212" t="str">
            <v>C</v>
          </cell>
        </row>
        <row r="213">
          <cell r="B213" t="str">
            <v>DELTA</v>
          </cell>
          <cell r="C213">
            <v>2024</v>
          </cell>
          <cell r="D213" t="str">
            <v>C</v>
          </cell>
          <cell r="E213" t="str">
            <v>B</v>
          </cell>
          <cell r="F213" t="str">
            <v>C</v>
          </cell>
          <cell r="G213" t="str">
            <v>B</v>
          </cell>
          <cell r="H213" t="str">
            <v>C</v>
          </cell>
          <cell r="I213" t="str">
            <v>C</v>
          </cell>
          <cell r="J213" t="str">
            <v>C</v>
          </cell>
          <cell r="K213" t="str">
            <v>C</v>
          </cell>
        </row>
        <row r="214">
          <cell r="B214" t="str">
            <v>DESCOBERTO</v>
          </cell>
          <cell r="C214">
            <v>2024</v>
          </cell>
          <cell r="D214" t="str">
            <v>C</v>
          </cell>
          <cell r="E214" t="str">
            <v>B</v>
          </cell>
          <cell r="F214" t="str">
            <v>C</v>
          </cell>
          <cell r="G214" t="str">
            <v>C</v>
          </cell>
          <cell r="H214" t="str">
            <v>C</v>
          </cell>
          <cell r="I214" t="str">
            <v>C+</v>
          </cell>
          <cell r="J214" t="str">
            <v>C</v>
          </cell>
          <cell r="K214" t="str">
            <v>C</v>
          </cell>
        </row>
        <row r="215">
          <cell r="B215" t="str">
            <v>DESTERRO DE ENTRE RIOS</v>
          </cell>
          <cell r="C215">
            <v>2024</v>
          </cell>
          <cell r="D215" t="str">
            <v>C</v>
          </cell>
          <cell r="E215" t="str">
            <v>C+</v>
          </cell>
          <cell r="F215" t="str">
            <v>B</v>
          </cell>
          <cell r="G215" t="str">
            <v>B+</v>
          </cell>
          <cell r="H215" t="str">
            <v>C</v>
          </cell>
          <cell r="I215" t="str">
            <v>B</v>
          </cell>
          <cell r="J215" t="str">
            <v>C</v>
          </cell>
          <cell r="K215" t="str">
            <v>C+</v>
          </cell>
        </row>
        <row r="216">
          <cell r="B216" t="str">
            <v>DESTERRO DO MELO</v>
          </cell>
          <cell r="C216">
            <v>2024</v>
          </cell>
          <cell r="D216" t="str">
            <v>C</v>
          </cell>
          <cell r="E216" t="str">
            <v>C</v>
          </cell>
          <cell r="F216" t="str">
            <v>C</v>
          </cell>
          <cell r="G216" t="str">
            <v>B+</v>
          </cell>
          <cell r="H216" t="str">
            <v>C</v>
          </cell>
          <cell r="I216" t="str">
            <v>B</v>
          </cell>
          <cell r="J216" t="str">
            <v>C</v>
          </cell>
          <cell r="K216" t="str">
            <v>C</v>
          </cell>
        </row>
        <row r="217">
          <cell r="B217" t="str">
            <v>DIAMANTINA</v>
          </cell>
          <cell r="C217">
            <v>2024</v>
          </cell>
          <cell r="D217" t="str">
            <v>C</v>
          </cell>
          <cell r="E217" t="str">
            <v>C</v>
          </cell>
          <cell r="F217" t="str">
            <v>C</v>
          </cell>
          <cell r="G217" t="str">
            <v>B</v>
          </cell>
          <cell r="H217" t="str">
            <v>C</v>
          </cell>
          <cell r="I217" t="str">
            <v>C+</v>
          </cell>
          <cell r="J217" t="str">
            <v>C</v>
          </cell>
          <cell r="K217" t="str">
            <v>C</v>
          </cell>
        </row>
        <row r="218">
          <cell r="B218" t="str">
            <v>DIOGO DE VASCONCELOS</v>
          </cell>
          <cell r="C218">
            <v>2024</v>
          </cell>
          <cell r="D218" t="str">
            <v>C</v>
          </cell>
          <cell r="E218" t="str">
            <v>C</v>
          </cell>
          <cell r="F218" t="str">
            <v>C+</v>
          </cell>
          <cell r="G218" t="str">
            <v>B</v>
          </cell>
          <cell r="H218" t="str">
            <v>C</v>
          </cell>
          <cell r="I218" t="str">
            <v>B</v>
          </cell>
          <cell r="J218" t="str">
            <v>C</v>
          </cell>
          <cell r="K218" t="str">
            <v>C</v>
          </cell>
        </row>
        <row r="219">
          <cell r="B219" t="str">
            <v>DIONÍSIO</v>
          </cell>
          <cell r="C219">
            <v>2024</v>
          </cell>
          <cell r="D219" t="str">
            <v>C</v>
          </cell>
          <cell r="E219" t="str">
            <v>C</v>
          </cell>
          <cell r="F219" t="str">
            <v>C</v>
          </cell>
          <cell r="G219" t="str">
            <v>B+</v>
          </cell>
          <cell r="H219" t="str">
            <v>C</v>
          </cell>
          <cell r="I219" t="str">
            <v>C</v>
          </cell>
          <cell r="J219" t="str">
            <v>C</v>
          </cell>
          <cell r="K219" t="str">
            <v>C</v>
          </cell>
        </row>
        <row r="220">
          <cell r="B220" t="str">
            <v>DIVINÉSIA</v>
          </cell>
          <cell r="C220">
            <v>2024</v>
          </cell>
          <cell r="D220" t="str">
            <v>C</v>
          </cell>
          <cell r="E220" t="str">
            <v>C</v>
          </cell>
          <cell r="F220" t="str">
            <v>C+</v>
          </cell>
          <cell r="G220" t="str">
            <v>B+</v>
          </cell>
          <cell r="H220" t="str">
            <v>C</v>
          </cell>
          <cell r="I220" t="str">
            <v>C+</v>
          </cell>
          <cell r="J220" t="str">
            <v>C</v>
          </cell>
          <cell r="K220" t="str">
            <v>C</v>
          </cell>
        </row>
        <row r="221">
          <cell r="B221" t="str">
            <v>DIVINO</v>
          </cell>
          <cell r="C221">
            <v>2024</v>
          </cell>
          <cell r="D221" t="str">
            <v>C</v>
          </cell>
          <cell r="E221" t="str">
            <v>C</v>
          </cell>
          <cell r="F221" t="str">
            <v>C+</v>
          </cell>
          <cell r="G221" t="str">
            <v>B</v>
          </cell>
          <cell r="H221" t="str">
            <v>C</v>
          </cell>
          <cell r="I221" t="str">
            <v>C</v>
          </cell>
          <cell r="J221" t="str">
            <v>C</v>
          </cell>
          <cell r="K221" t="str">
            <v>C</v>
          </cell>
        </row>
        <row r="222">
          <cell r="B222" t="str">
            <v>DIVINO DAS LARANJEIRAS</v>
          </cell>
          <cell r="C222">
            <v>2024</v>
          </cell>
          <cell r="D222" t="str">
            <v>C</v>
          </cell>
          <cell r="E222" t="str">
            <v>C</v>
          </cell>
          <cell r="F222" t="str">
            <v>C</v>
          </cell>
          <cell r="G222" t="str">
            <v>C+</v>
          </cell>
          <cell r="H222" t="str">
            <v>C</v>
          </cell>
          <cell r="I222" t="str">
            <v>C+</v>
          </cell>
          <cell r="J222" t="str">
            <v>C</v>
          </cell>
          <cell r="K222" t="str">
            <v>C</v>
          </cell>
        </row>
        <row r="223">
          <cell r="B223" t="str">
            <v>DIVINÓPOLIS</v>
          </cell>
          <cell r="C223">
            <v>2024</v>
          </cell>
          <cell r="D223" t="str">
            <v>C</v>
          </cell>
          <cell r="E223" t="str">
            <v>B</v>
          </cell>
          <cell r="F223" t="str">
            <v>C</v>
          </cell>
          <cell r="G223" t="str">
            <v>B</v>
          </cell>
          <cell r="H223" t="str">
            <v>B</v>
          </cell>
          <cell r="I223" t="str">
            <v>B</v>
          </cell>
          <cell r="J223" t="str">
            <v>B</v>
          </cell>
          <cell r="K223" t="str">
            <v>C+</v>
          </cell>
        </row>
        <row r="224">
          <cell r="B224" t="str">
            <v>DIVISA ALEGRE</v>
          </cell>
          <cell r="C224">
            <v>2024</v>
          </cell>
          <cell r="D224" t="str">
            <v>C</v>
          </cell>
          <cell r="E224" t="str">
            <v>B</v>
          </cell>
          <cell r="F224" t="str">
            <v>C</v>
          </cell>
          <cell r="G224" t="str">
            <v>C</v>
          </cell>
          <cell r="H224" t="str">
            <v>C</v>
          </cell>
          <cell r="I224" t="str">
            <v>C+</v>
          </cell>
          <cell r="J224" t="str">
            <v>C+</v>
          </cell>
          <cell r="K224" t="str">
            <v>C</v>
          </cell>
        </row>
        <row r="225">
          <cell r="B225" t="str">
            <v>DIVISA NOVA</v>
          </cell>
          <cell r="C225">
            <v>2024</v>
          </cell>
          <cell r="D225" t="str">
            <v>C</v>
          </cell>
          <cell r="E225" t="str">
            <v>C</v>
          </cell>
          <cell r="F225" t="str">
            <v>C</v>
          </cell>
          <cell r="G225" t="str">
            <v>B+</v>
          </cell>
          <cell r="H225" t="str">
            <v>C</v>
          </cell>
          <cell r="I225" t="str">
            <v>B</v>
          </cell>
          <cell r="J225" t="str">
            <v>B</v>
          </cell>
          <cell r="K225" t="str">
            <v>C+</v>
          </cell>
        </row>
        <row r="226">
          <cell r="B226" t="str">
            <v>DIVISÓPOLIS</v>
          </cell>
          <cell r="C226">
            <v>2024</v>
          </cell>
          <cell r="D226" t="str">
            <v>C</v>
          </cell>
          <cell r="E226" t="str">
            <v>B+</v>
          </cell>
          <cell r="F226" t="str">
            <v>C</v>
          </cell>
          <cell r="G226" t="str">
            <v>B</v>
          </cell>
          <cell r="H226" t="str">
            <v>C</v>
          </cell>
          <cell r="I226" t="str">
            <v>C+</v>
          </cell>
          <cell r="J226" t="str">
            <v>C</v>
          </cell>
          <cell r="K226" t="str">
            <v>C</v>
          </cell>
        </row>
        <row r="227">
          <cell r="B227" t="str">
            <v>DOM BOSCO</v>
          </cell>
          <cell r="C227">
            <v>2024</v>
          </cell>
          <cell r="D227" t="str">
            <v>C</v>
          </cell>
          <cell r="E227" t="str">
            <v>C</v>
          </cell>
          <cell r="F227" t="str">
            <v>C</v>
          </cell>
          <cell r="G227" t="str">
            <v>B</v>
          </cell>
          <cell r="H227" t="str">
            <v>C</v>
          </cell>
          <cell r="I227" t="str">
            <v>C+</v>
          </cell>
          <cell r="J227" t="str">
            <v>C</v>
          </cell>
          <cell r="K227" t="str">
            <v>C</v>
          </cell>
        </row>
        <row r="228">
          <cell r="B228" t="str">
            <v>DOM CAVATI</v>
          </cell>
          <cell r="C228">
            <v>2024</v>
          </cell>
          <cell r="D228" t="str">
            <v>C</v>
          </cell>
          <cell r="E228" t="str">
            <v>C</v>
          </cell>
          <cell r="F228" t="str">
            <v>C</v>
          </cell>
          <cell r="G228" t="str">
            <v>B+</v>
          </cell>
          <cell r="H228" t="str">
            <v>C</v>
          </cell>
          <cell r="I228" t="str">
            <v>C+</v>
          </cell>
          <cell r="J228" t="str">
            <v>C</v>
          </cell>
          <cell r="K228" t="str">
            <v>C</v>
          </cell>
        </row>
        <row r="229">
          <cell r="B229" t="str">
            <v>DOM JOAQUIM</v>
          </cell>
          <cell r="C229">
            <v>2024</v>
          </cell>
          <cell r="D229" t="str">
            <v>C</v>
          </cell>
          <cell r="E229" t="str">
            <v>C</v>
          </cell>
          <cell r="F229" t="str">
            <v>C</v>
          </cell>
          <cell r="G229" t="str">
            <v>B+</v>
          </cell>
          <cell r="H229" t="str">
            <v>C</v>
          </cell>
          <cell r="I229" t="str">
            <v>C+</v>
          </cell>
          <cell r="J229" t="str">
            <v>C</v>
          </cell>
          <cell r="K229" t="str">
            <v>C</v>
          </cell>
        </row>
        <row r="230">
          <cell r="B230" t="str">
            <v>DOM SILVÉRIO</v>
          </cell>
          <cell r="C230">
            <v>2024</v>
          </cell>
          <cell r="D230" t="str">
            <v>C</v>
          </cell>
          <cell r="E230" t="str">
            <v>C</v>
          </cell>
          <cell r="F230" t="str">
            <v>B</v>
          </cell>
          <cell r="G230" t="str">
            <v>C+</v>
          </cell>
          <cell r="H230" t="str">
            <v>C</v>
          </cell>
          <cell r="I230" t="str">
            <v>C+</v>
          </cell>
          <cell r="J230" t="str">
            <v>C</v>
          </cell>
          <cell r="K230" t="str">
            <v>C</v>
          </cell>
        </row>
        <row r="231">
          <cell r="B231" t="str">
            <v>DOM VIÇOSO</v>
          </cell>
          <cell r="C231">
            <v>2024</v>
          </cell>
          <cell r="D231" t="str">
            <v>C</v>
          </cell>
          <cell r="E231" t="str">
            <v>C</v>
          </cell>
          <cell r="F231" t="str">
            <v>C</v>
          </cell>
          <cell r="G231" t="str">
            <v>B</v>
          </cell>
          <cell r="H231" t="str">
            <v>C</v>
          </cell>
          <cell r="I231" t="str">
            <v>C</v>
          </cell>
          <cell r="J231" t="str">
            <v>C</v>
          </cell>
          <cell r="K231" t="str">
            <v>C</v>
          </cell>
        </row>
        <row r="232">
          <cell r="B232" t="str">
            <v>DONA EUSÉBIA</v>
          </cell>
          <cell r="C232">
            <v>2024</v>
          </cell>
          <cell r="D232" t="str">
            <v>C</v>
          </cell>
          <cell r="E232" t="str">
            <v>B+</v>
          </cell>
          <cell r="F232" t="str">
            <v>C</v>
          </cell>
          <cell r="G232" t="str">
            <v>B</v>
          </cell>
          <cell r="H232" t="str">
            <v>C</v>
          </cell>
          <cell r="I232" t="str">
            <v>C+</v>
          </cell>
          <cell r="J232" t="str">
            <v>C</v>
          </cell>
          <cell r="K232" t="str">
            <v>C</v>
          </cell>
        </row>
        <row r="233">
          <cell r="B233" t="str">
            <v>DORES DE CAMPOS</v>
          </cell>
          <cell r="C233">
            <v>2024</v>
          </cell>
          <cell r="D233" t="str">
            <v>B</v>
          </cell>
          <cell r="E233" t="str">
            <v>B</v>
          </cell>
          <cell r="F233" t="str">
            <v>C</v>
          </cell>
          <cell r="G233" t="str">
            <v>B</v>
          </cell>
          <cell r="H233" t="str">
            <v>C</v>
          </cell>
          <cell r="I233" t="str">
            <v>C</v>
          </cell>
          <cell r="J233" t="str">
            <v>C</v>
          </cell>
          <cell r="K233" t="str">
            <v>C+</v>
          </cell>
        </row>
        <row r="234">
          <cell r="B234" t="str">
            <v>DORES DE GUANHÃES</v>
          </cell>
          <cell r="C234">
            <v>2024</v>
          </cell>
          <cell r="D234" t="str">
            <v>C</v>
          </cell>
          <cell r="E234" t="str">
            <v>C</v>
          </cell>
          <cell r="F234" t="str">
            <v>C+</v>
          </cell>
          <cell r="G234" t="str">
            <v>B</v>
          </cell>
          <cell r="H234" t="str">
            <v>C</v>
          </cell>
          <cell r="I234" t="str">
            <v>C</v>
          </cell>
          <cell r="J234" t="str">
            <v>C</v>
          </cell>
          <cell r="K234" t="str">
            <v>C</v>
          </cell>
        </row>
        <row r="235">
          <cell r="B235" t="str">
            <v>DORES DO INDAIÁ</v>
          </cell>
          <cell r="C235">
            <v>2024</v>
          </cell>
          <cell r="D235" t="str">
            <v>C+</v>
          </cell>
          <cell r="E235" t="str">
            <v>C</v>
          </cell>
          <cell r="F235" t="str">
            <v>C</v>
          </cell>
          <cell r="G235" t="str">
            <v>B+</v>
          </cell>
          <cell r="H235" t="str">
            <v>C+</v>
          </cell>
          <cell r="I235" t="str">
            <v>C+</v>
          </cell>
          <cell r="J235" t="str">
            <v>C</v>
          </cell>
          <cell r="K235" t="str">
            <v>C</v>
          </cell>
        </row>
        <row r="236">
          <cell r="B236" t="str">
            <v>DORES DO TURVO</v>
          </cell>
          <cell r="C236">
            <v>2024</v>
          </cell>
          <cell r="D236" t="str">
            <v>C</v>
          </cell>
          <cell r="E236" t="str">
            <v>C</v>
          </cell>
          <cell r="F236" t="str">
            <v>B</v>
          </cell>
          <cell r="G236" t="str">
            <v>B+</v>
          </cell>
          <cell r="H236" t="str">
            <v>C</v>
          </cell>
          <cell r="I236" t="str">
            <v>B</v>
          </cell>
          <cell r="J236" t="str">
            <v>C</v>
          </cell>
          <cell r="K236" t="str">
            <v>C</v>
          </cell>
        </row>
        <row r="237">
          <cell r="B237" t="str">
            <v>DORESÓPOLIS</v>
          </cell>
          <cell r="C237">
            <v>2024</v>
          </cell>
          <cell r="D237" t="str">
            <v>C</v>
          </cell>
          <cell r="E237" t="str">
            <v>C</v>
          </cell>
          <cell r="F237" t="str">
            <v>C</v>
          </cell>
          <cell r="G237" t="str">
            <v>C+</v>
          </cell>
          <cell r="H237" t="str">
            <v>C</v>
          </cell>
          <cell r="I237" t="str">
            <v>C</v>
          </cell>
          <cell r="J237" t="str">
            <v>C</v>
          </cell>
          <cell r="K237" t="str">
            <v>C</v>
          </cell>
        </row>
        <row r="238">
          <cell r="B238" t="str">
            <v>DOURADOQUARA</v>
          </cell>
          <cell r="C238">
            <v>2024</v>
          </cell>
          <cell r="D238" t="str">
            <v>C</v>
          </cell>
          <cell r="E238" t="str">
            <v>C</v>
          </cell>
          <cell r="F238" t="str">
            <v>C</v>
          </cell>
          <cell r="G238" t="str">
            <v>C+</v>
          </cell>
          <cell r="H238" t="str">
            <v>C</v>
          </cell>
          <cell r="I238" t="str">
            <v>C+</v>
          </cell>
          <cell r="J238" t="str">
            <v>C</v>
          </cell>
          <cell r="K238" t="str">
            <v>C</v>
          </cell>
        </row>
        <row r="239">
          <cell r="B239" t="str">
            <v>DURANDÉ</v>
          </cell>
          <cell r="C239">
            <v>2024</v>
          </cell>
          <cell r="D239" t="str">
            <v>C</v>
          </cell>
          <cell r="E239" t="str">
            <v>C</v>
          </cell>
          <cell r="F239" t="str">
            <v>C</v>
          </cell>
          <cell r="G239" t="str">
            <v>B</v>
          </cell>
          <cell r="H239" t="str">
            <v>C</v>
          </cell>
          <cell r="I239" t="str">
            <v>C</v>
          </cell>
          <cell r="J239" t="str">
            <v>C</v>
          </cell>
          <cell r="K239" t="str">
            <v>C</v>
          </cell>
        </row>
        <row r="240">
          <cell r="B240" t="str">
            <v>ELÓI MENDES</v>
          </cell>
          <cell r="C240">
            <v>2024</v>
          </cell>
          <cell r="D240" t="str">
            <v>C</v>
          </cell>
          <cell r="E240" t="str">
            <v>C</v>
          </cell>
          <cell r="F240" t="str">
            <v>C</v>
          </cell>
          <cell r="G240" t="str">
            <v>B</v>
          </cell>
          <cell r="H240" t="str">
            <v>C</v>
          </cell>
          <cell r="I240" t="str">
            <v>C</v>
          </cell>
          <cell r="J240" t="str">
            <v>C</v>
          </cell>
          <cell r="K240" t="str">
            <v>C</v>
          </cell>
        </row>
        <row r="241">
          <cell r="B241" t="str">
            <v>ENGENHEIRO CALDAS</v>
          </cell>
          <cell r="C241">
            <v>2024</v>
          </cell>
          <cell r="D241" t="str">
            <v>C</v>
          </cell>
          <cell r="E241" t="str">
            <v>C</v>
          </cell>
          <cell r="F241" t="str">
            <v>C</v>
          </cell>
          <cell r="G241" t="str">
            <v>C</v>
          </cell>
          <cell r="H241" t="str">
            <v>C</v>
          </cell>
          <cell r="I241" t="str">
            <v>C+</v>
          </cell>
          <cell r="J241" t="str">
            <v>C+</v>
          </cell>
          <cell r="K241" t="str">
            <v>C</v>
          </cell>
        </row>
        <row r="242">
          <cell r="B242" t="str">
            <v>ENGENHEIRO NAVARRO</v>
          </cell>
          <cell r="C242">
            <v>2024</v>
          </cell>
          <cell r="D242" t="str">
            <v>C</v>
          </cell>
          <cell r="E242" t="str">
            <v>B</v>
          </cell>
          <cell r="F242" t="str">
            <v>C+</v>
          </cell>
          <cell r="G242" t="str">
            <v>B</v>
          </cell>
          <cell r="H242" t="str">
            <v>C</v>
          </cell>
          <cell r="I242" t="str">
            <v>C+</v>
          </cell>
          <cell r="J242" t="str">
            <v>C</v>
          </cell>
          <cell r="K242" t="str">
            <v>C+</v>
          </cell>
        </row>
        <row r="243">
          <cell r="B243" t="str">
            <v>ENTRE FOLHAS</v>
          </cell>
          <cell r="C243">
            <v>2024</v>
          </cell>
          <cell r="D243" t="str">
            <v>C</v>
          </cell>
          <cell r="E243" t="str">
            <v>C</v>
          </cell>
          <cell r="F243" t="str">
            <v>C+</v>
          </cell>
          <cell r="G243" t="str">
            <v>B</v>
          </cell>
          <cell r="H243" t="str">
            <v>C</v>
          </cell>
          <cell r="I243" t="str">
            <v>B</v>
          </cell>
          <cell r="J243" t="str">
            <v>C</v>
          </cell>
          <cell r="K243" t="str">
            <v>C+</v>
          </cell>
        </row>
        <row r="244">
          <cell r="B244" t="str">
            <v>ENTRE RIOS DE MINAS</v>
          </cell>
          <cell r="C244">
            <v>2024</v>
          </cell>
          <cell r="D244" t="str">
            <v>C</v>
          </cell>
          <cell r="E244" t="str">
            <v>C</v>
          </cell>
          <cell r="F244" t="str">
            <v>C</v>
          </cell>
          <cell r="G244" t="str">
            <v>B</v>
          </cell>
          <cell r="H244" t="str">
            <v>C+</v>
          </cell>
          <cell r="I244" t="str">
            <v>C</v>
          </cell>
          <cell r="J244" t="str">
            <v>C+</v>
          </cell>
          <cell r="K244" t="str">
            <v>C</v>
          </cell>
        </row>
        <row r="245">
          <cell r="B245" t="str">
            <v>ERVÁLIA</v>
          </cell>
          <cell r="C245">
            <v>2024</v>
          </cell>
          <cell r="D245" t="str">
            <v>C</v>
          </cell>
          <cell r="E245" t="str">
            <v>B</v>
          </cell>
          <cell r="F245" t="str">
            <v>C</v>
          </cell>
          <cell r="G245" t="str">
            <v>B+</v>
          </cell>
          <cell r="H245" t="str">
            <v>C</v>
          </cell>
          <cell r="I245" t="str">
            <v>C</v>
          </cell>
          <cell r="J245" t="str">
            <v>C</v>
          </cell>
          <cell r="K245" t="str">
            <v>C</v>
          </cell>
        </row>
        <row r="246">
          <cell r="B246" t="str">
            <v>ESMERALDAS</v>
          </cell>
          <cell r="C246">
            <v>2024</v>
          </cell>
          <cell r="D246" t="str">
            <v>C</v>
          </cell>
          <cell r="E246" t="str">
            <v>C</v>
          </cell>
          <cell r="F246" t="str">
            <v>C</v>
          </cell>
          <cell r="G246" t="str">
            <v>B</v>
          </cell>
          <cell r="H246" t="str">
            <v>C</v>
          </cell>
          <cell r="I246" t="str">
            <v>C</v>
          </cell>
          <cell r="J246" t="str">
            <v>C</v>
          </cell>
          <cell r="K246" t="str">
            <v>C</v>
          </cell>
        </row>
        <row r="247">
          <cell r="B247" t="str">
            <v>ESPERA FELIZ</v>
          </cell>
          <cell r="C247">
            <v>2024</v>
          </cell>
          <cell r="D247" t="str">
            <v>C</v>
          </cell>
          <cell r="E247" t="str">
            <v>C+</v>
          </cell>
          <cell r="F247" t="str">
            <v>C+</v>
          </cell>
          <cell r="G247" t="str">
            <v>B</v>
          </cell>
          <cell r="H247" t="str">
            <v>C</v>
          </cell>
          <cell r="I247" t="str">
            <v>C</v>
          </cell>
          <cell r="J247" t="str">
            <v>C</v>
          </cell>
          <cell r="K247" t="str">
            <v>C</v>
          </cell>
        </row>
        <row r="248">
          <cell r="B248" t="str">
            <v>ESPINOSA</v>
          </cell>
          <cell r="C248">
            <v>2024</v>
          </cell>
          <cell r="D248" t="str">
            <v>C</v>
          </cell>
          <cell r="E248" t="str">
            <v>C+</v>
          </cell>
          <cell r="F248" t="str">
            <v>C+</v>
          </cell>
          <cell r="G248" t="str">
            <v>C+</v>
          </cell>
          <cell r="H248" t="str">
            <v>C</v>
          </cell>
          <cell r="I248" t="str">
            <v>C</v>
          </cell>
          <cell r="J248" t="str">
            <v>C</v>
          </cell>
          <cell r="K248" t="str">
            <v>C</v>
          </cell>
        </row>
        <row r="249">
          <cell r="B249" t="str">
            <v>ESPÍRITO SANTO DO DOURADO</v>
          </cell>
          <cell r="C249">
            <v>2024</v>
          </cell>
          <cell r="D249" t="str">
            <v>C</v>
          </cell>
          <cell r="E249" t="str">
            <v>C</v>
          </cell>
          <cell r="F249" t="str">
            <v>C+</v>
          </cell>
          <cell r="G249" t="str">
            <v>B</v>
          </cell>
          <cell r="H249" t="str">
            <v>C</v>
          </cell>
          <cell r="I249" t="str">
            <v>C+</v>
          </cell>
          <cell r="J249" t="str">
            <v>C+</v>
          </cell>
          <cell r="K249" t="str">
            <v>C</v>
          </cell>
        </row>
        <row r="250">
          <cell r="B250" t="str">
            <v>ESTIVA</v>
          </cell>
          <cell r="C250">
            <v>2024</v>
          </cell>
          <cell r="D250" t="str">
            <v>C</v>
          </cell>
          <cell r="E250" t="str">
            <v>C</v>
          </cell>
          <cell r="F250" t="str">
            <v>B</v>
          </cell>
          <cell r="G250" t="str">
            <v>B</v>
          </cell>
          <cell r="H250" t="str">
            <v>C</v>
          </cell>
          <cell r="I250" t="str">
            <v>C+</v>
          </cell>
          <cell r="J250" t="str">
            <v>C</v>
          </cell>
          <cell r="K250" t="str">
            <v>C</v>
          </cell>
        </row>
        <row r="251">
          <cell r="B251" t="str">
            <v>ESTRELA DALVA</v>
          </cell>
          <cell r="C251">
            <v>2024</v>
          </cell>
          <cell r="D251" t="str">
            <v>C</v>
          </cell>
          <cell r="E251" t="str">
            <v>B</v>
          </cell>
          <cell r="F251" t="str">
            <v>C+</v>
          </cell>
          <cell r="G251" t="str">
            <v>B</v>
          </cell>
          <cell r="H251" t="str">
            <v>C</v>
          </cell>
          <cell r="I251" t="str">
            <v>C</v>
          </cell>
          <cell r="J251" t="str">
            <v>C</v>
          </cell>
          <cell r="K251" t="str">
            <v>C</v>
          </cell>
        </row>
        <row r="252">
          <cell r="B252" t="str">
            <v>ESTRELA DO INDAIÁ</v>
          </cell>
          <cell r="C252">
            <v>2024</v>
          </cell>
          <cell r="D252" t="str">
            <v>C</v>
          </cell>
          <cell r="E252" t="str">
            <v>C</v>
          </cell>
          <cell r="F252" t="str">
            <v>B</v>
          </cell>
          <cell r="G252" t="str">
            <v>C</v>
          </cell>
          <cell r="H252" t="str">
            <v>C</v>
          </cell>
          <cell r="I252" t="str">
            <v>C</v>
          </cell>
          <cell r="J252" t="str">
            <v>C</v>
          </cell>
          <cell r="K252" t="str">
            <v>C</v>
          </cell>
        </row>
        <row r="253">
          <cell r="B253" t="str">
            <v>ESTRELA DO SUL</v>
          </cell>
          <cell r="C253">
            <v>2024</v>
          </cell>
          <cell r="D253" t="str">
            <v>C+</v>
          </cell>
          <cell r="E253" t="str">
            <v>C</v>
          </cell>
          <cell r="F253" t="str">
            <v>C</v>
          </cell>
          <cell r="G253" t="str">
            <v>B+</v>
          </cell>
          <cell r="H253" t="str">
            <v>C</v>
          </cell>
          <cell r="I253" t="str">
            <v>C</v>
          </cell>
          <cell r="J253" t="str">
            <v>C</v>
          </cell>
          <cell r="K253" t="str">
            <v>C</v>
          </cell>
        </row>
        <row r="254">
          <cell r="B254" t="str">
            <v>EUGENÓPOLIS</v>
          </cell>
          <cell r="C254">
            <v>2024</v>
          </cell>
          <cell r="D254" t="str">
            <v>C</v>
          </cell>
          <cell r="E254" t="str">
            <v>C</v>
          </cell>
          <cell r="F254" t="str">
            <v>C+</v>
          </cell>
          <cell r="G254" t="str">
            <v>B+</v>
          </cell>
          <cell r="H254" t="str">
            <v>C</v>
          </cell>
          <cell r="I254" t="str">
            <v>C</v>
          </cell>
          <cell r="J254" t="str">
            <v>C</v>
          </cell>
          <cell r="K254" t="str">
            <v>C</v>
          </cell>
        </row>
        <row r="255">
          <cell r="B255" t="str">
            <v>EWBANK DA CÂMARA</v>
          </cell>
          <cell r="C255">
            <v>2024</v>
          </cell>
          <cell r="D255" t="str">
            <v>C</v>
          </cell>
          <cell r="E255" t="str">
            <v>C</v>
          </cell>
          <cell r="F255" t="str">
            <v>C</v>
          </cell>
          <cell r="G255" t="str">
            <v>B</v>
          </cell>
          <cell r="H255" t="str">
            <v>C</v>
          </cell>
          <cell r="I255" t="str">
            <v>C+</v>
          </cell>
          <cell r="J255" t="str">
            <v>C</v>
          </cell>
          <cell r="K255" t="str">
            <v>C</v>
          </cell>
        </row>
        <row r="256">
          <cell r="B256" t="str">
            <v>EXTREMA</v>
          </cell>
          <cell r="C256">
            <v>2024</v>
          </cell>
          <cell r="D256" t="str">
            <v>C</v>
          </cell>
          <cell r="E256" t="str">
            <v>C</v>
          </cell>
          <cell r="F256" t="str">
            <v>B</v>
          </cell>
          <cell r="G256" t="str">
            <v>B</v>
          </cell>
          <cell r="H256" t="str">
            <v>B</v>
          </cell>
          <cell r="I256" t="str">
            <v>B</v>
          </cell>
          <cell r="J256" t="str">
            <v>C</v>
          </cell>
          <cell r="K256" t="str">
            <v>C+</v>
          </cell>
        </row>
        <row r="257">
          <cell r="B257" t="str">
            <v>FAMA</v>
          </cell>
          <cell r="C257">
            <v>2024</v>
          </cell>
          <cell r="D257" t="str">
            <v>C</v>
          </cell>
          <cell r="E257" t="str">
            <v>C</v>
          </cell>
          <cell r="F257" t="str">
            <v>C</v>
          </cell>
          <cell r="G257" t="str">
            <v>B+</v>
          </cell>
          <cell r="H257" t="str">
            <v>C</v>
          </cell>
          <cell r="I257" t="str">
            <v>C</v>
          </cell>
          <cell r="J257" t="str">
            <v>C+</v>
          </cell>
          <cell r="K257" t="str">
            <v>C</v>
          </cell>
        </row>
        <row r="258">
          <cell r="B258" t="str">
            <v>FARIA LEMOS</v>
          </cell>
          <cell r="C258">
            <v>2024</v>
          </cell>
          <cell r="D258" t="str">
            <v>C</v>
          </cell>
          <cell r="E258" t="str">
            <v>C</v>
          </cell>
          <cell r="F258" t="str">
            <v>C</v>
          </cell>
          <cell r="G258" t="str">
            <v>C</v>
          </cell>
          <cell r="H258" t="str">
            <v>C</v>
          </cell>
          <cell r="I258" t="str">
            <v>B</v>
          </cell>
          <cell r="J258" t="str">
            <v>C</v>
          </cell>
          <cell r="K258" t="str">
            <v>C</v>
          </cell>
        </row>
        <row r="259">
          <cell r="B259" t="str">
            <v>FELÍCIO DOS SANTOS</v>
          </cell>
          <cell r="C259">
            <v>2024</v>
          </cell>
          <cell r="D259" t="str">
            <v>C</v>
          </cell>
          <cell r="E259" t="str">
            <v>B</v>
          </cell>
          <cell r="F259" t="str">
            <v>C</v>
          </cell>
          <cell r="G259" t="str">
            <v>B</v>
          </cell>
          <cell r="H259" t="str">
            <v>C</v>
          </cell>
          <cell r="I259" t="str">
            <v>B</v>
          </cell>
          <cell r="J259" t="str">
            <v>C</v>
          </cell>
          <cell r="K259" t="str">
            <v>C+</v>
          </cell>
        </row>
        <row r="260">
          <cell r="B260" t="str">
            <v>SÃO GONÇALO DO RIO PRETO</v>
          </cell>
          <cell r="C260">
            <v>2024</v>
          </cell>
          <cell r="D260" t="str">
            <v>C</v>
          </cell>
          <cell r="E260" t="str">
            <v>B</v>
          </cell>
          <cell r="F260" t="str">
            <v>B</v>
          </cell>
          <cell r="G260" t="str">
            <v>B</v>
          </cell>
          <cell r="H260" t="str">
            <v>C</v>
          </cell>
          <cell r="I260" t="str">
            <v>B</v>
          </cell>
          <cell r="J260" t="str">
            <v>C</v>
          </cell>
          <cell r="K260" t="str">
            <v>C</v>
          </cell>
        </row>
        <row r="261">
          <cell r="B261" t="str">
            <v>FELISBURGO</v>
          </cell>
          <cell r="C261">
            <v>2024</v>
          </cell>
          <cell r="D261" t="str">
            <v>C</v>
          </cell>
          <cell r="E261" t="str">
            <v>C</v>
          </cell>
          <cell r="F261" t="str">
            <v>C</v>
          </cell>
          <cell r="G261" t="str">
            <v>B</v>
          </cell>
          <cell r="H261" t="str">
            <v>C</v>
          </cell>
          <cell r="I261" t="str">
            <v>B</v>
          </cell>
          <cell r="J261" t="str">
            <v>C</v>
          </cell>
          <cell r="K261" t="str">
            <v>C</v>
          </cell>
        </row>
        <row r="262">
          <cell r="B262" t="str">
            <v>FERNANDES TOURINHO</v>
          </cell>
          <cell r="C262">
            <v>2024</v>
          </cell>
          <cell r="D262" t="str">
            <v>C</v>
          </cell>
          <cell r="E262" t="str">
            <v>C</v>
          </cell>
          <cell r="F262" t="str">
            <v>C</v>
          </cell>
          <cell r="G262" t="str">
            <v>C</v>
          </cell>
          <cell r="H262" t="str">
            <v>C</v>
          </cell>
          <cell r="I262" t="str">
            <v>C</v>
          </cell>
          <cell r="J262" t="str">
            <v>C+</v>
          </cell>
          <cell r="K262" t="str">
            <v>C</v>
          </cell>
        </row>
        <row r="263">
          <cell r="B263" t="str">
            <v>FERROS</v>
          </cell>
          <cell r="C263">
            <v>2024</v>
          </cell>
          <cell r="D263" t="str">
            <v>C</v>
          </cell>
          <cell r="E263" t="str">
            <v>C</v>
          </cell>
          <cell r="F263" t="str">
            <v>C</v>
          </cell>
          <cell r="G263" t="str">
            <v>B</v>
          </cell>
          <cell r="H263" t="str">
            <v>C</v>
          </cell>
          <cell r="I263" t="str">
            <v>C+</v>
          </cell>
          <cell r="J263" t="str">
            <v>C</v>
          </cell>
          <cell r="K263" t="str">
            <v>C</v>
          </cell>
        </row>
        <row r="264">
          <cell r="B264" t="str">
            <v>FERVEDOURO</v>
          </cell>
          <cell r="C264">
            <v>2024</v>
          </cell>
          <cell r="D264" t="str">
            <v>C</v>
          </cell>
          <cell r="E264" t="str">
            <v>C</v>
          </cell>
          <cell r="F264" t="str">
            <v>B</v>
          </cell>
          <cell r="G264" t="str">
            <v>C+</v>
          </cell>
          <cell r="H264" t="str">
            <v>C</v>
          </cell>
          <cell r="I264" t="str">
            <v>C+</v>
          </cell>
          <cell r="J264" t="str">
            <v>C</v>
          </cell>
          <cell r="K264" t="str">
            <v>C</v>
          </cell>
        </row>
        <row r="265">
          <cell r="B265" t="str">
            <v>FLORESTAL</v>
          </cell>
          <cell r="C265">
            <v>2024</v>
          </cell>
          <cell r="D265" t="str">
            <v>C</v>
          </cell>
          <cell r="E265" t="str">
            <v>B</v>
          </cell>
          <cell r="F265" t="str">
            <v>C+</v>
          </cell>
          <cell r="G265" t="str">
            <v>C+</v>
          </cell>
          <cell r="H265" t="str">
            <v>C</v>
          </cell>
          <cell r="I265" t="str">
            <v>C+</v>
          </cell>
          <cell r="J265" t="str">
            <v>C</v>
          </cell>
          <cell r="K265" t="str">
            <v>C</v>
          </cell>
        </row>
        <row r="266">
          <cell r="B266" t="str">
            <v>FORMIGA</v>
          </cell>
          <cell r="C266">
            <v>2024</v>
          </cell>
          <cell r="D266" t="str">
            <v>C</v>
          </cell>
          <cell r="E266" t="str">
            <v>C</v>
          </cell>
          <cell r="F266" t="str">
            <v>C</v>
          </cell>
          <cell r="G266" t="str">
            <v>B</v>
          </cell>
          <cell r="H266" t="str">
            <v>C</v>
          </cell>
          <cell r="I266" t="str">
            <v>C+</v>
          </cell>
          <cell r="J266" t="str">
            <v>C</v>
          </cell>
          <cell r="K266" t="str">
            <v>C</v>
          </cell>
        </row>
        <row r="267">
          <cell r="B267" t="str">
            <v>FORTALEZA DE MINAS</v>
          </cell>
          <cell r="C267">
            <v>2024</v>
          </cell>
          <cell r="D267" t="str">
            <v>C</v>
          </cell>
          <cell r="E267" t="str">
            <v>C</v>
          </cell>
          <cell r="F267" t="str">
            <v>C+</v>
          </cell>
          <cell r="G267" t="str">
            <v>C</v>
          </cell>
          <cell r="H267" t="str">
            <v>C</v>
          </cell>
          <cell r="I267" t="str">
            <v>B</v>
          </cell>
          <cell r="J267" t="str">
            <v>C</v>
          </cell>
          <cell r="K267" t="str">
            <v>C</v>
          </cell>
        </row>
        <row r="268">
          <cell r="B268" t="str">
            <v>FRANCISCO BADARÓ</v>
          </cell>
          <cell r="C268">
            <v>2024</v>
          </cell>
          <cell r="D268" t="str">
            <v>C</v>
          </cell>
          <cell r="E268" t="str">
            <v>C</v>
          </cell>
          <cell r="F268" t="str">
            <v>C+</v>
          </cell>
          <cell r="G268" t="str">
            <v>C+</v>
          </cell>
          <cell r="H268" t="str">
            <v>C</v>
          </cell>
          <cell r="I268" t="str">
            <v>B</v>
          </cell>
          <cell r="J268" t="str">
            <v>C+</v>
          </cell>
          <cell r="K268" t="str">
            <v>C+</v>
          </cell>
        </row>
        <row r="269">
          <cell r="B269" t="str">
            <v>FRANCISCO SÁ</v>
          </cell>
          <cell r="C269">
            <v>2024</v>
          </cell>
          <cell r="D269" t="str">
            <v>C</v>
          </cell>
          <cell r="E269" t="str">
            <v>B</v>
          </cell>
          <cell r="F269" t="str">
            <v>C</v>
          </cell>
          <cell r="G269" t="str">
            <v>B</v>
          </cell>
          <cell r="H269" t="str">
            <v>C</v>
          </cell>
          <cell r="I269" t="str">
            <v>C</v>
          </cell>
          <cell r="J269" t="str">
            <v>B</v>
          </cell>
          <cell r="K269" t="str">
            <v>C</v>
          </cell>
        </row>
        <row r="270">
          <cell r="B270" t="str">
            <v>FREI GASPAR</v>
          </cell>
          <cell r="C270">
            <v>2024</v>
          </cell>
          <cell r="D270" t="str">
            <v>C</v>
          </cell>
          <cell r="E270" t="str">
            <v>C</v>
          </cell>
          <cell r="F270" t="str">
            <v>C</v>
          </cell>
          <cell r="G270" t="str">
            <v>C+</v>
          </cell>
          <cell r="H270" t="str">
            <v>C</v>
          </cell>
          <cell r="I270" t="str">
            <v>B</v>
          </cell>
          <cell r="J270" t="str">
            <v>C</v>
          </cell>
          <cell r="K270" t="str">
            <v>C</v>
          </cell>
        </row>
        <row r="271">
          <cell r="B271" t="str">
            <v>FREI INOCÊNCIO</v>
          </cell>
          <cell r="C271">
            <v>2024</v>
          </cell>
          <cell r="D271" t="str">
            <v>C</v>
          </cell>
          <cell r="E271" t="str">
            <v>B+</v>
          </cell>
          <cell r="F271" t="str">
            <v>C+</v>
          </cell>
          <cell r="G271" t="str">
            <v>B</v>
          </cell>
          <cell r="H271" t="str">
            <v>C</v>
          </cell>
          <cell r="I271" t="str">
            <v>C+</v>
          </cell>
          <cell r="J271" t="str">
            <v>C</v>
          </cell>
          <cell r="K271" t="str">
            <v>C</v>
          </cell>
        </row>
        <row r="272">
          <cell r="B272" t="str">
            <v>FREI LAGONEGRO</v>
          </cell>
          <cell r="C272">
            <v>2024</v>
          </cell>
          <cell r="D272" t="str">
            <v>C</v>
          </cell>
          <cell r="E272" t="str">
            <v>C</v>
          </cell>
          <cell r="F272" t="str">
            <v>C</v>
          </cell>
          <cell r="G272" t="str">
            <v>C+</v>
          </cell>
          <cell r="H272" t="str">
            <v>C</v>
          </cell>
          <cell r="I272" t="str">
            <v>C</v>
          </cell>
          <cell r="J272" t="str">
            <v>C</v>
          </cell>
          <cell r="K272" t="str">
            <v>C</v>
          </cell>
        </row>
        <row r="273">
          <cell r="B273" t="str">
            <v>FRONTEIRA</v>
          </cell>
          <cell r="C273">
            <v>2024</v>
          </cell>
          <cell r="D273" t="str">
            <v>C</v>
          </cell>
          <cell r="E273" t="str">
            <v>C</v>
          </cell>
          <cell r="F273" t="str">
            <v>C</v>
          </cell>
          <cell r="G273" t="str">
            <v>C+</v>
          </cell>
          <cell r="H273" t="str">
            <v>C</v>
          </cell>
          <cell r="I273" t="str">
            <v>B</v>
          </cell>
          <cell r="J273" t="str">
            <v>C</v>
          </cell>
          <cell r="K273" t="str">
            <v>C</v>
          </cell>
        </row>
        <row r="274">
          <cell r="B274" t="str">
            <v>FRONTEIRA DOS VALES</v>
          </cell>
          <cell r="C274">
            <v>2024</v>
          </cell>
          <cell r="D274" t="str">
            <v>C</v>
          </cell>
          <cell r="E274" t="str">
            <v>C</v>
          </cell>
          <cell r="F274" t="str">
            <v>C</v>
          </cell>
          <cell r="G274" t="str">
            <v>C</v>
          </cell>
          <cell r="H274" t="str">
            <v>C</v>
          </cell>
          <cell r="I274" t="str">
            <v>C</v>
          </cell>
          <cell r="J274" t="str">
            <v>C</v>
          </cell>
          <cell r="K274" t="str">
            <v>C</v>
          </cell>
        </row>
        <row r="275">
          <cell r="B275" t="str">
            <v>FRUTA DE LEITE</v>
          </cell>
          <cell r="C275">
            <v>2024</v>
          </cell>
          <cell r="D275" t="str">
            <v>C</v>
          </cell>
          <cell r="E275" t="str">
            <v>C+</v>
          </cell>
          <cell r="F275" t="str">
            <v>C</v>
          </cell>
          <cell r="G275" t="str">
            <v>B</v>
          </cell>
          <cell r="H275" t="str">
            <v>C</v>
          </cell>
          <cell r="I275" t="str">
            <v>C+</v>
          </cell>
          <cell r="J275" t="str">
            <v>C+</v>
          </cell>
          <cell r="K275" t="str">
            <v>C</v>
          </cell>
        </row>
        <row r="276">
          <cell r="B276" t="str">
            <v>FRUTAL</v>
          </cell>
          <cell r="C276">
            <v>2024</v>
          </cell>
          <cell r="D276" t="str">
            <v>C</v>
          </cell>
          <cell r="E276" t="str">
            <v>C</v>
          </cell>
          <cell r="F276" t="str">
            <v>C</v>
          </cell>
          <cell r="G276" t="str">
            <v>C+</v>
          </cell>
          <cell r="H276" t="str">
            <v>C</v>
          </cell>
          <cell r="I276" t="str">
            <v>C+</v>
          </cell>
          <cell r="J276" t="str">
            <v>C+</v>
          </cell>
          <cell r="K276" t="str">
            <v>C</v>
          </cell>
        </row>
        <row r="277">
          <cell r="B277" t="str">
            <v>FUNILÂNDIA</v>
          </cell>
          <cell r="C277">
            <v>2024</v>
          </cell>
          <cell r="D277" t="str">
            <v>C</v>
          </cell>
          <cell r="E277" t="str">
            <v>C</v>
          </cell>
          <cell r="F277" t="str">
            <v>C</v>
          </cell>
          <cell r="G277" t="str">
            <v>B</v>
          </cell>
          <cell r="H277" t="str">
            <v>C</v>
          </cell>
          <cell r="I277" t="str">
            <v>C+</v>
          </cell>
          <cell r="J277" t="str">
            <v>C</v>
          </cell>
          <cell r="K277" t="str">
            <v>C</v>
          </cell>
        </row>
        <row r="278">
          <cell r="B278" t="str">
            <v>GAMELEIRAS</v>
          </cell>
          <cell r="C278">
            <v>2024</v>
          </cell>
          <cell r="D278" t="str">
            <v>C</v>
          </cell>
          <cell r="E278" t="str">
            <v>C</v>
          </cell>
          <cell r="F278" t="str">
            <v>C</v>
          </cell>
          <cell r="G278" t="str">
            <v>B</v>
          </cell>
          <cell r="H278" t="str">
            <v>C</v>
          </cell>
          <cell r="I278" t="str">
            <v>B</v>
          </cell>
          <cell r="J278" t="str">
            <v>C+</v>
          </cell>
          <cell r="K278" t="str">
            <v>C+</v>
          </cell>
        </row>
        <row r="279">
          <cell r="B279" t="str">
            <v>GOIABEIRA</v>
          </cell>
          <cell r="C279">
            <v>2024</v>
          </cell>
          <cell r="D279" t="str">
            <v>C</v>
          </cell>
          <cell r="E279" t="str">
            <v>C</v>
          </cell>
          <cell r="F279" t="str">
            <v>C</v>
          </cell>
          <cell r="G279" t="str">
            <v>B</v>
          </cell>
          <cell r="H279" t="str">
            <v>C</v>
          </cell>
          <cell r="I279" t="str">
            <v>B</v>
          </cell>
          <cell r="J279" t="str">
            <v>C</v>
          </cell>
          <cell r="K279" t="str">
            <v>C</v>
          </cell>
        </row>
        <row r="280">
          <cell r="B280" t="str">
            <v>GOIANÁ</v>
          </cell>
          <cell r="C280">
            <v>2024</v>
          </cell>
          <cell r="D280" t="str">
            <v>C</v>
          </cell>
          <cell r="E280" t="str">
            <v>C</v>
          </cell>
          <cell r="F280" t="str">
            <v>C+</v>
          </cell>
          <cell r="G280" t="str">
            <v>B</v>
          </cell>
          <cell r="H280" t="str">
            <v>C</v>
          </cell>
          <cell r="I280" t="str">
            <v>C+</v>
          </cell>
          <cell r="J280" t="str">
            <v>C</v>
          </cell>
          <cell r="K280" t="str">
            <v>C</v>
          </cell>
        </row>
        <row r="281">
          <cell r="B281" t="str">
            <v>GONÇALVES</v>
          </cell>
          <cell r="C281">
            <v>2024</v>
          </cell>
          <cell r="D281" t="str">
            <v>C+</v>
          </cell>
          <cell r="E281" t="str">
            <v>C</v>
          </cell>
          <cell r="F281" t="str">
            <v>B</v>
          </cell>
          <cell r="G281" t="str">
            <v>B</v>
          </cell>
          <cell r="H281" t="str">
            <v>C</v>
          </cell>
          <cell r="I281" t="str">
            <v>C+</v>
          </cell>
          <cell r="J281" t="str">
            <v>C</v>
          </cell>
          <cell r="K281" t="str">
            <v>C+</v>
          </cell>
        </row>
        <row r="282">
          <cell r="B282" t="str">
            <v>GONZAGA</v>
          </cell>
          <cell r="C282">
            <v>2024</v>
          </cell>
          <cell r="D282" t="str">
            <v>C+</v>
          </cell>
          <cell r="E282" t="str">
            <v>C+</v>
          </cell>
          <cell r="F282" t="str">
            <v>C</v>
          </cell>
          <cell r="G282" t="str">
            <v>B</v>
          </cell>
          <cell r="H282" t="str">
            <v>C</v>
          </cell>
          <cell r="I282" t="str">
            <v>B</v>
          </cell>
          <cell r="J282" t="str">
            <v>C</v>
          </cell>
          <cell r="K282" t="str">
            <v>C</v>
          </cell>
        </row>
        <row r="283">
          <cell r="B283" t="str">
            <v>GOUVEIA</v>
          </cell>
          <cell r="C283">
            <v>2024</v>
          </cell>
          <cell r="D283" t="str">
            <v>C</v>
          </cell>
          <cell r="E283" t="str">
            <v>C+</v>
          </cell>
          <cell r="F283" t="str">
            <v>C</v>
          </cell>
          <cell r="G283" t="str">
            <v>B</v>
          </cell>
          <cell r="H283" t="str">
            <v>C</v>
          </cell>
          <cell r="I283" t="str">
            <v>B</v>
          </cell>
          <cell r="J283" t="str">
            <v>C+</v>
          </cell>
          <cell r="K283" t="str">
            <v>C+</v>
          </cell>
        </row>
        <row r="284">
          <cell r="B284" t="str">
            <v>GOVERNADOR VALADARES</v>
          </cell>
          <cell r="C284">
            <v>2024</v>
          </cell>
          <cell r="D284" t="str">
            <v>C+</v>
          </cell>
          <cell r="E284" t="str">
            <v>C</v>
          </cell>
          <cell r="F284" t="str">
            <v>C</v>
          </cell>
          <cell r="G284" t="str">
            <v>B</v>
          </cell>
          <cell r="H284" t="str">
            <v>C+</v>
          </cell>
          <cell r="I284" t="str">
            <v>C</v>
          </cell>
          <cell r="J284" t="str">
            <v>C</v>
          </cell>
          <cell r="K284" t="str">
            <v>C</v>
          </cell>
        </row>
        <row r="285">
          <cell r="B285" t="str">
            <v>GRUPIARA</v>
          </cell>
          <cell r="C285">
            <v>2024</v>
          </cell>
          <cell r="D285" t="str">
            <v>C+</v>
          </cell>
          <cell r="E285" t="str">
            <v>C</v>
          </cell>
          <cell r="F285" t="str">
            <v>C</v>
          </cell>
          <cell r="G285" t="str">
            <v>B</v>
          </cell>
          <cell r="H285" t="str">
            <v>C</v>
          </cell>
          <cell r="I285" t="str">
            <v>C+</v>
          </cell>
          <cell r="J285" t="str">
            <v>C</v>
          </cell>
          <cell r="K285" t="str">
            <v>C</v>
          </cell>
        </row>
        <row r="286">
          <cell r="B286" t="str">
            <v>GUANHÃES</v>
          </cell>
          <cell r="C286">
            <v>2024</v>
          </cell>
          <cell r="D286" t="str">
            <v>C</v>
          </cell>
          <cell r="E286" t="str">
            <v>C</v>
          </cell>
          <cell r="F286" t="str">
            <v>C</v>
          </cell>
          <cell r="G286" t="str">
            <v>B</v>
          </cell>
          <cell r="H286" t="str">
            <v>C</v>
          </cell>
          <cell r="I286" t="str">
            <v>C</v>
          </cell>
          <cell r="J286" t="str">
            <v>C</v>
          </cell>
          <cell r="K286" t="str">
            <v>C</v>
          </cell>
        </row>
        <row r="287">
          <cell r="B287" t="str">
            <v>GUAPÉ</v>
          </cell>
          <cell r="C287">
            <v>2024</v>
          </cell>
          <cell r="D287" t="str">
            <v>C</v>
          </cell>
          <cell r="E287" t="str">
            <v>C</v>
          </cell>
          <cell r="F287" t="str">
            <v>C</v>
          </cell>
          <cell r="G287" t="str">
            <v>C+</v>
          </cell>
          <cell r="H287" t="str">
            <v>C</v>
          </cell>
          <cell r="I287" t="str">
            <v>C+</v>
          </cell>
          <cell r="J287" t="str">
            <v>C+</v>
          </cell>
          <cell r="K287" t="str">
            <v>C</v>
          </cell>
        </row>
        <row r="288">
          <cell r="B288" t="str">
            <v>GUARACIABA</v>
          </cell>
          <cell r="C288">
            <v>2024</v>
          </cell>
          <cell r="D288" t="str">
            <v>C</v>
          </cell>
          <cell r="E288" t="str">
            <v>C</v>
          </cell>
          <cell r="F288" t="str">
            <v>C</v>
          </cell>
          <cell r="G288" t="str">
            <v>B</v>
          </cell>
          <cell r="H288" t="str">
            <v>C</v>
          </cell>
          <cell r="I288" t="str">
            <v>B</v>
          </cell>
          <cell r="J288" t="str">
            <v>C</v>
          </cell>
          <cell r="K288" t="str">
            <v>C</v>
          </cell>
        </row>
        <row r="289">
          <cell r="B289" t="str">
            <v>GUARACIAMA</v>
          </cell>
          <cell r="C289">
            <v>2024</v>
          </cell>
          <cell r="D289" t="str">
            <v>C</v>
          </cell>
          <cell r="E289" t="str">
            <v>B</v>
          </cell>
          <cell r="F289" t="str">
            <v>C</v>
          </cell>
          <cell r="G289" t="str">
            <v>B</v>
          </cell>
          <cell r="H289" t="str">
            <v>C</v>
          </cell>
          <cell r="I289" t="str">
            <v>C</v>
          </cell>
          <cell r="J289" t="str">
            <v>C</v>
          </cell>
          <cell r="K289" t="str">
            <v>C</v>
          </cell>
        </row>
        <row r="290">
          <cell r="B290" t="str">
            <v>GUARANÉSIA</v>
          </cell>
          <cell r="C290">
            <v>2024</v>
          </cell>
          <cell r="D290" t="str">
            <v>C</v>
          </cell>
          <cell r="E290" t="str">
            <v>C</v>
          </cell>
          <cell r="F290" t="str">
            <v>C</v>
          </cell>
          <cell r="G290" t="str">
            <v>B+</v>
          </cell>
          <cell r="H290" t="str">
            <v>C</v>
          </cell>
          <cell r="I290" t="str">
            <v>C</v>
          </cell>
          <cell r="J290" t="str">
            <v>C</v>
          </cell>
          <cell r="K290" t="str">
            <v>C</v>
          </cell>
        </row>
        <row r="291">
          <cell r="B291" t="str">
            <v>GUARANI</v>
          </cell>
          <cell r="C291">
            <v>2024</v>
          </cell>
          <cell r="D291" t="str">
            <v>C</v>
          </cell>
          <cell r="E291" t="str">
            <v>B</v>
          </cell>
          <cell r="F291" t="str">
            <v>C+</v>
          </cell>
          <cell r="G291" t="str">
            <v>B</v>
          </cell>
          <cell r="H291" t="str">
            <v>C</v>
          </cell>
          <cell r="I291" t="str">
            <v>B</v>
          </cell>
          <cell r="J291" t="str">
            <v>C</v>
          </cell>
          <cell r="K291" t="str">
            <v>C+</v>
          </cell>
        </row>
        <row r="292">
          <cell r="B292" t="str">
            <v>GUARARÁ</v>
          </cell>
          <cell r="C292">
            <v>2024</v>
          </cell>
          <cell r="D292" t="str">
            <v>C</v>
          </cell>
          <cell r="E292" t="str">
            <v>C</v>
          </cell>
          <cell r="F292" t="str">
            <v>C</v>
          </cell>
          <cell r="G292" t="str">
            <v>B</v>
          </cell>
          <cell r="H292" t="str">
            <v>C</v>
          </cell>
          <cell r="I292" t="str">
            <v>B</v>
          </cell>
          <cell r="J292" t="str">
            <v>C</v>
          </cell>
          <cell r="K292" t="str">
            <v>C</v>
          </cell>
        </row>
        <row r="293">
          <cell r="B293" t="str">
            <v>GUARDA-MOR</v>
          </cell>
          <cell r="C293">
            <v>2024</v>
          </cell>
          <cell r="D293" t="str">
            <v>C</v>
          </cell>
          <cell r="E293" t="str">
            <v>C</v>
          </cell>
          <cell r="F293" t="str">
            <v>C+</v>
          </cell>
          <cell r="G293" t="str">
            <v>B+</v>
          </cell>
          <cell r="H293" t="str">
            <v>C</v>
          </cell>
          <cell r="I293" t="str">
            <v>C</v>
          </cell>
          <cell r="J293" t="str">
            <v>C</v>
          </cell>
          <cell r="K293" t="str">
            <v>C</v>
          </cell>
        </row>
        <row r="294">
          <cell r="B294" t="str">
            <v>GUAXUPÉ</v>
          </cell>
          <cell r="C294">
            <v>2024</v>
          </cell>
          <cell r="D294" t="str">
            <v>C</v>
          </cell>
          <cell r="E294" t="str">
            <v>C+</v>
          </cell>
          <cell r="F294" t="str">
            <v>B</v>
          </cell>
          <cell r="G294" t="str">
            <v>B+</v>
          </cell>
          <cell r="H294" t="str">
            <v>C</v>
          </cell>
          <cell r="I294" t="str">
            <v>C</v>
          </cell>
          <cell r="J294" t="str">
            <v>C</v>
          </cell>
          <cell r="K294" t="str">
            <v>C+</v>
          </cell>
        </row>
        <row r="295">
          <cell r="B295" t="str">
            <v>GUIRICEMA</v>
          </cell>
          <cell r="C295">
            <v>2024</v>
          </cell>
          <cell r="D295" t="str">
            <v>C</v>
          </cell>
          <cell r="E295" t="str">
            <v>B+</v>
          </cell>
          <cell r="F295" t="str">
            <v>C</v>
          </cell>
          <cell r="G295" t="str">
            <v>B</v>
          </cell>
          <cell r="H295" t="str">
            <v>C</v>
          </cell>
          <cell r="I295" t="str">
            <v>C</v>
          </cell>
          <cell r="J295" t="str">
            <v>C</v>
          </cell>
          <cell r="K295" t="str">
            <v>C</v>
          </cell>
        </row>
        <row r="296">
          <cell r="B296" t="str">
            <v>GURINHATÃ</v>
          </cell>
          <cell r="C296">
            <v>2024</v>
          </cell>
          <cell r="D296" t="str">
            <v>C</v>
          </cell>
          <cell r="E296" t="str">
            <v>C</v>
          </cell>
          <cell r="F296" t="str">
            <v>C</v>
          </cell>
          <cell r="G296" t="str">
            <v>C+</v>
          </cell>
          <cell r="H296" t="str">
            <v>C</v>
          </cell>
          <cell r="I296" t="str">
            <v>C+</v>
          </cell>
          <cell r="J296" t="str">
            <v>C</v>
          </cell>
          <cell r="K296" t="str">
            <v>C</v>
          </cell>
        </row>
        <row r="297">
          <cell r="B297" t="str">
            <v>HELIODORA</v>
          </cell>
          <cell r="C297">
            <v>2024</v>
          </cell>
          <cell r="D297" t="str">
            <v>C</v>
          </cell>
          <cell r="E297" t="str">
            <v>B</v>
          </cell>
          <cell r="F297" t="str">
            <v>B</v>
          </cell>
          <cell r="G297" t="str">
            <v>B+</v>
          </cell>
          <cell r="H297" t="str">
            <v>C</v>
          </cell>
          <cell r="I297" t="str">
            <v>B</v>
          </cell>
          <cell r="J297" t="str">
            <v>C</v>
          </cell>
          <cell r="K297" t="str">
            <v>C+</v>
          </cell>
        </row>
        <row r="298">
          <cell r="B298" t="str">
            <v>IAPU</v>
          </cell>
          <cell r="C298">
            <v>2024</v>
          </cell>
          <cell r="D298" t="str">
            <v>C+</v>
          </cell>
          <cell r="E298" t="str">
            <v>C</v>
          </cell>
          <cell r="F298" t="str">
            <v>C</v>
          </cell>
          <cell r="G298" t="str">
            <v>B</v>
          </cell>
          <cell r="H298" t="str">
            <v>C</v>
          </cell>
          <cell r="I298" t="str">
            <v>C</v>
          </cell>
          <cell r="J298" t="str">
            <v>C</v>
          </cell>
          <cell r="K298" t="str">
            <v>C</v>
          </cell>
        </row>
        <row r="299">
          <cell r="B299" t="str">
            <v>IBERTIOGA</v>
          </cell>
          <cell r="C299">
            <v>2024</v>
          </cell>
          <cell r="D299" t="str">
            <v>C</v>
          </cell>
          <cell r="E299" t="str">
            <v>C</v>
          </cell>
          <cell r="F299" t="str">
            <v>C</v>
          </cell>
          <cell r="G299" t="str">
            <v>B</v>
          </cell>
          <cell r="H299" t="str">
            <v>C</v>
          </cell>
          <cell r="I299" t="str">
            <v>B</v>
          </cell>
          <cell r="J299" t="str">
            <v>C</v>
          </cell>
          <cell r="K299" t="str">
            <v>C</v>
          </cell>
        </row>
        <row r="300">
          <cell r="B300" t="str">
            <v>IBIÁ</v>
          </cell>
          <cell r="C300">
            <v>2024</v>
          </cell>
          <cell r="D300" t="str">
            <v>C</v>
          </cell>
          <cell r="E300" t="str">
            <v>C</v>
          </cell>
          <cell r="F300" t="str">
            <v>C</v>
          </cell>
          <cell r="G300" t="str">
            <v>B</v>
          </cell>
          <cell r="H300" t="str">
            <v>C</v>
          </cell>
          <cell r="I300" t="str">
            <v>C+</v>
          </cell>
          <cell r="J300" t="str">
            <v>C</v>
          </cell>
          <cell r="K300" t="str">
            <v>C</v>
          </cell>
        </row>
        <row r="301">
          <cell r="B301" t="str">
            <v>IBIAÍ</v>
          </cell>
          <cell r="C301">
            <v>2024</v>
          </cell>
          <cell r="D301" t="str">
            <v>C</v>
          </cell>
          <cell r="E301" t="str">
            <v>C</v>
          </cell>
          <cell r="F301" t="str">
            <v>C</v>
          </cell>
          <cell r="G301" t="str">
            <v>C+</v>
          </cell>
          <cell r="H301" t="str">
            <v>C</v>
          </cell>
          <cell r="I301" t="str">
            <v>C+</v>
          </cell>
          <cell r="J301" t="str">
            <v>C</v>
          </cell>
          <cell r="K301" t="str">
            <v>C</v>
          </cell>
        </row>
        <row r="302">
          <cell r="B302" t="str">
            <v>IBIRACATU</v>
          </cell>
          <cell r="C302">
            <v>2024</v>
          </cell>
          <cell r="D302" t="str">
            <v>C</v>
          </cell>
          <cell r="E302" t="str">
            <v>C</v>
          </cell>
          <cell r="F302" t="str">
            <v>C</v>
          </cell>
          <cell r="G302" t="str">
            <v>C+</v>
          </cell>
          <cell r="H302" t="str">
            <v>C</v>
          </cell>
          <cell r="I302" t="str">
            <v>C+</v>
          </cell>
          <cell r="J302" t="str">
            <v>C</v>
          </cell>
          <cell r="K302" t="str">
            <v>C</v>
          </cell>
        </row>
        <row r="303">
          <cell r="B303" t="str">
            <v>IBIRITÉ</v>
          </cell>
          <cell r="C303">
            <v>2024</v>
          </cell>
          <cell r="D303" t="str">
            <v>C</v>
          </cell>
          <cell r="E303" t="str">
            <v>C+</v>
          </cell>
          <cell r="F303" t="str">
            <v>C</v>
          </cell>
          <cell r="G303" t="str">
            <v>C</v>
          </cell>
          <cell r="H303" t="str">
            <v>C</v>
          </cell>
          <cell r="I303" t="str">
            <v>C+</v>
          </cell>
          <cell r="J303" t="str">
            <v>C</v>
          </cell>
          <cell r="K303" t="str">
            <v>C</v>
          </cell>
        </row>
        <row r="304">
          <cell r="B304" t="str">
            <v>IBITIÚRA DE MINAS</v>
          </cell>
          <cell r="C304">
            <v>2024</v>
          </cell>
          <cell r="D304" t="str">
            <v>C</v>
          </cell>
          <cell r="E304" t="str">
            <v>C</v>
          </cell>
          <cell r="F304" t="str">
            <v>C</v>
          </cell>
          <cell r="G304" t="str">
            <v>B</v>
          </cell>
          <cell r="H304" t="str">
            <v>C+</v>
          </cell>
          <cell r="I304" t="str">
            <v>C+</v>
          </cell>
          <cell r="J304" t="str">
            <v>C</v>
          </cell>
          <cell r="K304" t="str">
            <v>C</v>
          </cell>
        </row>
        <row r="305">
          <cell r="B305" t="str">
            <v>IBITURUNA</v>
          </cell>
          <cell r="C305">
            <v>2024</v>
          </cell>
          <cell r="D305" t="str">
            <v>C</v>
          </cell>
          <cell r="E305" t="str">
            <v>C</v>
          </cell>
          <cell r="F305" t="str">
            <v>C</v>
          </cell>
          <cell r="G305" t="str">
            <v>B</v>
          </cell>
          <cell r="H305" t="str">
            <v>C</v>
          </cell>
          <cell r="I305" t="str">
            <v>C</v>
          </cell>
          <cell r="J305" t="str">
            <v>C</v>
          </cell>
          <cell r="K305" t="str">
            <v>C</v>
          </cell>
        </row>
        <row r="306">
          <cell r="B306" t="str">
            <v>ICARAÍ DE MINAS</v>
          </cell>
          <cell r="C306">
            <v>2024</v>
          </cell>
          <cell r="D306" t="str">
            <v>C</v>
          </cell>
          <cell r="E306" t="str">
            <v>C+</v>
          </cell>
          <cell r="F306" t="str">
            <v>C</v>
          </cell>
          <cell r="G306" t="str">
            <v>B</v>
          </cell>
          <cell r="H306" t="str">
            <v>C</v>
          </cell>
          <cell r="I306" t="str">
            <v>B</v>
          </cell>
          <cell r="J306" t="str">
            <v>C</v>
          </cell>
          <cell r="K306" t="str">
            <v>C</v>
          </cell>
        </row>
        <row r="307">
          <cell r="B307" t="str">
            <v>IGARAPÉ</v>
          </cell>
          <cell r="C307">
            <v>2024</v>
          </cell>
          <cell r="D307" t="str">
            <v>C</v>
          </cell>
          <cell r="E307" t="str">
            <v>C</v>
          </cell>
          <cell r="F307" t="str">
            <v>B</v>
          </cell>
          <cell r="G307" t="str">
            <v>C+</v>
          </cell>
          <cell r="H307" t="str">
            <v>B</v>
          </cell>
          <cell r="I307" t="str">
            <v>C+</v>
          </cell>
          <cell r="J307" t="str">
            <v>C</v>
          </cell>
          <cell r="K307" t="str">
            <v>C</v>
          </cell>
        </row>
        <row r="308">
          <cell r="B308" t="str">
            <v>IGARATINGA</v>
          </cell>
          <cell r="C308">
            <v>2024</v>
          </cell>
          <cell r="D308" t="str">
            <v>C</v>
          </cell>
          <cell r="E308" t="str">
            <v>B+</v>
          </cell>
          <cell r="F308" t="str">
            <v>C+</v>
          </cell>
          <cell r="G308" t="str">
            <v>B</v>
          </cell>
          <cell r="H308" t="str">
            <v>C</v>
          </cell>
          <cell r="I308" t="str">
            <v>B</v>
          </cell>
          <cell r="J308" t="str">
            <v>C</v>
          </cell>
          <cell r="K308" t="str">
            <v>C+</v>
          </cell>
        </row>
        <row r="309">
          <cell r="B309" t="str">
            <v>IGUATAMA</v>
          </cell>
          <cell r="C309">
            <v>2024</v>
          </cell>
          <cell r="D309" t="str">
            <v>C</v>
          </cell>
          <cell r="E309" t="str">
            <v>C</v>
          </cell>
          <cell r="F309" t="str">
            <v>C</v>
          </cell>
          <cell r="G309" t="str">
            <v>B</v>
          </cell>
          <cell r="H309" t="str">
            <v>C</v>
          </cell>
          <cell r="I309" t="str">
            <v>B</v>
          </cell>
          <cell r="J309" t="str">
            <v>C</v>
          </cell>
          <cell r="K309" t="str">
            <v>C</v>
          </cell>
        </row>
        <row r="310">
          <cell r="B310" t="str">
            <v>IJACI</v>
          </cell>
          <cell r="C310">
            <v>2024</v>
          </cell>
          <cell r="D310" t="str">
            <v>C</v>
          </cell>
          <cell r="E310" t="str">
            <v>C</v>
          </cell>
          <cell r="F310" t="str">
            <v>C</v>
          </cell>
          <cell r="G310" t="str">
            <v>B</v>
          </cell>
          <cell r="H310" t="str">
            <v>C</v>
          </cell>
          <cell r="I310" t="str">
            <v>C</v>
          </cell>
          <cell r="J310" t="str">
            <v>C</v>
          </cell>
          <cell r="K310" t="str">
            <v>C</v>
          </cell>
        </row>
        <row r="311">
          <cell r="B311" t="str">
            <v>IMBÉ DE MINAS</v>
          </cell>
          <cell r="C311">
            <v>2024</v>
          </cell>
          <cell r="D311" t="str">
            <v>C</v>
          </cell>
          <cell r="E311" t="str">
            <v>C</v>
          </cell>
          <cell r="F311" t="str">
            <v>C</v>
          </cell>
          <cell r="G311" t="str">
            <v>C+</v>
          </cell>
          <cell r="H311" t="str">
            <v>C+</v>
          </cell>
          <cell r="I311" t="str">
            <v>C</v>
          </cell>
          <cell r="J311" t="str">
            <v>C</v>
          </cell>
          <cell r="K311" t="str">
            <v>C</v>
          </cell>
        </row>
        <row r="312">
          <cell r="B312" t="str">
            <v>INCONFIDENTES</v>
          </cell>
          <cell r="C312">
            <v>2024</v>
          </cell>
          <cell r="D312" t="str">
            <v>C</v>
          </cell>
          <cell r="E312" t="str">
            <v>C</v>
          </cell>
          <cell r="F312" t="str">
            <v>C+</v>
          </cell>
          <cell r="G312" t="str">
            <v>B+</v>
          </cell>
          <cell r="H312" t="str">
            <v>C</v>
          </cell>
          <cell r="I312" t="str">
            <v>C+</v>
          </cell>
          <cell r="J312" t="str">
            <v>C</v>
          </cell>
          <cell r="K312" t="str">
            <v>C</v>
          </cell>
        </row>
        <row r="313">
          <cell r="B313" t="str">
            <v>INDAIABIRA</v>
          </cell>
          <cell r="C313">
            <v>2024</v>
          </cell>
          <cell r="D313" t="str">
            <v>C</v>
          </cell>
          <cell r="E313" t="str">
            <v>C</v>
          </cell>
          <cell r="F313" t="str">
            <v>C</v>
          </cell>
          <cell r="G313" t="str">
            <v>C+</v>
          </cell>
          <cell r="H313" t="str">
            <v>C</v>
          </cell>
          <cell r="I313" t="str">
            <v>C</v>
          </cell>
          <cell r="J313" t="str">
            <v>C+</v>
          </cell>
          <cell r="K313" t="str">
            <v>C</v>
          </cell>
        </row>
        <row r="314">
          <cell r="B314" t="str">
            <v>INDIANÓPOLIS</v>
          </cell>
          <cell r="C314">
            <v>2024</v>
          </cell>
          <cell r="D314" t="str">
            <v>B</v>
          </cell>
          <cell r="E314" t="str">
            <v>B</v>
          </cell>
          <cell r="F314" t="str">
            <v>C</v>
          </cell>
          <cell r="G314" t="str">
            <v>B</v>
          </cell>
          <cell r="H314" t="str">
            <v>C</v>
          </cell>
          <cell r="I314" t="str">
            <v>B</v>
          </cell>
          <cell r="J314" t="str">
            <v>C+</v>
          </cell>
          <cell r="K314" t="str">
            <v>C+</v>
          </cell>
        </row>
        <row r="315">
          <cell r="B315" t="str">
            <v>INGAÍ</v>
          </cell>
          <cell r="C315">
            <v>2024</v>
          </cell>
          <cell r="D315" t="str">
            <v>C+</v>
          </cell>
          <cell r="E315" t="str">
            <v>C+</v>
          </cell>
          <cell r="F315" t="str">
            <v>C</v>
          </cell>
          <cell r="G315" t="str">
            <v>C+</v>
          </cell>
          <cell r="H315" t="str">
            <v>C</v>
          </cell>
          <cell r="I315" t="str">
            <v>C</v>
          </cell>
          <cell r="J315" t="str">
            <v>C</v>
          </cell>
          <cell r="K315" t="str">
            <v>C</v>
          </cell>
        </row>
        <row r="316">
          <cell r="B316" t="str">
            <v>INHAPIM</v>
          </cell>
          <cell r="C316">
            <v>2024</v>
          </cell>
          <cell r="D316" t="str">
            <v>C</v>
          </cell>
          <cell r="E316" t="str">
            <v>C</v>
          </cell>
          <cell r="F316" t="str">
            <v>C+</v>
          </cell>
          <cell r="G316" t="str">
            <v>B+</v>
          </cell>
          <cell r="H316" t="str">
            <v>C</v>
          </cell>
          <cell r="I316" t="str">
            <v>C+</v>
          </cell>
          <cell r="J316" t="str">
            <v>C</v>
          </cell>
          <cell r="K316" t="str">
            <v>C</v>
          </cell>
        </row>
        <row r="317">
          <cell r="B317" t="str">
            <v>INIMUTABA</v>
          </cell>
          <cell r="C317">
            <v>2024</v>
          </cell>
          <cell r="D317" t="str">
            <v>C</v>
          </cell>
          <cell r="E317" t="str">
            <v>C</v>
          </cell>
          <cell r="F317" t="str">
            <v>C</v>
          </cell>
          <cell r="G317" t="str">
            <v>C+</v>
          </cell>
          <cell r="H317" t="str">
            <v>C</v>
          </cell>
          <cell r="I317" t="str">
            <v>C+</v>
          </cell>
          <cell r="J317" t="str">
            <v>C</v>
          </cell>
          <cell r="K317" t="str">
            <v>C</v>
          </cell>
        </row>
        <row r="318">
          <cell r="B318" t="str">
            <v>IPABA</v>
          </cell>
          <cell r="C318">
            <v>2024</v>
          </cell>
          <cell r="D318" t="str">
            <v>C</v>
          </cell>
          <cell r="E318" t="str">
            <v>C</v>
          </cell>
          <cell r="F318" t="str">
            <v>C</v>
          </cell>
          <cell r="G318" t="str">
            <v>B</v>
          </cell>
          <cell r="H318" t="str">
            <v>C</v>
          </cell>
          <cell r="I318" t="str">
            <v>C</v>
          </cell>
          <cell r="J318" t="str">
            <v>C</v>
          </cell>
          <cell r="K318" t="str">
            <v>C</v>
          </cell>
        </row>
        <row r="319">
          <cell r="B319" t="str">
            <v>IPANEMA</v>
          </cell>
          <cell r="C319">
            <v>2024</v>
          </cell>
          <cell r="D319" t="str">
            <v>C</v>
          </cell>
          <cell r="E319" t="str">
            <v>C</v>
          </cell>
          <cell r="F319" t="str">
            <v>B</v>
          </cell>
          <cell r="G319" t="str">
            <v>B</v>
          </cell>
          <cell r="H319" t="str">
            <v>C</v>
          </cell>
          <cell r="I319" t="str">
            <v>C+</v>
          </cell>
          <cell r="J319" t="str">
            <v>C</v>
          </cell>
          <cell r="K319" t="str">
            <v>C+</v>
          </cell>
        </row>
        <row r="320">
          <cell r="B320" t="str">
            <v>IPATINGA</v>
          </cell>
          <cell r="C320">
            <v>2024</v>
          </cell>
          <cell r="D320" t="str">
            <v>C</v>
          </cell>
          <cell r="E320" t="str">
            <v>C</v>
          </cell>
          <cell r="F320" t="str">
            <v>C</v>
          </cell>
          <cell r="G320" t="str">
            <v>B</v>
          </cell>
          <cell r="H320" t="str">
            <v>C+</v>
          </cell>
          <cell r="I320" t="str">
            <v>B</v>
          </cell>
          <cell r="J320" t="str">
            <v>C+</v>
          </cell>
          <cell r="K320" t="str">
            <v>C+</v>
          </cell>
        </row>
        <row r="321">
          <cell r="B321" t="str">
            <v>IPIAÇU</v>
          </cell>
          <cell r="C321">
            <v>2024</v>
          </cell>
          <cell r="D321" t="str">
            <v>C</v>
          </cell>
          <cell r="E321" t="str">
            <v>C</v>
          </cell>
          <cell r="F321" t="str">
            <v>C+</v>
          </cell>
          <cell r="G321" t="str">
            <v>B</v>
          </cell>
          <cell r="H321" t="str">
            <v>C</v>
          </cell>
          <cell r="I321" t="str">
            <v>C+</v>
          </cell>
          <cell r="J321" t="str">
            <v>C</v>
          </cell>
          <cell r="K321" t="str">
            <v>C</v>
          </cell>
        </row>
        <row r="322">
          <cell r="B322" t="str">
            <v>IPUIÚNA</v>
          </cell>
          <cell r="C322">
            <v>2024</v>
          </cell>
          <cell r="D322" t="str">
            <v>C</v>
          </cell>
          <cell r="E322" t="str">
            <v>C</v>
          </cell>
          <cell r="F322" t="str">
            <v>C+</v>
          </cell>
          <cell r="G322" t="str">
            <v>B+</v>
          </cell>
          <cell r="H322" t="str">
            <v>C</v>
          </cell>
          <cell r="I322" t="str">
            <v>B</v>
          </cell>
          <cell r="J322" t="str">
            <v>C</v>
          </cell>
          <cell r="K322" t="str">
            <v>C</v>
          </cell>
        </row>
        <row r="323">
          <cell r="B323" t="str">
            <v>IRAÍ DE MINAS</v>
          </cell>
          <cell r="C323">
            <v>2024</v>
          </cell>
          <cell r="D323" t="str">
            <v>C</v>
          </cell>
          <cell r="E323" t="str">
            <v>C</v>
          </cell>
          <cell r="F323" t="str">
            <v>C</v>
          </cell>
          <cell r="G323" t="str">
            <v>B</v>
          </cell>
          <cell r="H323" t="str">
            <v>C</v>
          </cell>
          <cell r="I323" t="str">
            <v>C+</v>
          </cell>
          <cell r="J323" t="str">
            <v>C</v>
          </cell>
          <cell r="K323" t="str">
            <v>C</v>
          </cell>
        </row>
        <row r="324">
          <cell r="B324" t="str">
            <v>ITABIRA</v>
          </cell>
          <cell r="C324">
            <v>2024</v>
          </cell>
          <cell r="D324" t="str">
            <v>B</v>
          </cell>
          <cell r="E324" t="str">
            <v>B+</v>
          </cell>
          <cell r="F324" t="str">
            <v>C</v>
          </cell>
          <cell r="G324" t="str">
            <v>B</v>
          </cell>
          <cell r="H324" t="str">
            <v>B+</v>
          </cell>
          <cell r="I324" t="str">
            <v>B</v>
          </cell>
          <cell r="J324" t="str">
            <v>C</v>
          </cell>
          <cell r="K324" t="str">
            <v>C+</v>
          </cell>
        </row>
        <row r="325">
          <cell r="B325" t="str">
            <v>ITABIRINHA</v>
          </cell>
          <cell r="C325">
            <v>2024</v>
          </cell>
          <cell r="D325" t="str">
            <v>C</v>
          </cell>
          <cell r="E325" t="str">
            <v>C</v>
          </cell>
          <cell r="F325" t="str">
            <v>C</v>
          </cell>
          <cell r="G325" t="str">
            <v>C+</v>
          </cell>
          <cell r="H325" t="str">
            <v>C</v>
          </cell>
          <cell r="I325" t="str">
            <v>C+</v>
          </cell>
          <cell r="J325" t="str">
            <v>C</v>
          </cell>
          <cell r="K325" t="str">
            <v>C</v>
          </cell>
        </row>
        <row r="326">
          <cell r="B326" t="str">
            <v>ITABIRITO</v>
          </cell>
          <cell r="C326">
            <v>2024</v>
          </cell>
          <cell r="D326" t="str">
            <v>C+</v>
          </cell>
          <cell r="E326" t="str">
            <v>C</v>
          </cell>
          <cell r="F326" t="str">
            <v>B</v>
          </cell>
          <cell r="G326" t="str">
            <v>B+</v>
          </cell>
          <cell r="H326" t="str">
            <v>B</v>
          </cell>
          <cell r="I326" t="str">
            <v>C+</v>
          </cell>
          <cell r="J326" t="str">
            <v>C</v>
          </cell>
          <cell r="K326" t="str">
            <v>B</v>
          </cell>
        </row>
        <row r="327">
          <cell r="B327" t="str">
            <v>ITACAMBIRA</v>
          </cell>
          <cell r="C327">
            <v>2024</v>
          </cell>
          <cell r="D327" t="str">
            <v>C</v>
          </cell>
          <cell r="E327" t="str">
            <v>C</v>
          </cell>
          <cell r="F327" t="str">
            <v>C+</v>
          </cell>
          <cell r="G327" t="str">
            <v>B</v>
          </cell>
          <cell r="H327" t="str">
            <v>C</v>
          </cell>
          <cell r="I327" t="str">
            <v>C+</v>
          </cell>
          <cell r="J327" t="str">
            <v>C</v>
          </cell>
          <cell r="K327" t="str">
            <v>C</v>
          </cell>
        </row>
        <row r="328">
          <cell r="B328" t="str">
            <v>ITACARAMBI</v>
          </cell>
          <cell r="C328">
            <v>2024</v>
          </cell>
          <cell r="D328" t="str">
            <v>C</v>
          </cell>
          <cell r="E328" t="str">
            <v>C+</v>
          </cell>
          <cell r="F328" t="str">
            <v>C</v>
          </cell>
          <cell r="G328" t="str">
            <v>C+</v>
          </cell>
          <cell r="H328" t="str">
            <v>C</v>
          </cell>
          <cell r="I328" t="str">
            <v>C+</v>
          </cell>
          <cell r="J328" t="str">
            <v>C</v>
          </cell>
          <cell r="K328" t="str">
            <v>C</v>
          </cell>
        </row>
        <row r="329">
          <cell r="B329" t="str">
            <v>ITAGUARA</v>
          </cell>
          <cell r="C329">
            <v>2024</v>
          </cell>
          <cell r="D329" t="str">
            <v>C</v>
          </cell>
          <cell r="E329" t="str">
            <v>C</v>
          </cell>
          <cell r="F329" t="str">
            <v>C</v>
          </cell>
          <cell r="G329" t="str">
            <v>B</v>
          </cell>
          <cell r="H329" t="str">
            <v>C</v>
          </cell>
          <cell r="I329" t="str">
            <v>C+</v>
          </cell>
          <cell r="J329" t="str">
            <v>C</v>
          </cell>
          <cell r="K329" t="str">
            <v>C</v>
          </cell>
        </row>
        <row r="330">
          <cell r="B330" t="str">
            <v>ITAIPÉ</v>
          </cell>
          <cell r="C330">
            <v>2024</v>
          </cell>
          <cell r="D330" t="str">
            <v>C</v>
          </cell>
          <cell r="E330" t="str">
            <v>C</v>
          </cell>
          <cell r="F330" t="str">
            <v>C</v>
          </cell>
          <cell r="G330" t="str">
            <v>C+</v>
          </cell>
          <cell r="H330" t="str">
            <v>C</v>
          </cell>
          <cell r="I330" t="str">
            <v>C</v>
          </cell>
          <cell r="J330" t="str">
            <v>B</v>
          </cell>
          <cell r="K330" t="str">
            <v>C</v>
          </cell>
        </row>
        <row r="331">
          <cell r="B331" t="str">
            <v>ITAJUBÁ</v>
          </cell>
          <cell r="C331">
            <v>2024</v>
          </cell>
          <cell r="D331" t="str">
            <v>C</v>
          </cell>
          <cell r="E331" t="str">
            <v>C</v>
          </cell>
          <cell r="F331" t="str">
            <v>C</v>
          </cell>
          <cell r="G331" t="str">
            <v>B+</v>
          </cell>
          <cell r="H331" t="str">
            <v>C+</v>
          </cell>
          <cell r="I331" t="str">
            <v>C+</v>
          </cell>
          <cell r="J331" t="str">
            <v>C</v>
          </cell>
          <cell r="K331" t="str">
            <v>C</v>
          </cell>
        </row>
        <row r="332">
          <cell r="B332" t="str">
            <v>ITAMARANDIBA</v>
          </cell>
          <cell r="C332">
            <v>2024</v>
          </cell>
          <cell r="D332" t="str">
            <v>C</v>
          </cell>
          <cell r="E332" t="str">
            <v>C</v>
          </cell>
          <cell r="F332" t="str">
            <v>C</v>
          </cell>
          <cell r="G332" t="str">
            <v>B+</v>
          </cell>
          <cell r="H332" t="str">
            <v>C</v>
          </cell>
          <cell r="I332" t="str">
            <v>B</v>
          </cell>
          <cell r="J332" t="str">
            <v>C+</v>
          </cell>
          <cell r="K332" t="str">
            <v>C+</v>
          </cell>
        </row>
        <row r="333">
          <cell r="B333" t="str">
            <v>ITAMARATI DE MINAS</v>
          </cell>
          <cell r="C333">
            <v>2024</v>
          </cell>
          <cell r="D333" t="str">
            <v>C</v>
          </cell>
          <cell r="E333" t="str">
            <v>C</v>
          </cell>
          <cell r="F333" t="str">
            <v>B</v>
          </cell>
          <cell r="G333" t="str">
            <v>B</v>
          </cell>
          <cell r="H333" t="str">
            <v>C</v>
          </cell>
          <cell r="I333" t="str">
            <v>C+</v>
          </cell>
          <cell r="J333" t="str">
            <v>C</v>
          </cell>
          <cell r="K333" t="str">
            <v>C</v>
          </cell>
        </row>
        <row r="334">
          <cell r="B334" t="str">
            <v>ITAMBACURI</v>
          </cell>
          <cell r="C334">
            <v>2024</v>
          </cell>
          <cell r="D334" t="str">
            <v>C</v>
          </cell>
          <cell r="E334" t="str">
            <v>C</v>
          </cell>
          <cell r="F334" t="str">
            <v>C</v>
          </cell>
          <cell r="G334" t="str">
            <v>C+</v>
          </cell>
          <cell r="H334" t="str">
            <v>C</v>
          </cell>
          <cell r="I334" t="str">
            <v>C</v>
          </cell>
          <cell r="J334" t="str">
            <v>C</v>
          </cell>
          <cell r="K334" t="str">
            <v>C</v>
          </cell>
        </row>
        <row r="335">
          <cell r="B335" t="str">
            <v>ITAMBÉ DO MATO DENTRO</v>
          </cell>
          <cell r="C335">
            <v>2024</v>
          </cell>
          <cell r="D335" t="str">
            <v>C</v>
          </cell>
          <cell r="E335" t="str">
            <v>C</v>
          </cell>
          <cell r="F335" t="str">
            <v>C</v>
          </cell>
          <cell r="G335" t="str">
            <v>C+</v>
          </cell>
          <cell r="H335" t="str">
            <v>C</v>
          </cell>
          <cell r="I335" t="str">
            <v>C+</v>
          </cell>
          <cell r="J335" t="str">
            <v>C</v>
          </cell>
          <cell r="K335" t="str">
            <v>C</v>
          </cell>
        </row>
        <row r="336">
          <cell r="B336" t="str">
            <v>ITAMOGI</v>
          </cell>
          <cell r="C336">
            <v>2024</v>
          </cell>
          <cell r="D336" t="str">
            <v>C</v>
          </cell>
          <cell r="E336" t="str">
            <v>C</v>
          </cell>
          <cell r="F336" t="str">
            <v>C</v>
          </cell>
          <cell r="G336" t="str">
            <v>B+</v>
          </cell>
          <cell r="H336" t="str">
            <v>C</v>
          </cell>
          <cell r="I336" t="str">
            <v>C+</v>
          </cell>
          <cell r="J336" t="str">
            <v>C</v>
          </cell>
          <cell r="K336" t="str">
            <v>C+</v>
          </cell>
        </row>
        <row r="337">
          <cell r="B337" t="str">
            <v>ITAMONTE</v>
          </cell>
          <cell r="C337">
            <v>2024</v>
          </cell>
          <cell r="D337" t="str">
            <v>C</v>
          </cell>
          <cell r="E337" t="str">
            <v>C</v>
          </cell>
          <cell r="F337" t="str">
            <v>C</v>
          </cell>
          <cell r="G337" t="str">
            <v>C</v>
          </cell>
          <cell r="H337" t="str">
            <v>C</v>
          </cell>
          <cell r="I337" t="str">
            <v>C</v>
          </cell>
          <cell r="J337" t="str">
            <v>C</v>
          </cell>
          <cell r="K337" t="str">
            <v>C</v>
          </cell>
        </row>
        <row r="338">
          <cell r="B338" t="str">
            <v>ITANHANDU</v>
          </cell>
          <cell r="C338">
            <v>2024</v>
          </cell>
          <cell r="D338" t="str">
            <v>C</v>
          </cell>
          <cell r="E338" t="str">
            <v>B</v>
          </cell>
          <cell r="F338" t="str">
            <v>B</v>
          </cell>
          <cell r="G338" t="str">
            <v>B</v>
          </cell>
          <cell r="H338" t="str">
            <v>C</v>
          </cell>
          <cell r="I338" t="str">
            <v>C+</v>
          </cell>
          <cell r="J338" t="str">
            <v>C</v>
          </cell>
          <cell r="K338" t="str">
            <v>C+</v>
          </cell>
        </row>
        <row r="339">
          <cell r="B339" t="str">
            <v>ITANHOMI</v>
          </cell>
          <cell r="C339">
            <v>2024</v>
          </cell>
          <cell r="D339" t="str">
            <v>C</v>
          </cell>
          <cell r="E339" t="str">
            <v>C</v>
          </cell>
          <cell r="F339" t="str">
            <v>C</v>
          </cell>
          <cell r="G339" t="str">
            <v>B</v>
          </cell>
          <cell r="H339" t="str">
            <v>C</v>
          </cell>
          <cell r="I339" t="str">
            <v>B</v>
          </cell>
          <cell r="J339" t="str">
            <v>C+</v>
          </cell>
          <cell r="K339" t="str">
            <v>C</v>
          </cell>
        </row>
        <row r="340">
          <cell r="B340" t="str">
            <v>ITAOBIM</v>
          </cell>
          <cell r="C340">
            <v>2024</v>
          </cell>
          <cell r="D340" t="str">
            <v>C</v>
          </cell>
          <cell r="E340" t="str">
            <v>C</v>
          </cell>
          <cell r="F340" t="str">
            <v>C</v>
          </cell>
          <cell r="G340" t="str">
            <v>B</v>
          </cell>
          <cell r="H340" t="str">
            <v>C+</v>
          </cell>
          <cell r="I340" t="str">
            <v>B</v>
          </cell>
          <cell r="J340" t="str">
            <v>C</v>
          </cell>
          <cell r="K340" t="str">
            <v>C</v>
          </cell>
        </row>
        <row r="341">
          <cell r="B341" t="str">
            <v>ITAPAGIPE</v>
          </cell>
          <cell r="C341">
            <v>2024</v>
          </cell>
          <cell r="D341" t="str">
            <v>C</v>
          </cell>
          <cell r="E341" t="str">
            <v>C</v>
          </cell>
          <cell r="F341" t="str">
            <v>C</v>
          </cell>
          <cell r="G341" t="str">
            <v>B</v>
          </cell>
          <cell r="H341" t="str">
            <v>C</v>
          </cell>
          <cell r="I341" t="str">
            <v>C</v>
          </cell>
          <cell r="J341" t="str">
            <v>C</v>
          </cell>
          <cell r="K341" t="str">
            <v>C</v>
          </cell>
        </row>
        <row r="342">
          <cell r="B342" t="str">
            <v>ITAPECERICA</v>
          </cell>
          <cell r="C342">
            <v>2024</v>
          </cell>
          <cell r="D342" t="str">
            <v>C</v>
          </cell>
          <cell r="E342" t="str">
            <v>C+</v>
          </cell>
          <cell r="F342" t="str">
            <v>C+</v>
          </cell>
          <cell r="G342" t="str">
            <v>B</v>
          </cell>
          <cell r="H342" t="str">
            <v>C</v>
          </cell>
          <cell r="I342" t="str">
            <v>B</v>
          </cell>
          <cell r="J342" t="str">
            <v>C+</v>
          </cell>
          <cell r="K342" t="str">
            <v>C+</v>
          </cell>
        </row>
        <row r="343">
          <cell r="B343" t="str">
            <v>ITAPEVA</v>
          </cell>
          <cell r="C343">
            <v>2024</v>
          </cell>
          <cell r="D343" t="str">
            <v>C</v>
          </cell>
          <cell r="E343" t="str">
            <v>C</v>
          </cell>
          <cell r="F343" t="str">
            <v>C+</v>
          </cell>
          <cell r="G343" t="str">
            <v>B</v>
          </cell>
          <cell r="H343" t="str">
            <v>C</v>
          </cell>
          <cell r="I343" t="str">
            <v>B</v>
          </cell>
          <cell r="J343" t="str">
            <v>C</v>
          </cell>
          <cell r="K343" t="str">
            <v>C</v>
          </cell>
        </row>
        <row r="344">
          <cell r="B344" t="str">
            <v>ITATIAIUÇU</v>
          </cell>
          <cell r="C344">
            <v>2024</v>
          </cell>
          <cell r="D344" t="str">
            <v>C</v>
          </cell>
          <cell r="E344" t="str">
            <v>C+</v>
          </cell>
          <cell r="F344" t="str">
            <v>B</v>
          </cell>
          <cell r="G344" t="str">
            <v>B</v>
          </cell>
          <cell r="H344" t="str">
            <v>C+</v>
          </cell>
          <cell r="I344" t="str">
            <v>C+</v>
          </cell>
          <cell r="J344" t="str">
            <v>C</v>
          </cell>
          <cell r="K344" t="str">
            <v>C</v>
          </cell>
        </row>
        <row r="345">
          <cell r="B345" t="str">
            <v>ITAÚ DE MINAS</v>
          </cell>
          <cell r="C345">
            <v>2024</v>
          </cell>
          <cell r="D345" t="str">
            <v>C</v>
          </cell>
          <cell r="E345" t="str">
            <v>C</v>
          </cell>
          <cell r="F345" t="str">
            <v>C+</v>
          </cell>
          <cell r="G345" t="str">
            <v>B</v>
          </cell>
          <cell r="H345" t="str">
            <v>C+</v>
          </cell>
          <cell r="I345" t="str">
            <v>B</v>
          </cell>
          <cell r="J345" t="str">
            <v>C</v>
          </cell>
          <cell r="K345" t="str">
            <v>C+</v>
          </cell>
        </row>
        <row r="346">
          <cell r="B346" t="str">
            <v>ITAÚNA</v>
          </cell>
          <cell r="C346">
            <v>2024</v>
          </cell>
          <cell r="D346" t="str">
            <v>C</v>
          </cell>
          <cell r="E346" t="str">
            <v>B</v>
          </cell>
          <cell r="F346" t="str">
            <v>C</v>
          </cell>
          <cell r="G346" t="str">
            <v>B</v>
          </cell>
          <cell r="H346" t="str">
            <v>C+</v>
          </cell>
          <cell r="I346" t="str">
            <v>C</v>
          </cell>
          <cell r="J346" t="str">
            <v>C</v>
          </cell>
          <cell r="K346" t="str">
            <v>C</v>
          </cell>
        </row>
        <row r="347">
          <cell r="B347" t="str">
            <v>ITAVERAVA</v>
          </cell>
          <cell r="C347">
            <v>2024</v>
          </cell>
          <cell r="D347" t="str">
            <v>C</v>
          </cell>
          <cell r="E347" t="str">
            <v>C</v>
          </cell>
          <cell r="F347" t="str">
            <v>C</v>
          </cell>
          <cell r="G347" t="str">
            <v>B+</v>
          </cell>
          <cell r="H347" t="str">
            <v>C+</v>
          </cell>
          <cell r="I347" t="str">
            <v>C</v>
          </cell>
          <cell r="J347" t="str">
            <v>C</v>
          </cell>
          <cell r="K347" t="str">
            <v>C</v>
          </cell>
        </row>
        <row r="348">
          <cell r="B348" t="str">
            <v>ITINGA</v>
          </cell>
          <cell r="C348">
            <v>2024</v>
          </cell>
          <cell r="D348" t="str">
            <v>C</v>
          </cell>
          <cell r="E348" t="str">
            <v>C+</v>
          </cell>
          <cell r="F348" t="str">
            <v>C</v>
          </cell>
          <cell r="G348" t="str">
            <v>C+</v>
          </cell>
          <cell r="H348" t="str">
            <v>C</v>
          </cell>
          <cell r="I348" t="str">
            <v>C+</v>
          </cell>
          <cell r="J348" t="str">
            <v>C</v>
          </cell>
          <cell r="K348" t="str">
            <v>C</v>
          </cell>
        </row>
        <row r="349">
          <cell r="B349" t="str">
            <v>ITUIUTABA</v>
          </cell>
          <cell r="C349">
            <v>2024</v>
          </cell>
          <cell r="D349" t="str">
            <v>C</v>
          </cell>
          <cell r="E349" t="str">
            <v>C</v>
          </cell>
          <cell r="F349" t="str">
            <v>C</v>
          </cell>
          <cell r="G349" t="str">
            <v>B</v>
          </cell>
          <cell r="H349" t="str">
            <v>C</v>
          </cell>
          <cell r="I349" t="str">
            <v>B</v>
          </cell>
          <cell r="J349" t="str">
            <v>C+</v>
          </cell>
          <cell r="K349" t="str">
            <v>C+</v>
          </cell>
        </row>
        <row r="350">
          <cell r="B350" t="str">
            <v>ITUMIRIM</v>
          </cell>
          <cell r="C350">
            <v>2024</v>
          </cell>
          <cell r="D350" t="str">
            <v>C</v>
          </cell>
          <cell r="E350" t="str">
            <v>C</v>
          </cell>
          <cell r="F350" t="str">
            <v>C</v>
          </cell>
          <cell r="G350" t="str">
            <v>B</v>
          </cell>
          <cell r="H350" t="str">
            <v>C</v>
          </cell>
          <cell r="I350" t="str">
            <v>C+</v>
          </cell>
          <cell r="J350" t="str">
            <v>C</v>
          </cell>
          <cell r="K350" t="str">
            <v>C</v>
          </cell>
        </row>
        <row r="351">
          <cell r="B351" t="str">
            <v>ITURAMA</v>
          </cell>
          <cell r="C351">
            <v>2024</v>
          </cell>
          <cell r="D351" t="str">
            <v>C</v>
          </cell>
          <cell r="E351" t="str">
            <v>B</v>
          </cell>
          <cell r="F351" t="str">
            <v>C</v>
          </cell>
          <cell r="G351" t="str">
            <v>C+</v>
          </cell>
          <cell r="H351" t="str">
            <v>C</v>
          </cell>
          <cell r="I351" t="str">
            <v>B</v>
          </cell>
          <cell r="J351" t="str">
            <v>C</v>
          </cell>
          <cell r="K351" t="str">
            <v>C</v>
          </cell>
        </row>
        <row r="352">
          <cell r="B352" t="str">
            <v>ITUTINGA</v>
          </cell>
          <cell r="C352">
            <v>2024</v>
          </cell>
          <cell r="D352" t="str">
            <v>C</v>
          </cell>
          <cell r="E352" t="str">
            <v>C+</v>
          </cell>
          <cell r="F352" t="str">
            <v>C</v>
          </cell>
          <cell r="G352" t="str">
            <v>B+</v>
          </cell>
          <cell r="H352" t="str">
            <v>C</v>
          </cell>
          <cell r="I352" t="str">
            <v>B</v>
          </cell>
          <cell r="J352" t="str">
            <v>C</v>
          </cell>
          <cell r="K352" t="str">
            <v>C</v>
          </cell>
        </row>
        <row r="353">
          <cell r="B353" t="str">
            <v>JABOTICATUBAS</v>
          </cell>
          <cell r="C353">
            <v>2024</v>
          </cell>
          <cell r="D353" t="str">
            <v>C</v>
          </cell>
          <cell r="E353" t="str">
            <v>C</v>
          </cell>
          <cell r="F353" t="str">
            <v>C</v>
          </cell>
          <cell r="G353" t="str">
            <v>B</v>
          </cell>
          <cell r="H353" t="str">
            <v>C</v>
          </cell>
          <cell r="I353" t="str">
            <v>C</v>
          </cell>
          <cell r="J353" t="str">
            <v>C</v>
          </cell>
          <cell r="K353" t="str">
            <v>C</v>
          </cell>
        </row>
        <row r="354">
          <cell r="B354" t="str">
            <v>JACINTO</v>
          </cell>
          <cell r="C354">
            <v>2024</v>
          </cell>
          <cell r="D354" t="str">
            <v>C</v>
          </cell>
          <cell r="E354" t="str">
            <v>B</v>
          </cell>
          <cell r="F354" t="str">
            <v>C</v>
          </cell>
          <cell r="G354" t="str">
            <v>C</v>
          </cell>
          <cell r="H354" t="str">
            <v>C</v>
          </cell>
          <cell r="I354" t="str">
            <v>C+</v>
          </cell>
          <cell r="J354" t="str">
            <v>C</v>
          </cell>
          <cell r="K354" t="str">
            <v>C</v>
          </cell>
        </row>
        <row r="355">
          <cell r="B355" t="str">
            <v>JACUÍ</v>
          </cell>
          <cell r="C355">
            <v>2024</v>
          </cell>
          <cell r="D355" t="str">
            <v>C</v>
          </cell>
          <cell r="E355" t="str">
            <v>C</v>
          </cell>
          <cell r="F355" t="str">
            <v>C</v>
          </cell>
          <cell r="G355" t="str">
            <v>B</v>
          </cell>
          <cell r="H355" t="str">
            <v>C</v>
          </cell>
          <cell r="I355" t="str">
            <v>B</v>
          </cell>
          <cell r="J355" t="str">
            <v>C</v>
          </cell>
          <cell r="K355" t="str">
            <v>C</v>
          </cell>
        </row>
        <row r="356">
          <cell r="B356" t="str">
            <v>JACUTINGA</v>
          </cell>
          <cell r="C356">
            <v>2024</v>
          </cell>
          <cell r="D356" t="str">
            <v>C</v>
          </cell>
          <cell r="E356" t="str">
            <v>C</v>
          </cell>
          <cell r="F356" t="str">
            <v>C</v>
          </cell>
          <cell r="G356" t="str">
            <v>B+</v>
          </cell>
          <cell r="H356" t="str">
            <v>C</v>
          </cell>
          <cell r="I356" t="str">
            <v>C</v>
          </cell>
          <cell r="J356" t="str">
            <v>C</v>
          </cell>
          <cell r="K356" t="str">
            <v>C</v>
          </cell>
        </row>
        <row r="357">
          <cell r="B357" t="str">
            <v>JAGUARAÇU</v>
          </cell>
          <cell r="C357">
            <v>2024</v>
          </cell>
          <cell r="D357" t="str">
            <v>C+</v>
          </cell>
          <cell r="E357" t="str">
            <v>C</v>
          </cell>
          <cell r="F357" t="str">
            <v>C</v>
          </cell>
          <cell r="G357" t="str">
            <v>B</v>
          </cell>
          <cell r="H357" t="str">
            <v>C</v>
          </cell>
          <cell r="I357" t="str">
            <v>C</v>
          </cell>
          <cell r="J357" t="str">
            <v>C</v>
          </cell>
          <cell r="K357" t="str">
            <v>C</v>
          </cell>
        </row>
        <row r="358">
          <cell r="B358" t="str">
            <v>JAÍBA</v>
          </cell>
          <cell r="C358">
            <v>2024</v>
          </cell>
          <cell r="D358" t="str">
            <v>C</v>
          </cell>
          <cell r="E358" t="str">
            <v>C</v>
          </cell>
          <cell r="F358" t="str">
            <v>C</v>
          </cell>
          <cell r="G358" t="str">
            <v>B</v>
          </cell>
          <cell r="H358" t="str">
            <v>C</v>
          </cell>
          <cell r="I358" t="str">
            <v>C+</v>
          </cell>
          <cell r="J358" t="str">
            <v>C</v>
          </cell>
          <cell r="K358" t="str">
            <v>C</v>
          </cell>
        </row>
        <row r="359">
          <cell r="B359" t="str">
            <v>JAMPRUCA</v>
          </cell>
          <cell r="C359">
            <v>2024</v>
          </cell>
          <cell r="D359" t="str">
            <v>C</v>
          </cell>
          <cell r="E359" t="str">
            <v>C</v>
          </cell>
          <cell r="F359" t="str">
            <v>C</v>
          </cell>
          <cell r="G359" t="str">
            <v>C</v>
          </cell>
          <cell r="H359" t="str">
            <v>C</v>
          </cell>
          <cell r="I359" t="str">
            <v>C</v>
          </cell>
          <cell r="J359" t="str">
            <v>C+</v>
          </cell>
          <cell r="K359" t="str">
            <v>C</v>
          </cell>
        </row>
        <row r="360">
          <cell r="B360" t="str">
            <v>JANAÚBA</v>
          </cell>
          <cell r="C360">
            <v>2024</v>
          </cell>
          <cell r="D360" t="str">
            <v>C</v>
          </cell>
          <cell r="E360" t="str">
            <v>B</v>
          </cell>
          <cell r="F360" t="str">
            <v>C</v>
          </cell>
          <cell r="G360" t="str">
            <v>B+</v>
          </cell>
          <cell r="H360" t="str">
            <v>C</v>
          </cell>
          <cell r="I360" t="str">
            <v>C+</v>
          </cell>
          <cell r="J360" t="str">
            <v>B</v>
          </cell>
          <cell r="K360" t="str">
            <v>C+</v>
          </cell>
        </row>
        <row r="361">
          <cell r="B361" t="str">
            <v>JANUÁRIA</v>
          </cell>
          <cell r="C361">
            <v>2024</v>
          </cell>
          <cell r="D361" t="str">
            <v>C</v>
          </cell>
          <cell r="E361" t="str">
            <v>C+</v>
          </cell>
          <cell r="F361" t="str">
            <v>C</v>
          </cell>
          <cell r="G361" t="str">
            <v>B+</v>
          </cell>
          <cell r="H361" t="str">
            <v>C</v>
          </cell>
          <cell r="I361" t="str">
            <v>C+</v>
          </cell>
          <cell r="J361" t="str">
            <v>C+</v>
          </cell>
          <cell r="K361" t="str">
            <v>C+</v>
          </cell>
        </row>
        <row r="362">
          <cell r="B362" t="str">
            <v>JAPARAÍBA</v>
          </cell>
          <cell r="C362">
            <v>2024</v>
          </cell>
          <cell r="D362" t="str">
            <v>C</v>
          </cell>
          <cell r="E362" t="str">
            <v>C</v>
          </cell>
          <cell r="F362" t="str">
            <v>C+</v>
          </cell>
          <cell r="G362" t="str">
            <v>B</v>
          </cell>
          <cell r="H362" t="str">
            <v>C</v>
          </cell>
          <cell r="I362" t="str">
            <v>C+</v>
          </cell>
          <cell r="J362" t="str">
            <v>C</v>
          </cell>
          <cell r="K362" t="str">
            <v>C</v>
          </cell>
        </row>
        <row r="363">
          <cell r="B363" t="str">
            <v>JECEABA</v>
          </cell>
          <cell r="C363">
            <v>2024</v>
          </cell>
          <cell r="D363" t="str">
            <v>C+</v>
          </cell>
          <cell r="E363" t="str">
            <v>B</v>
          </cell>
          <cell r="F363" t="str">
            <v>C</v>
          </cell>
          <cell r="G363" t="str">
            <v>B</v>
          </cell>
          <cell r="H363" t="str">
            <v>C</v>
          </cell>
          <cell r="I363" t="str">
            <v>B</v>
          </cell>
          <cell r="J363" t="str">
            <v>C</v>
          </cell>
          <cell r="K363" t="str">
            <v>C+</v>
          </cell>
        </row>
        <row r="364">
          <cell r="B364" t="str">
            <v>JENIPAPO DE MINAS</v>
          </cell>
          <cell r="C364">
            <v>2024</v>
          </cell>
          <cell r="D364" t="str">
            <v>C</v>
          </cell>
          <cell r="E364" t="str">
            <v>C</v>
          </cell>
          <cell r="F364" t="str">
            <v>C</v>
          </cell>
          <cell r="G364" t="str">
            <v>B</v>
          </cell>
          <cell r="H364" t="str">
            <v>C</v>
          </cell>
          <cell r="I364" t="str">
            <v>B</v>
          </cell>
          <cell r="J364" t="str">
            <v>C</v>
          </cell>
          <cell r="K364" t="str">
            <v>C</v>
          </cell>
        </row>
        <row r="365">
          <cell r="B365" t="str">
            <v>JEQUERI</v>
          </cell>
          <cell r="C365">
            <v>2024</v>
          </cell>
          <cell r="D365" t="str">
            <v>C</v>
          </cell>
          <cell r="E365" t="str">
            <v>C</v>
          </cell>
          <cell r="F365" t="str">
            <v>C</v>
          </cell>
          <cell r="G365" t="str">
            <v>C</v>
          </cell>
          <cell r="H365" t="str">
            <v>C</v>
          </cell>
          <cell r="I365" t="str">
            <v>B</v>
          </cell>
          <cell r="J365" t="str">
            <v>C</v>
          </cell>
          <cell r="K365" t="str">
            <v>C</v>
          </cell>
        </row>
        <row r="366">
          <cell r="B366" t="str">
            <v>JEQUITAÍ</v>
          </cell>
          <cell r="C366">
            <v>2024</v>
          </cell>
          <cell r="D366" t="str">
            <v>C</v>
          </cell>
          <cell r="E366" t="str">
            <v>C</v>
          </cell>
          <cell r="F366" t="str">
            <v>C</v>
          </cell>
          <cell r="G366" t="str">
            <v>B</v>
          </cell>
          <cell r="H366" t="str">
            <v>C</v>
          </cell>
          <cell r="I366" t="str">
            <v>C+</v>
          </cell>
          <cell r="J366" t="str">
            <v>C</v>
          </cell>
          <cell r="K366" t="str">
            <v>C</v>
          </cell>
        </row>
        <row r="367">
          <cell r="B367" t="str">
            <v>JEQUITIBÁ</v>
          </cell>
          <cell r="C367">
            <v>2024</v>
          </cell>
          <cell r="D367" t="str">
            <v>C</v>
          </cell>
          <cell r="E367" t="str">
            <v>B+</v>
          </cell>
          <cell r="F367" t="str">
            <v>C+</v>
          </cell>
          <cell r="G367" t="str">
            <v>C</v>
          </cell>
          <cell r="H367" t="str">
            <v>C</v>
          </cell>
          <cell r="I367" t="str">
            <v>B</v>
          </cell>
          <cell r="J367" t="str">
            <v>C</v>
          </cell>
          <cell r="K367" t="str">
            <v>C</v>
          </cell>
        </row>
        <row r="368">
          <cell r="B368" t="str">
            <v>JEQUITINHONHA</v>
          </cell>
          <cell r="C368">
            <v>2024</v>
          </cell>
          <cell r="D368" t="str">
            <v>C</v>
          </cell>
          <cell r="E368" t="str">
            <v>C</v>
          </cell>
          <cell r="F368" t="str">
            <v>C</v>
          </cell>
          <cell r="G368" t="str">
            <v>C+</v>
          </cell>
          <cell r="H368" t="str">
            <v>C</v>
          </cell>
          <cell r="I368" t="str">
            <v>B</v>
          </cell>
          <cell r="J368" t="str">
            <v>C</v>
          </cell>
          <cell r="K368" t="str">
            <v>C</v>
          </cell>
        </row>
        <row r="369">
          <cell r="B369" t="str">
            <v>JESUÂNIA</v>
          </cell>
          <cell r="C369">
            <v>2024</v>
          </cell>
          <cell r="D369" t="str">
            <v>C</v>
          </cell>
          <cell r="E369" t="str">
            <v>C</v>
          </cell>
          <cell r="F369" t="str">
            <v>C</v>
          </cell>
          <cell r="G369" t="str">
            <v>B</v>
          </cell>
          <cell r="H369" t="str">
            <v>C</v>
          </cell>
          <cell r="I369" t="str">
            <v>C</v>
          </cell>
          <cell r="J369" t="str">
            <v>C</v>
          </cell>
          <cell r="K369" t="str">
            <v>C</v>
          </cell>
        </row>
        <row r="370">
          <cell r="B370" t="str">
            <v>JOAÍMA</v>
          </cell>
          <cell r="C370">
            <v>2024</v>
          </cell>
          <cell r="D370" t="str">
            <v>C</v>
          </cell>
          <cell r="E370" t="str">
            <v>C</v>
          </cell>
          <cell r="F370" t="str">
            <v>C</v>
          </cell>
          <cell r="G370" t="str">
            <v>B</v>
          </cell>
          <cell r="H370" t="str">
            <v>C</v>
          </cell>
          <cell r="I370" t="str">
            <v>C</v>
          </cell>
          <cell r="J370" t="str">
            <v>C</v>
          </cell>
          <cell r="K370" t="str">
            <v>C</v>
          </cell>
        </row>
        <row r="371">
          <cell r="B371" t="str">
            <v>JOANÉSIA</v>
          </cell>
          <cell r="C371">
            <v>2024</v>
          </cell>
          <cell r="D371" t="str">
            <v>C</v>
          </cell>
          <cell r="E371" t="str">
            <v>C</v>
          </cell>
          <cell r="F371" t="str">
            <v>C</v>
          </cell>
          <cell r="G371" t="str">
            <v>C+</v>
          </cell>
          <cell r="H371" t="str">
            <v>C</v>
          </cell>
          <cell r="I371" t="str">
            <v>C</v>
          </cell>
          <cell r="J371" t="str">
            <v>C</v>
          </cell>
          <cell r="K371" t="str">
            <v>C</v>
          </cell>
        </row>
        <row r="372">
          <cell r="B372" t="str">
            <v>JOÃO MONLEVADE</v>
          </cell>
          <cell r="C372">
            <v>2024</v>
          </cell>
          <cell r="D372" t="str">
            <v>C+</v>
          </cell>
          <cell r="E372" t="str">
            <v>C</v>
          </cell>
          <cell r="F372" t="str">
            <v>C+</v>
          </cell>
          <cell r="G372" t="str">
            <v>B</v>
          </cell>
          <cell r="H372" t="str">
            <v>C</v>
          </cell>
          <cell r="I372" t="str">
            <v>C+</v>
          </cell>
          <cell r="J372" t="str">
            <v>C</v>
          </cell>
          <cell r="K372" t="str">
            <v>C+</v>
          </cell>
        </row>
        <row r="373">
          <cell r="B373" t="str">
            <v>JOÃO PINHEIRO</v>
          </cell>
          <cell r="C373">
            <v>2024</v>
          </cell>
          <cell r="D373" t="str">
            <v>C</v>
          </cell>
          <cell r="E373" t="str">
            <v>C</v>
          </cell>
          <cell r="F373" t="str">
            <v>C</v>
          </cell>
          <cell r="G373" t="str">
            <v>B</v>
          </cell>
          <cell r="H373" t="str">
            <v>C</v>
          </cell>
          <cell r="I373" t="str">
            <v>C</v>
          </cell>
          <cell r="J373" t="str">
            <v>C</v>
          </cell>
          <cell r="K373" t="str">
            <v>C</v>
          </cell>
        </row>
        <row r="374">
          <cell r="B374" t="str">
            <v>JORDÂNIA</v>
          </cell>
          <cell r="C374">
            <v>2024</v>
          </cell>
          <cell r="D374" t="str">
            <v>C</v>
          </cell>
          <cell r="E374" t="str">
            <v>C</v>
          </cell>
          <cell r="F374" t="str">
            <v>C</v>
          </cell>
          <cell r="G374" t="str">
            <v>C+</v>
          </cell>
          <cell r="H374" t="str">
            <v>C</v>
          </cell>
          <cell r="I374" t="str">
            <v>C</v>
          </cell>
          <cell r="J374" t="str">
            <v>C</v>
          </cell>
          <cell r="K374" t="str">
            <v>C</v>
          </cell>
        </row>
        <row r="375">
          <cell r="B375" t="str">
            <v>JOSÉ GONÇALVES DE MINAS</v>
          </cell>
          <cell r="C375">
            <v>2024</v>
          </cell>
          <cell r="D375" t="str">
            <v>C</v>
          </cell>
          <cell r="E375" t="str">
            <v>C+</v>
          </cell>
          <cell r="F375" t="str">
            <v>C+</v>
          </cell>
          <cell r="G375" t="str">
            <v>B+</v>
          </cell>
          <cell r="H375" t="str">
            <v>C</v>
          </cell>
          <cell r="I375" t="str">
            <v>C+</v>
          </cell>
          <cell r="J375" t="str">
            <v>B</v>
          </cell>
          <cell r="K375" t="str">
            <v>C+</v>
          </cell>
        </row>
        <row r="376">
          <cell r="B376" t="str">
            <v>JOSÉ RAYDAN</v>
          </cell>
          <cell r="C376">
            <v>2024</v>
          </cell>
          <cell r="D376" t="str">
            <v>C</v>
          </cell>
          <cell r="E376" t="str">
            <v>C</v>
          </cell>
          <cell r="F376" t="str">
            <v>C</v>
          </cell>
          <cell r="G376" t="str">
            <v>B</v>
          </cell>
          <cell r="H376" t="str">
            <v>C</v>
          </cell>
          <cell r="I376" t="str">
            <v>B</v>
          </cell>
          <cell r="J376" t="str">
            <v>C</v>
          </cell>
          <cell r="K376" t="str">
            <v>C</v>
          </cell>
        </row>
        <row r="377">
          <cell r="B377" t="str">
            <v>JOSENÓPOLIS</v>
          </cell>
          <cell r="C377">
            <v>2024</v>
          </cell>
          <cell r="D377" t="str">
            <v>C</v>
          </cell>
          <cell r="E377" t="str">
            <v>C</v>
          </cell>
          <cell r="F377" t="str">
            <v>C</v>
          </cell>
          <cell r="G377" t="str">
            <v>B</v>
          </cell>
          <cell r="H377" t="str">
            <v>C</v>
          </cell>
          <cell r="I377" t="str">
            <v>C+</v>
          </cell>
          <cell r="J377" t="str">
            <v>B</v>
          </cell>
          <cell r="K377" t="str">
            <v>C</v>
          </cell>
        </row>
        <row r="378">
          <cell r="B378" t="str">
            <v>NOVA UNIÃO</v>
          </cell>
          <cell r="C378">
            <v>2024</v>
          </cell>
          <cell r="D378" t="str">
            <v>C</v>
          </cell>
          <cell r="E378" t="str">
            <v>C</v>
          </cell>
          <cell r="F378" t="str">
            <v>C</v>
          </cell>
          <cell r="G378" t="str">
            <v>B</v>
          </cell>
          <cell r="H378" t="str">
            <v>C</v>
          </cell>
          <cell r="I378" t="str">
            <v>C+</v>
          </cell>
          <cell r="J378" t="str">
            <v>C</v>
          </cell>
          <cell r="K378" t="str">
            <v>C</v>
          </cell>
        </row>
        <row r="379">
          <cell r="B379" t="str">
            <v>JUATUBA</v>
          </cell>
          <cell r="C379">
            <v>2024</v>
          </cell>
          <cell r="D379" t="str">
            <v>C</v>
          </cell>
          <cell r="E379" t="str">
            <v>C</v>
          </cell>
          <cell r="F379" t="str">
            <v>C</v>
          </cell>
          <cell r="G379" t="str">
            <v>C</v>
          </cell>
          <cell r="H379" t="str">
            <v>C</v>
          </cell>
          <cell r="I379" t="str">
            <v>C</v>
          </cell>
          <cell r="J379" t="str">
            <v>C</v>
          </cell>
          <cell r="K379" t="str">
            <v>C</v>
          </cell>
        </row>
        <row r="380">
          <cell r="B380" t="str">
            <v>JUIZ DE FORA</v>
          </cell>
          <cell r="C380">
            <v>2024</v>
          </cell>
          <cell r="D380" t="str">
            <v>B</v>
          </cell>
          <cell r="E380" t="str">
            <v>B</v>
          </cell>
          <cell r="F380" t="str">
            <v>C+</v>
          </cell>
          <cell r="G380" t="str">
            <v>B</v>
          </cell>
          <cell r="H380" t="str">
            <v>B</v>
          </cell>
          <cell r="I380" t="str">
            <v>C</v>
          </cell>
          <cell r="J380" t="str">
            <v>C</v>
          </cell>
          <cell r="K380" t="str">
            <v>C+</v>
          </cell>
        </row>
        <row r="381">
          <cell r="B381" t="str">
            <v>JURAMENTO</v>
          </cell>
          <cell r="C381">
            <v>2024</v>
          </cell>
          <cell r="D381" t="str">
            <v>C</v>
          </cell>
          <cell r="E381" t="str">
            <v>C</v>
          </cell>
          <cell r="F381" t="str">
            <v>C+</v>
          </cell>
          <cell r="G381" t="str">
            <v>C+</v>
          </cell>
          <cell r="H381" t="str">
            <v>C</v>
          </cell>
          <cell r="I381" t="str">
            <v>B</v>
          </cell>
          <cell r="J381" t="str">
            <v>C</v>
          </cell>
          <cell r="K381" t="str">
            <v>C</v>
          </cell>
        </row>
        <row r="382">
          <cell r="B382" t="str">
            <v>JURUAIA</v>
          </cell>
          <cell r="C382">
            <v>2024</v>
          </cell>
          <cell r="D382" t="str">
            <v>C</v>
          </cell>
          <cell r="E382" t="str">
            <v>C+</v>
          </cell>
          <cell r="F382" t="str">
            <v>C</v>
          </cell>
          <cell r="G382" t="str">
            <v>B+</v>
          </cell>
          <cell r="H382" t="str">
            <v>C</v>
          </cell>
          <cell r="I382" t="str">
            <v>B</v>
          </cell>
          <cell r="J382" t="str">
            <v>C+</v>
          </cell>
          <cell r="K382" t="str">
            <v>C+</v>
          </cell>
        </row>
        <row r="383">
          <cell r="B383" t="str">
            <v>JUVENÍLIA</v>
          </cell>
          <cell r="C383">
            <v>2024</v>
          </cell>
          <cell r="D383" t="str">
            <v>C</v>
          </cell>
          <cell r="E383" t="str">
            <v>C+</v>
          </cell>
          <cell r="F383" t="str">
            <v>C</v>
          </cell>
          <cell r="G383" t="str">
            <v>B</v>
          </cell>
          <cell r="H383" t="str">
            <v>C</v>
          </cell>
          <cell r="I383" t="str">
            <v>C</v>
          </cell>
          <cell r="J383" t="str">
            <v>C</v>
          </cell>
          <cell r="K383" t="str">
            <v>C</v>
          </cell>
        </row>
        <row r="384">
          <cell r="B384" t="str">
            <v>LADAINHA</v>
          </cell>
          <cell r="C384">
            <v>2024</v>
          </cell>
          <cell r="D384" t="str">
            <v>C</v>
          </cell>
          <cell r="E384" t="str">
            <v>C</v>
          </cell>
          <cell r="F384" t="str">
            <v>C</v>
          </cell>
          <cell r="G384" t="str">
            <v>B</v>
          </cell>
          <cell r="H384" t="str">
            <v>C+</v>
          </cell>
          <cell r="I384" t="str">
            <v>B</v>
          </cell>
          <cell r="J384" t="str">
            <v>C</v>
          </cell>
          <cell r="K384" t="str">
            <v>C</v>
          </cell>
        </row>
        <row r="385">
          <cell r="B385" t="str">
            <v>LAGAMAR</v>
          </cell>
          <cell r="C385">
            <v>2024</v>
          </cell>
          <cell r="D385" t="str">
            <v>C</v>
          </cell>
          <cell r="E385" t="str">
            <v>C</v>
          </cell>
          <cell r="F385" t="str">
            <v>C</v>
          </cell>
          <cell r="G385" t="str">
            <v>B</v>
          </cell>
          <cell r="H385" t="str">
            <v>C</v>
          </cell>
          <cell r="I385" t="str">
            <v>C+</v>
          </cell>
          <cell r="J385" t="str">
            <v>C</v>
          </cell>
          <cell r="K385" t="str">
            <v>C</v>
          </cell>
        </row>
        <row r="386">
          <cell r="B386" t="str">
            <v>LAGOA DA PRATA</v>
          </cell>
          <cell r="C386">
            <v>2024</v>
          </cell>
          <cell r="D386" t="str">
            <v>C+</v>
          </cell>
          <cell r="E386" t="str">
            <v>C</v>
          </cell>
          <cell r="F386" t="str">
            <v>C</v>
          </cell>
          <cell r="G386" t="str">
            <v>B</v>
          </cell>
          <cell r="H386" t="str">
            <v>C+</v>
          </cell>
          <cell r="I386" t="str">
            <v>B</v>
          </cell>
          <cell r="J386" t="str">
            <v>C</v>
          </cell>
          <cell r="K386" t="str">
            <v>C+</v>
          </cell>
        </row>
        <row r="387">
          <cell r="B387" t="str">
            <v>LAGOA DOS PATOS</v>
          </cell>
          <cell r="C387">
            <v>2024</v>
          </cell>
          <cell r="D387" t="str">
            <v>C</v>
          </cell>
          <cell r="E387" t="str">
            <v>C</v>
          </cell>
          <cell r="F387" t="str">
            <v>C+</v>
          </cell>
          <cell r="G387" t="str">
            <v>B+</v>
          </cell>
          <cell r="H387" t="str">
            <v>C</v>
          </cell>
          <cell r="I387" t="str">
            <v>B</v>
          </cell>
          <cell r="J387" t="str">
            <v>C</v>
          </cell>
          <cell r="K387" t="str">
            <v>C</v>
          </cell>
        </row>
        <row r="388">
          <cell r="B388" t="str">
            <v>LAGOA DOURADA</v>
          </cell>
          <cell r="C388">
            <v>2024</v>
          </cell>
          <cell r="D388" t="str">
            <v>C</v>
          </cell>
          <cell r="E388" t="str">
            <v>C</v>
          </cell>
          <cell r="F388" t="str">
            <v>C</v>
          </cell>
          <cell r="G388" t="str">
            <v>B</v>
          </cell>
          <cell r="H388" t="str">
            <v>C</v>
          </cell>
          <cell r="I388" t="str">
            <v>C</v>
          </cell>
          <cell r="J388" t="str">
            <v>C</v>
          </cell>
          <cell r="K388" t="str">
            <v>C</v>
          </cell>
        </row>
        <row r="389">
          <cell r="B389" t="str">
            <v>LAGOA FORMOSA</v>
          </cell>
          <cell r="C389">
            <v>2024</v>
          </cell>
          <cell r="D389" t="str">
            <v>C</v>
          </cell>
          <cell r="E389" t="str">
            <v>C</v>
          </cell>
          <cell r="F389" t="str">
            <v>C</v>
          </cell>
          <cell r="G389" t="str">
            <v>C+</v>
          </cell>
          <cell r="H389" t="str">
            <v>C</v>
          </cell>
          <cell r="I389" t="str">
            <v>C+</v>
          </cell>
          <cell r="J389" t="str">
            <v>C</v>
          </cell>
          <cell r="K389" t="str">
            <v>C</v>
          </cell>
        </row>
        <row r="390">
          <cell r="B390" t="str">
            <v>LAGOA GRANDE</v>
          </cell>
          <cell r="C390">
            <v>2024</v>
          </cell>
          <cell r="D390" t="str">
            <v>C</v>
          </cell>
          <cell r="E390" t="str">
            <v>C</v>
          </cell>
          <cell r="F390" t="str">
            <v>C</v>
          </cell>
          <cell r="G390" t="str">
            <v>C+</v>
          </cell>
          <cell r="H390" t="str">
            <v>C</v>
          </cell>
          <cell r="I390" t="str">
            <v>C</v>
          </cell>
          <cell r="J390" t="str">
            <v>C</v>
          </cell>
          <cell r="K390" t="str">
            <v>C</v>
          </cell>
        </row>
        <row r="391">
          <cell r="B391" t="str">
            <v>LAGOA SANTA</v>
          </cell>
          <cell r="C391">
            <v>2024</v>
          </cell>
          <cell r="D391" t="str">
            <v>C</v>
          </cell>
          <cell r="E391" t="str">
            <v>B</v>
          </cell>
          <cell r="F391" t="str">
            <v>B</v>
          </cell>
          <cell r="G391" t="str">
            <v>B</v>
          </cell>
          <cell r="H391" t="str">
            <v>C+</v>
          </cell>
          <cell r="I391" t="str">
            <v>C+</v>
          </cell>
          <cell r="J391" t="str">
            <v>C</v>
          </cell>
          <cell r="K391" t="str">
            <v>C+</v>
          </cell>
        </row>
        <row r="392">
          <cell r="B392" t="str">
            <v>LAJINHA</v>
          </cell>
          <cell r="C392">
            <v>2024</v>
          </cell>
          <cell r="D392" t="str">
            <v>C</v>
          </cell>
          <cell r="E392" t="str">
            <v>C+</v>
          </cell>
          <cell r="F392" t="str">
            <v>C</v>
          </cell>
          <cell r="G392" t="str">
            <v>B+</v>
          </cell>
          <cell r="H392" t="str">
            <v>C</v>
          </cell>
          <cell r="I392" t="str">
            <v>C</v>
          </cell>
          <cell r="J392" t="str">
            <v>C</v>
          </cell>
          <cell r="K392" t="str">
            <v>C</v>
          </cell>
        </row>
        <row r="393">
          <cell r="B393" t="str">
            <v>LAMBARI</v>
          </cell>
          <cell r="C393">
            <v>2024</v>
          </cell>
          <cell r="D393" t="str">
            <v>C</v>
          </cell>
          <cell r="E393" t="str">
            <v>C</v>
          </cell>
          <cell r="F393" t="str">
            <v>C</v>
          </cell>
          <cell r="G393" t="str">
            <v>B</v>
          </cell>
          <cell r="H393" t="str">
            <v>C</v>
          </cell>
          <cell r="I393" t="str">
            <v>C+</v>
          </cell>
          <cell r="J393" t="str">
            <v>C</v>
          </cell>
          <cell r="K393" t="str">
            <v>C</v>
          </cell>
        </row>
        <row r="394">
          <cell r="B394" t="str">
            <v>LAMIM</v>
          </cell>
          <cell r="C394">
            <v>2024</v>
          </cell>
          <cell r="D394" t="str">
            <v>C</v>
          </cell>
          <cell r="E394" t="str">
            <v>C</v>
          </cell>
          <cell r="F394" t="str">
            <v>C</v>
          </cell>
          <cell r="G394" t="str">
            <v>B</v>
          </cell>
          <cell r="H394" t="str">
            <v>C</v>
          </cell>
          <cell r="I394" t="str">
            <v>C+</v>
          </cell>
          <cell r="J394" t="str">
            <v>C</v>
          </cell>
          <cell r="K394" t="str">
            <v>C</v>
          </cell>
        </row>
        <row r="395">
          <cell r="B395" t="str">
            <v>LARANJAL</v>
          </cell>
          <cell r="C395">
            <v>2024</v>
          </cell>
          <cell r="D395" t="str">
            <v>C</v>
          </cell>
          <cell r="E395" t="str">
            <v>C</v>
          </cell>
          <cell r="F395" t="str">
            <v>C</v>
          </cell>
          <cell r="G395" t="str">
            <v>B</v>
          </cell>
          <cell r="H395" t="str">
            <v>C</v>
          </cell>
          <cell r="I395" t="str">
            <v>C+</v>
          </cell>
          <cell r="J395" t="str">
            <v>C</v>
          </cell>
          <cell r="K395" t="str">
            <v>C</v>
          </cell>
        </row>
        <row r="396">
          <cell r="B396" t="str">
            <v>LASSANCE</v>
          </cell>
          <cell r="C396">
            <v>2024</v>
          </cell>
          <cell r="D396" t="str">
            <v>C</v>
          </cell>
          <cell r="E396" t="str">
            <v>C</v>
          </cell>
          <cell r="F396" t="str">
            <v>C</v>
          </cell>
          <cell r="G396" t="str">
            <v>B</v>
          </cell>
          <cell r="H396" t="str">
            <v>C+</v>
          </cell>
          <cell r="I396" t="str">
            <v>C+</v>
          </cell>
          <cell r="J396" t="str">
            <v>C+</v>
          </cell>
          <cell r="K396" t="str">
            <v>C</v>
          </cell>
        </row>
        <row r="397">
          <cell r="B397" t="str">
            <v>LAVRAS</v>
          </cell>
          <cell r="C397">
            <v>2024</v>
          </cell>
          <cell r="D397" t="str">
            <v>B</v>
          </cell>
          <cell r="E397" t="str">
            <v>B+</v>
          </cell>
          <cell r="F397" t="str">
            <v>C</v>
          </cell>
          <cell r="G397" t="str">
            <v>B</v>
          </cell>
          <cell r="H397" t="str">
            <v>B+</v>
          </cell>
          <cell r="I397" t="str">
            <v>C</v>
          </cell>
          <cell r="J397" t="str">
            <v>C</v>
          </cell>
          <cell r="K397" t="str">
            <v>C+</v>
          </cell>
        </row>
        <row r="398">
          <cell r="B398" t="str">
            <v>LEANDRO FERREIRA</v>
          </cell>
          <cell r="C398">
            <v>2024</v>
          </cell>
          <cell r="D398" t="str">
            <v>C</v>
          </cell>
          <cell r="E398" t="str">
            <v>B</v>
          </cell>
          <cell r="F398" t="str">
            <v>B</v>
          </cell>
          <cell r="G398" t="str">
            <v>B</v>
          </cell>
          <cell r="H398" t="str">
            <v>C</v>
          </cell>
          <cell r="I398" t="str">
            <v>C+</v>
          </cell>
          <cell r="J398" t="str">
            <v>C</v>
          </cell>
          <cell r="K398" t="str">
            <v>C</v>
          </cell>
        </row>
        <row r="399">
          <cell r="B399" t="str">
            <v>LEME DO PRADO</v>
          </cell>
          <cell r="C399">
            <v>2024</v>
          </cell>
          <cell r="D399" t="str">
            <v>C</v>
          </cell>
          <cell r="E399" t="str">
            <v>C+</v>
          </cell>
          <cell r="F399" t="str">
            <v>C+</v>
          </cell>
          <cell r="G399" t="str">
            <v>B</v>
          </cell>
          <cell r="H399" t="str">
            <v>C</v>
          </cell>
          <cell r="I399" t="str">
            <v>C</v>
          </cell>
          <cell r="J399" t="str">
            <v>C</v>
          </cell>
          <cell r="K399" t="str">
            <v>C</v>
          </cell>
        </row>
        <row r="400">
          <cell r="B400" t="str">
            <v>LEOPOLDINA</v>
          </cell>
          <cell r="C400">
            <v>2024</v>
          </cell>
          <cell r="D400" t="str">
            <v>C</v>
          </cell>
          <cell r="E400" t="str">
            <v>C</v>
          </cell>
          <cell r="F400" t="str">
            <v>C+</v>
          </cell>
          <cell r="G400" t="str">
            <v>B</v>
          </cell>
          <cell r="H400" t="str">
            <v>C</v>
          </cell>
          <cell r="I400" t="str">
            <v>C</v>
          </cell>
          <cell r="J400" t="str">
            <v>C</v>
          </cell>
          <cell r="K400" t="str">
            <v>C</v>
          </cell>
        </row>
        <row r="401">
          <cell r="B401" t="str">
            <v>LIBERDADE</v>
          </cell>
          <cell r="C401">
            <v>2024</v>
          </cell>
          <cell r="D401" t="str">
            <v>C</v>
          </cell>
          <cell r="E401" t="str">
            <v>C</v>
          </cell>
          <cell r="F401" t="str">
            <v>B</v>
          </cell>
          <cell r="G401" t="str">
            <v>B</v>
          </cell>
          <cell r="H401" t="str">
            <v>C</v>
          </cell>
          <cell r="I401" t="str">
            <v>B</v>
          </cell>
          <cell r="J401" t="str">
            <v>C</v>
          </cell>
          <cell r="K401" t="str">
            <v>C</v>
          </cell>
        </row>
        <row r="402">
          <cell r="B402" t="str">
            <v>LIMA DUARTE</v>
          </cell>
          <cell r="C402">
            <v>2024</v>
          </cell>
          <cell r="D402" t="str">
            <v>C</v>
          </cell>
          <cell r="E402" t="str">
            <v>C</v>
          </cell>
          <cell r="F402" t="str">
            <v>C</v>
          </cell>
          <cell r="G402" t="str">
            <v>B</v>
          </cell>
          <cell r="H402" t="str">
            <v>C</v>
          </cell>
          <cell r="I402" t="str">
            <v>C+</v>
          </cell>
          <cell r="J402" t="str">
            <v>C</v>
          </cell>
          <cell r="K402" t="str">
            <v>C</v>
          </cell>
        </row>
        <row r="403">
          <cell r="B403" t="str">
            <v>LIMEIRA DO OESTE</v>
          </cell>
          <cell r="C403">
            <v>2024</v>
          </cell>
          <cell r="D403" t="str">
            <v>C</v>
          </cell>
          <cell r="E403" t="str">
            <v>C</v>
          </cell>
          <cell r="F403" t="str">
            <v>C+</v>
          </cell>
          <cell r="G403" t="str">
            <v>B</v>
          </cell>
          <cell r="H403" t="str">
            <v>C</v>
          </cell>
          <cell r="I403" t="str">
            <v>C+</v>
          </cell>
          <cell r="J403" t="str">
            <v>C</v>
          </cell>
          <cell r="K403" t="str">
            <v>C</v>
          </cell>
        </row>
        <row r="404">
          <cell r="B404" t="str">
            <v>LONTRA</v>
          </cell>
          <cell r="C404">
            <v>2024</v>
          </cell>
          <cell r="D404" t="str">
            <v>C</v>
          </cell>
          <cell r="E404" t="str">
            <v>C</v>
          </cell>
          <cell r="F404" t="str">
            <v>C</v>
          </cell>
          <cell r="G404" t="str">
            <v>B</v>
          </cell>
          <cell r="H404" t="str">
            <v>C</v>
          </cell>
          <cell r="I404" t="str">
            <v>C+</v>
          </cell>
          <cell r="J404" t="str">
            <v>C</v>
          </cell>
          <cell r="K404" t="str">
            <v>C</v>
          </cell>
        </row>
        <row r="405">
          <cell r="B405" t="str">
            <v>LUISBURGO</v>
          </cell>
          <cell r="C405">
            <v>2024</v>
          </cell>
          <cell r="D405" t="str">
            <v>C</v>
          </cell>
          <cell r="E405" t="str">
            <v>C</v>
          </cell>
          <cell r="F405" t="str">
            <v>C</v>
          </cell>
          <cell r="G405" t="str">
            <v>B</v>
          </cell>
          <cell r="H405" t="str">
            <v>C</v>
          </cell>
          <cell r="I405" t="str">
            <v>C</v>
          </cell>
          <cell r="J405" t="str">
            <v>C</v>
          </cell>
          <cell r="K405" t="str">
            <v>C</v>
          </cell>
        </row>
        <row r="406">
          <cell r="B406" t="str">
            <v>LUISLÂNDIA</v>
          </cell>
          <cell r="C406">
            <v>2024</v>
          </cell>
          <cell r="D406" t="str">
            <v>C</v>
          </cell>
          <cell r="E406" t="str">
            <v>C</v>
          </cell>
          <cell r="F406" t="str">
            <v>C</v>
          </cell>
          <cell r="G406" t="str">
            <v>B</v>
          </cell>
          <cell r="H406" t="str">
            <v>C</v>
          </cell>
          <cell r="I406" t="str">
            <v>C+</v>
          </cell>
          <cell r="J406" t="str">
            <v>C</v>
          </cell>
          <cell r="K406" t="str">
            <v>C</v>
          </cell>
        </row>
        <row r="407">
          <cell r="B407" t="str">
            <v>LUMINÁRIAS</v>
          </cell>
          <cell r="C407">
            <v>2024</v>
          </cell>
          <cell r="D407" t="str">
            <v>C+</v>
          </cell>
          <cell r="E407" t="str">
            <v>B+</v>
          </cell>
          <cell r="F407" t="str">
            <v>B</v>
          </cell>
          <cell r="G407" t="str">
            <v>B</v>
          </cell>
          <cell r="H407" t="str">
            <v>C</v>
          </cell>
          <cell r="I407" t="str">
            <v>B</v>
          </cell>
          <cell r="J407" t="str">
            <v>C</v>
          </cell>
          <cell r="K407" t="str">
            <v>C+</v>
          </cell>
        </row>
        <row r="408">
          <cell r="B408" t="str">
            <v>LUZ</v>
          </cell>
          <cell r="C408">
            <v>2024</v>
          </cell>
          <cell r="D408" t="str">
            <v>C</v>
          </cell>
          <cell r="E408" t="str">
            <v>B</v>
          </cell>
          <cell r="F408" t="str">
            <v>C</v>
          </cell>
          <cell r="G408" t="str">
            <v>B</v>
          </cell>
          <cell r="H408" t="str">
            <v>C</v>
          </cell>
          <cell r="I408" t="str">
            <v>C+</v>
          </cell>
          <cell r="J408" t="str">
            <v>C</v>
          </cell>
          <cell r="K408" t="str">
            <v>C</v>
          </cell>
        </row>
        <row r="409">
          <cell r="B409" t="str">
            <v>MACHACALIS</v>
          </cell>
          <cell r="C409">
            <v>2024</v>
          </cell>
          <cell r="D409" t="str">
            <v>C</v>
          </cell>
          <cell r="E409" t="str">
            <v>B</v>
          </cell>
          <cell r="F409" t="str">
            <v>C</v>
          </cell>
          <cell r="G409" t="str">
            <v>C+</v>
          </cell>
          <cell r="H409" t="str">
            <v>C</v>
          </cell>
          <cell r="I409" t="str">
            <v>C</v>
          </cell>
          <cell r="J409" t="str">
            <v>C</v>
          </cell>
          <cell r="K409" t="str">
            <v>C</v>
          </cell>
        </row>
        <row r="410">
          <cell r="B410" t="str">
            <v>MACHADO</v>
          </cell>
          <cell r="C410">
            <v>2024</v>
          </cell>
          <cell r="D410" t="str">
            <v>C</v>
          </cell>
          <cell r="E410" t="str">
            <v>C</v>
          </cell>
          <cell r="F410" t="str">
            <v>B</v>
          </cell>
          <cell r="G410" t="str">
            <v>C+</v>
          </cell>
          <cell r="H410" t="str">
            <v>B</v>
          </cell>
          <cell r="I410" t="str">
            <v>C+</v>
          </cell>
          <cell r="J410" t="str">
            <v>C+</v>
          </cell>
          <cell r="K410" t="str">
            <v>C+</v>
          </cell>
        </row>
        <row r="411">
          <cell r="B411" t="str">
            <v>MADRE DE DEUS DE MINAS</v>
          </cell>
          <cell r="C411">
            <v>2024</v>
          </cell>
          <cell r="D411" t="str">
            <v>C+</v>
          </cell>
          <cell r="E411" t="str">
            <v>B</v>
          </cell>
          <cell r="F411" t="str">
            <v>C</v>
          </cell>
          <cell r="G411" t="str">
            <v>B+</v>
          </cell>
          <cell r="H411" t="str">
            <v>C</v>
          </cell>
          <cell r="I411" t="str">
            <v>C+</v>
          </cell>
          <cell r="J411" t="str">
            <v>C</v>
          </cell>
          <cell r="K411" t="str">
            <v>C</v>
          </cell>
        </row>
        <row r="412">
          <cell r="B412" t="str">
            <v>MALACACHETA</v>
          </cell>
          <cell r="C412">
            <v>2024</v>
          </cell>
          <cell r="D412" t="str">
            <v>C</v>
          </cell>
          <cell r="E412" t="str">
            <v>B</v>
          </cell>
          <cell r="F412" t="str">
            <v>C</v>
          </cell>
          <cell r="G412" t="str">
            <v>B</v>
          </cell>
          <cell r="H412" t="str">
            <v>C</v>
          </cell>
          <cell r="I412" t="str">
            <v>C+</v>
          </cell>
          <cell r="J412" t="str">
            <v>C</v>
          </cell>
          <cell r="K412" t="str">
            <v>C</v>
          </cell>
        </row>
        <row r="413">
          <cell r="B413" t="str">
            <v>MANGA</v>
          </cell>
          <cell r="C413">
            <v>2024</v>
          </cell>
          <cell r="D413" t="str">
            <v>C</v>
          </cell>
          <cell r="E413" t="str">
            <v>C</v>
          </cell>
          <cell r="F413" t="str">
            <v>C</v>
          </cell>
          <cell r="G413" t="str">
            <v>B</v>
          </cell>
          <cell r="H413" t="str">
            <v>C</v>
          </cell>
          <cell r="I413" t="str">
            <v>C</v>
          </cell>
          <cell r="J413" t="str">
            <v>B</v>
          </cell>
          <cell r="K413" t="str">
            <v>C</v>
          </cell>
        </row>
        <row r="414">
          <cell r="B414" t="str">
            <v>MANHUAÇU</v>
          </cell>
          <cell r="C414">
            <v>2024</v>
          </cell>
          <cell r="D414" t="str">
            <v>C</v>
          </cell>
          <cell r="E414" t="str">
            <v>B</v>
          </cell>
          <cell r="F414" t="str">
            <v>C</v>
          </cell>
          <cell r="G414" t="str">
            <v>B</v>
          </cell>
          <cell r="H414" t="str">
            <v>C</v>
          </cell>
          <cell r="I414" t="str">
            <v>B</v>
          </cell>
          <cell r="J414" t="str">
            <v>C</v>
          </cell>
          <cell r="K414" t="str">
            <v>C+</v>
          </cell>
        </row>
        <row r="415">
          <cell r="B415" t="str">
            <v>MANHUMIRIM</v>
          </cell>
          <cell r="C415">
            <v>2024</v>
          </cell>
          <cell r="D415" t="str">
            <v>C</v>
          </cell>
          <cell r="E415" t="str">
            <v>C</v>
          </cell>
          <cell r="F415" t="str">
            <v>C+</v>
          </cell>
          <cell r="G415" t="str">
            <v>B</v>
          </cell>
          <cell r="H415" t="str">
            <v>C</v>
          </cell>
          <cell r="I415" t="str">
            <v>B</v>
          </cell>
          <cell r="J415" t="str">
            <v>C</v>
          </cell>
          <cell r="K415" t="str">
            <v>C+</v>
          </cell>
        </row>
        <row r="416">
          <cell r="B416" t="str">
            <v>MANTENA</v>
          </cell>
          <cell r="C416">
            <v>2024</v>
          </cell>
          <cell r="D416" t="str">
            <v>C</v>
          </cell>
          <cell r="E416" t="str">
            <v>B</v>
          </cell>
          <cell r="F416" t="str">
            <v>C</v>
          </cell>
          <cell r="G416" t="str">
            <v>C+</v>
          </cell>
          <cell r="H416" t="str">
            <v>C</v>
          </cell>
          <cell r="I416" t="str">
            <v>B</v>
          </cell>
          <cell r="J416" t="str">
            <v>C</v>
          </cell>
          <cell r="K416" t="str">
            <v>C</v>
          </cell>
        </row>
        <row r="417">
          <cell r="B417" t="str">
            <v>MARAVILHAS</v>
          </cell>
          <cell r="C417">
            <v>2024</v>
          </cell>
          <cell r="D417" t="str">
            <v>C</v>
          </cell>
          <cell r="E417" t="str">
            <v>C</v>
          </cell>
          <cell r="F417" t="str">
            <v>C</v>
          </cell>
          <cell r="G417" t="str">
            <v>B</v>
          </cell>
          <cell r="H417" t="str">
            <v>C</v>
          </cell>
          <cell r="I417" t="str">
            <v>C</v>
          </cell>
          <cell r="J417" t="str">
            <v>C</v>
          </cell>
          <cell r="K417" t="str">
            <v>C</v>
          </cell>
        </row>
        <row r="418">
          <cell r="B418" t="str">
            <v>MAR DE ESPANHA</v>
          </cell>
          <cell r="C418">
            <v>2024</v>
          </cell>
          <cell r="D418" t="str">
            <v>C</v>
          </cell>
          <cell r="E418" t="str">
            <v>C</v>
          </cell>
          <cell r="F418" t="str">
            <v>C</v>
          </cell>
          <cell r="G418" t="str">
            <v>B+</v>
          </cell>
          <cell r="H418" t="str">
            <v>C</v>
          </cell>
          <cell r="I418" t="str">
            <v>C</v>
          </cell>
          <cell r="J418" t="str">
            <v>C</v>
          </cell>
          <cell r="K418" t="str">
            <v>C</v>
          </cell>
        </row>
        <row r="419">
          <cell r="B419" t="str">
            <v>MARIA DA FÉ</v>
          </cell>
          <cell r="C419">
            <v>2024</v>
          </cell>
          <cell r="D419" t="str">
            <v>B+</v>
          </cell>
          <cell r="E419" t="str">
            <v>B</v>
          </cell>
          <cell r="F419" t="str">
            <v>C+</v>
          </cell>
          <cell r="G419" t="str">
            <v>B</v>
          </cell>
          <cell r="H419" t="str">
            <v>B</v>
          </cell>
          <cell r="I419" t="str">
            <v>C+</v>
          </cell>
          <cell r="J419" t="str">
            <v>C</v>
          </cell>
          <cell r="K419" t="str">
            <v>C+</v>
          </cell>
        </row>
        <row r="420">
          <cell r="B420" t="str">
            <v>MARIANA</v>
          </cell>
          <cell r="C420">
            <v>2024</v>
          </cell>
          <cell r="D420" t="str">
            <v>C</v>
          </cell>
          <cell r="E420" t="str">
            <v>C</v>
          </cell>
          <cell r="F420" t="str">
            <v>C</v>
          </cell>
          <cell r="G420" t="str">
            <v>B</v>
          </cell>
          <cell r="H420" t="str">
            <v>C</v>
          </cell>
          <cell r="I420" t="str">
            <v>C</v>
          </cell>
          <cell r="J420" t="str">
            <v>C</v>
          </cell>
          <cell r="K420" t="str">
            <v>C</v>
          </cell>
        </row>
        <row r="421">
          <cell r="B421" t="str">
            <v>MARILAC</v>
          </cell>
          <cell r="C421">
            <v>2024</v>
          </cell>
          <cell r="D421" t="str">
            <v>C</v>
          </cell>
          <cell r="E421" t="str">
            <v>B+</v>
          </cell>
          <cell r="F421" t="str">
            <v>C</v>
          </cell>
          <cell r="G421" t="str">
            <v>C</v>
          </cell>
          <cell r="H421" t="str">
            <v>C</v>
          </cell>
          <cell r="I421" t="str">
            <v>C</v>
          </cell>
          <cell r="J421" t="str">
            <v>C</v>
          </cell>
          <cell r="K421" t="str">
            <v>C</v>
          </cell>
        </row>
        <row r="422">
          <cell r="B422" t="str">
            <v>MÁRIO CAMPOS</v>
          </cell>
          <cell r="C422">
            <v>2024</v>
          </cell>
          <cell r="D422" t="str">
            <v>C</v>
          </cell>
          <cell r="E422" t="str">
            <v>C+</v>
          </cell>
          <cell r="F422" t="str">
            <v>C</v>
          </cell>
          <cell r="G422" t="str">
            <v>B</v>
          </cell>
          <cell r="H422" t="str">
            <v>C</v>
          </cell>
          <cell r="I422" t="str">
            <v>C+</v>
          </cell>
          <cell r="J422" t="str">
            <v>B</v>
          </cell>
          <cell r="K422" t="str">
            <v>C+</v>
          </cell>
        </row>
        <row r="423">
          <cell r="B423" t="str">
            <v>MARIPÁ DE MINAS</v>
          </cell>
          <cell r="C423">
            <v>2024</v>
          </cell>
          <cell r="D423" t="str">
            <v>C</v>
          </cell>
          <cell r="E423" t="str">
            <v>B</v>
          </cell>
          <cell r="F423" t="str">
            <v>C+</v>
          </cell>
          <cell r="G423" t="str">
            <v>B</v>
          </cell>
          <cell r="H423" t="str">
            <v>C</v>
          </cell>
          <cell r="I423" t="str">
            <v>B</v>
          </cell>
          <cell r="J423" t="str">
            <v>C</v>
          </cell>
          <cell r="K423" t="str">
            <v>C</v>
          </cell>
        </row>
        <row r="424">
          <cell r="B424" t="str">
            <v>MARLIÉRIA</v>
          </cell>
          <cell r="C424">
            <v>2024</v>
          </cell>
          <cell r="D424" t="str">
            <v>C</v>
          </cell>
          <cell r="E424" t="str">
            <v>B</v>
          </cell>
          <cell r="F424" t="str">
            <v>C+</v>
          </cell>
          <cell r="G424" t="str">
            <v>B</v>
          </cell>
          <cell r="H424" t="str">
            <v>C</v>
          </cell>
          <cell r="I424" t="str">
            <v>C+</v>
          </cell>
          <cell r="J424" t="str">
            <v>C+</v>
          </cell>
          <cell r="K424" t="str">
            <v>C+</v>
          </cell>
        </row>
        <row r="425">
          <cell r="B425" t="str">
            <v>MARTINS SOARES</v>
          </cell>
          <cell r="C425">
            <v>2024</v>
          </cell>
          <cell r="D425" t="str">
            <v>C</v>
          </cell>
          <cell r="E425" t="str">
            <v>B</v>
          </cell>
          <cell r="F425" t="str">
            <v>C</v>
          </cell>
          <cell r="G425" t="str">
            <v>B</v>
          </cell>
          <cell r="H425" t="str">
            <v>C</v>
          </cell>
          <cell r="I425" t="str">
            <v>C+</v>
          </cell>
          <cell r="J425" t="str">
            <v>C</v>
          </cell>
          <cell r="K425" t="str">
            <v>C</v>
          </cell>
        </row>
        <row r="426">
          <cell r="B426" t="str">
            <v>MATA VERDE</v>
          </cell>
          <cell r="C426">
            <v>2024</v>
          </cell>
          <cell r="D426" t="str">
            <v>C</v>
          </cell>
          <cell r="E426" t="str">
            <v>C</v>
          </cell>
          <cell r="F426" t="str">
            <v>C</v>
          </cell>
          <cell r="G426" t="str">
            <v>C</v>
          </cell>
          <cell r="H426" t="str">
            <v>C</v>
          </cell>
          <cell r="I426" t="str">
            <v>B</v>
          </cell>
          <cell r="J426" t="str">
            <v>B</v>
          </cell>
          <cell r="K426" t="str">
            <v>C</v>
          </cell>
        </row>
        <row r="427">
          <cell r="B427" t="str">
            <v>MATERLÂNDIA</v>
          </cell>
          <cell r="C427">
            <v>2024</v>
          </cell>
          <cell r="D427" t="str">
            <v>C</v>
          </cell>
          <cell r="E427" t="str">
            <v>C</v>
          </cell>
          <cell r="F427" t="str">
            <v>C</v>
          </cell>
          <cell r="G427" t="str">
            <v>C</v>
          </cell>
          <cell r="H427" t="str">
            <v>C</v>
          </cell>
          <cell r="I427" t="str">
            <v>C</v>
          </cell>
          <cell r="J427" t="str">
            <v>C</v>
          </cell>
          <cell r="K427" t="str">
            <v>C</v>
          </cell>
        </row>
        <row r="428">
          <cell r="B428" t="str">
            <v>MATEUS LEME</v>
          </cell>
          <cell r="C428">
            <v>2024</v>
          </cell>
          <cell r="D428" t="str">
            <v>C</v>
          </cell>
          <cell r="E428" t="str">
            <v>B</v>
          </cell>
          <cell r="F428" t="str">
            <v>C</v>
          </cell>
          <cell r="G428" t="str">
            <v>B</v>
          </cell>
          <cell r="H428" t="str">
            <v>C+</v>
          </cell>
          <cell r="I428" t="str">
            <v>B+</v>
          </cell>
          <cell r="J428" t="str">
            <v>C+</v>
          </cell>
          <cell r="K428" t="str">
            <v>C+</v>
          </cell>
        </row>
        <row r="429">
          <cell r="B429" t="str">
            <v>MATIAS BARBOSA</v>
          </cell>
          <cell r="C429">
            <v>2024</v>
          </cell>
          <cell r="D429" t="str">
            <v>C+</v>
          </cell>
          <cell r="E429" t="str">
            <v>C</v>
          </cell>
          <cell r="F429" t="str">
            <v>C</v>
          </cell>
          <cell r="G429" t="str">
            <v>B+</v>
          </cell>
          <cell r="H429" t="str">
            <v>C</v>
          </cell>
          <cell r="I429" t="str">
            <v>C</v>
          </cell>
          <cell r="J429" t="str">
            <v>C</v>
          </cell>
          <cell r="K429" t="str">
            <v>C</v>
          </cell>
        </row>
        <row r="430">
          <cell r="B430" t="str">
            <v>MATO VERDE</v>
          </cell>
          <cell r="C430">
            <v>2024</v>
          </cell>
          <cell r="D430" t="str">
            <v>C</v>
          </cell>
          <cell r="E430" t="str">
            <v>B</v>
          </cell>
          <cell r="F430" t="str">
            <v>C</v>
          </cell>
          <cell r="G430" t="str">
            <v>B</v>
          </cell>
          <cell r="H430" t="str">
            <v>C</v>
          </cell>
          <cell r="I430" t="str">
            <v>C</v>
          </cell>
          <cell r="J430" t="str">
            <v>C</v>
          </cell>
          <cell r="K430" t="str">
            <v>C</v>
          </cell>
        </row>
        <row r="431">
          <cell r="B431" t="str">
            <v>MATOZINHOS</v>
          </cell>
          <cell r="C431">
            <v>2024</v>
          </cell>
          <cell r="D431" t="str">
            <v>C</v>
          </cell>
          <cell r="E431" t="str">
            <v>C</v>
          </cell>
          <cell r="F431" t="str">
            <v>C</v>
          </cell>
          <cell r="G431" t="str">
            <v>B</v>
          </cell>
          <cell r="H431" t="str">
            <v>C</v>
          </cell>
          <cell r="I431" t="str">
            <v>C</v>
          </cell>
          <cell r="J431" t="str">
            <v>C+</v>
          </cell>
          <cell r="K431" t="str">
            <v>C+</v>
          </cell>
        </row>
        <row r="432">
          <cell r="B432" t="str">
            <v>MATUTINA</v>
          </cell>
          <cell r="C432">
            <v>2024</v>
          </cell>
          <cell r="D432" t="str">
            <v>C</v>
          </cell>
          <cell r="E432" t="str">
            <v>C</v>
          </cell>
          <cell r="F432" t="str">
            <v>C</v>
          </cell>
          <cell r="G432" t="str">
            <v>B</v>
          </cell>
          <cell r="H432" t="str">
            <v>C</v>
          </cell>
          <cell r="I432" t="str">
            <v>C+</v>
          </cell>
          <cell r="J432" t="str">
            <v>C</v>
          </cell>
          <cell r="K432" t="str">
            <v>C</v>
          </cell>
        </row>
        <row r="433">
          <cell r="B433" t="str">
            <v>MEDEIROS</v>
          </cell>
          <cell r="C433">
            <v>2024</v>
          </cell>
          <cell r="D433" t="str">
            <v>C</v>
          </cell>
          <cell r="E433" t="str">
            <v>C</v>
          </cell>
          <cell r="F433" t="str">
            <v>C</v>
          </cell>
          <cell r="G433" t="str">
            <v>B</v>
          </cell>
          <cell r="H433" t="str">
            <v>C</v>
          </cell>
          <cell r="I433" t="str">
            <v>C</v>
          </cell>
          <cell r="J433" t="str">
            <v>C</v>
          </cell>
          <cell r="K433" t="str">
            <v>C</v>
          </cell>
        </row>
        <row r="434">
          <cell r="B434" t="str">
            <v>MEDINA</v>
          </cell>
          <cell r="C434">
            <v>2024</v>
          </cell>
          <cell r="D434" t="str">
            <v>C</v>
          </cell>
          <cell r="E434" t="str">
            <v>C</v>
          </cell>
          <cell r="F434" t="str">
            <v>C</v>
          </cell>
          <cell r="G434" t="str">
            <v>B</v>
          </cell>
          <cell r="H434" t="str">
            <v>C</v>
          </cell>
          <cell r="I434" t="str">
            <v>C+</v>
          </cell>
          <cell r="J434" t="str">
            <v>C</v>
          </cell>
          <cell r="K434" t="str">
            <v>C</v>
          </cell>
        </row>
        <row r="435">
          <cell r="B435" t="str">
            <v>MENDES PIMENTEL</v>
          </cell>
          <cell r="C435">
            <v>2024</v>
          </cell>
          <cell r="D435" t="str">
            <v>C</v>
          </cell>
          <cell r="E435" t="str">
            <v>C+</v>
          </cell>
          <cell r="F435" t="str">
            <v>C</v>
          </cell>
          <cell r="G435" t="str">
            <v>B</v>
          </cell>
          <cell r="H435" t="str">
            <v>C</v>
          </cell>
          <cell r="I435" t="str">
            <v>C</v>
          </cell>
          <cell r="J435" t="str">
            <v>C</v>
          </cell>
          <cell r="K435" t="str">
            <v>C</v>
          </cell>
        </row>
        <row r="436">
          <cell r="B436" t="str">
            <v>MERCÊS</v>
          </cell>
          <cell r="C436">
            <v>2024</v>
          </cell>
          <cell r="D436" t="str">
            <v>C</v>
          </cell>
          <cell r="E436" t="str">
            <v>B+</v>
          </cell>
          <cell r="F436" t="str">
            <v>C+</v>
          </cell>
          <cell r="G436" t="str">
            <v>B</v>
          </cell>
          <cell r="H436" t="str">
            <v>C</v>
          </cell>
          <cell r="I436" t="str">
            <v>B</v>
          </cell>
          <cell r="J436" t="str">
            <v>C</v>
          </cell>
          <cell r="K436" t="str">
            <v>C+</v>
          </cell>
        </row>
        <row r="437">
          <cell r="B437" t="str">
            <v>MESQUITA</v>
          </cell>
          <cell r="C437">
            <v>2024</v>
          </cell>
          <cell r="D437" t="str">
            <v>C</v>
          </cell>
          <cell r="E437" t="str">
            <v>C</v>
          </cell>
          <cell r="F437" t="str">
            <v>C</v>
          </cell>
          <cell r="G437" t="str">
            <v>B</v>
          </cell>
          <cell r="H437" t="str">
            <v>C</v>
          </cell>
          <cell r="I437" t="str">
            <v>C</v>
          </cell>
          <cell r="J437" t="str">
            <v>C</v>
          </cell>
          <cell r="K437" t="str">
            <v>C</v>
          </cell>
        </row>
        <row r="438">
          <cell r="B438" t="str">
            <v>MINAS NOVAS</v>
          </cell>
          <cell r="C438">
            <v>2024</v>
          </cell>
          <cell r="D438" t="str">
            <v>C</v>
          </cell>
          <cell r="E438" t="str">
            <v>C</v>
          </cell>
          <cell r="F438" t="str">
            <v>C</v>
          </cell>
          <cell r="G438" t="str">
            <v>B</v>
          </cell>
          <cell r="H438" t="str">
            <v>C</v>
          </cell>
          <cell r="I438" t="str">
            <v>C</v>
          </cell>
          <cell r="J438" t="str">
            <v>C+</v>
          </cell>
          <cell r="K438" t="str">
            <v>C</v>
          </cell>
        </row>
        <row r="439">
          <cell r="B439" t="str">
            <v>MINDURI</v>
          </cell>
          <cell r="C439">
            <v>2024</v>
          </cell>
          <cell r="D439" t="str">
            <v>C</v>
          </cell>
          <cell r="E439" t="str">
            <v>C</v>
          </cell>
          <cell r="F439" t="str">
            <v>C+</v>
          </cell>
          <cell r="G439" t="str">
            <v>C+</v>
          </cell>
          <cell r="H439" t="str">
            <v>C</v>
          </cell>
          <cell r="I439" t="str">
            <v>C</v>
          </cell>
          <cell r="J439" t="str">
            <v>C</v>
          </cell>
          <cell r="K439" t="str">
            <v>C</v>
          </cell>
        </row>
        <row r="440">
          <cell r="B440" t="str">
            <v>MIRABELA</v>
          </cell>
          <cell r="C440">
            <v>2024</v>
          </cell>
          <cell r="D440" t="str">
            <v>C</v>
          </cell>
          <cell r="E440" t="str">
            <v>C+</v>
          </cell>
          <cell r="F440" t="str">
            <v>C</v>
          </cell>
          <cell r="G440" t="str">
            <v>B</v>
          </cell>
          <cell r="H440" t="str">
            <v>C</v>
          </cell>
          <cell r="I440" t="str">
            <v>B</v>
          </cell>
          <cell r="J440" t="str">
            <v>C</v>
          </cell>
          <cell r="K440" t="str">
            <v>C</v>
          </cell>
        </row>
        <row r="441">
          <cell r="B441" t="str">
            <v>MIRADOURO</v>
          </cell>
          <cell r="C441">
            <v>2024</v>
          </cell>
          <cell r="D441" t="str">
            <v>C</v>
          </cell>
          <cell r="E441" t="str">
            <v>C</v>
          </cell>
          <cell r="F441" t="str">
            <v>C+</v>
          </cell>
          <cell r="G441" t="str">
            <v>B</v>
          </cell>
          <cell r="H441" t="str">
            <v>C</v>
          </cell>
          <cell r="I441" t="str">
            <v>B</v>
          </cell>
          <cell r="J441" t="str">
            <v>C</v>
          </cell>
          <cell r="K441" t="str">
            <v>C</v>
          </cell>
        </row>
        <row r="442">
          <cell r="B442" t="str">
            <v>MIRAÍ</v>
          </cell>
          <cell r="C442">
            <v>2024</v>
          </cell>
          <cell r="D442" t="str">
            <v>C</v>
          </cell>
          <cell r="E442" t="str">
            <v>B+</v>
          </cell>
          <cell r="F442" t="str">
            <v>C</v>
          </cell>
          <cell r="G442" t="str">
            <v>B+</v>
          </cell>
          <cell r="H442" t="str">
            <v>B</v>
          </cell>
          <cell r="I442" t="str">
            <v>C+</v>
          </cell>
          <cell r="J442" t="str">
            <v>C</v>
          </cell>
          <cell r="K442" t="str">
            <v>C</v>
          </cell>
        </row>
        <row r="443">
          <cell r="B443" t="str">
            <v>MIRAVÂNIA</v>
          </cell>
          <cell r="C443">
            <v>2024</v>
          </cell>
          <cell r="D443" t="str">
            <v>C</v>
          </cell>
          <cell r="E443" t="str">
            <v>C</v>
          </cell>
          <cell r="F443" t="str">
            <v>C+</v>
          </cell>
          <cell r="G443" t="str">
            <v>B</v>
          </cell>
          <cell r="H443" t="str">
            <v>C</v>
          </cell>
          <cell r="I443" t="str">
            <v>C+</v>
          </cell>
          <cell r="J443" t="str">
            <v>C</v>
          </cell>
          <cell r="K443" t="str">
            <v>C</v>
          </cell>
        </row>
        <row r="444">
          <cell r="B444" t="str">
            <v>MOEDA</v>
          </cell>
          <cell r="C444">
            <v>2024</v>
          </cell>
          <cell r="D444" t="str">
            <v>C</v>
          </cell>
          <cell r="E444" t="str">
            <v>C</v>
          </cell>
          <cell r="F444" t="str">
            <v>C</v>
          </cell>
          <cell r="G444" t="str">
            <v>B</v>
          </cell>
          <cell r="H444" t="str">
            <v>C</v>
          </cell>
          <cell r="I444" t="str">
            <v>C+</v>
          </cell>
          <cell r="J444" t="str">
            <v>C+</v>
          </cell>
          <cell r="K444" t="str">
            <v>C</v>
          </cell>
        </row>
        <row r="445">
          <cell r="B445" t="str">
            <v>MOEMA</v>
          </cell>
          <cell r="C445">
            <v>2024</v>
          </cell>
          <cell r="D445" t="str">
            <v>C</v>
          </cell>
          <cell r="E445" t="str">
            <v>C</v>
          </cell>
          <cell r="F445" t="str">
            <v>C</v>
          </cell>
          <cell r="G445" t="str">
            <v>B</v>
          </cell>
          <cell r="H445" t="str">
            <v>C</v>
          </cell>
          <cell r="I445" t="str">
            <v>C+</v>
          </cell>
          <cell r="J445" t="str">
            <v>C</v>
          </cell>
          <cell r="K445" t="str">
            <v>C</v>
          </cell>
        </row>
        <row r="446">
          <cell r="B446" t="str">
            <v>MONJOLOS</v>
          </cell>
          <cell r="C446">
            <v>2024</v>
          </cell>
          <cell r="D446" t="str">
            <v>C</v>
          </cell>
          <cell r="E446" t="str">
            <v>C</v>
          </cell>
          <cell r="F446" t="str">
            <v>C</v>
          </cell>
          <cell r="G446" t="str">
            <v>B+</v>
          </cell>
          <cell r="H446" t="str">
            <v>C</v>
          </cell>
          <cell r="I446" t="str">
            <v>C</v>
          </cell>
          <cell r="J446" t="str">
            <v>C</v>
          </cell>
          <cell r="K446" t="str">
            <v>C</v>
          </cell>
        </row>
        <row r="447">
          <cell r="B447" t="str">
            <v>MONSENHOR PAULO</v>
          </cell>
          <cell r="C447">
            <v>2024</v>
          </cell>
          <cell r="D447" t="str">
            <v>C</v>
          </cell>
          <cell r="E447" t="str">
            <v>C</v>
          </cell>
          <cell r="F447" t="str">
            <v>C+</v>
          </cell>
          <cell r="G447" t="str">
            <v>B</v>
          </cell>
          <cell r="H447" t="str">
            <v>C+</v>
          </cell>
          <cell r="I447" t="str">
            <v>B</v>
          </cell>
          <cell r="J447" t="str">
            <v>C</v>
          </cell>
          <cell r="K447" t="str">
            <v>C</v>
          </cell>
        </row>
        <row r="448">
          <cell r="B448" t="str">
            <v>MONTALVÂNIA</v>
          </cell>
          <cell r="C448">
            <v>2024</v>
          </cell>
          <cell r="D448" t="str">
            <v>C</v>
          </cell>
          <cell r="E448" t="str">
            <v>C</v>
          </cell>
          <cell r="F448" t="str">
            <v>C</v>
          </cell>
          <cell r="G448" t="str">
            <v>C+</v>
          </cell>
          <cell r="H448" t="str">
            <v>C</v>
          </cell>
          <cell r="I448" t="str">
            <v>C+</v>
          </cell>
          <cell r="J448" t="str">
            <v>C</v>
          </cell>
          <cell r="K448" t="str">
            <v>C</v>
          </cell>
        </row>
        <row r="449">
          <cell r="B449" t="str">
            <v>MONTE ALEGRE DE MINAS</v>
          </cell>
          <cell r="C449">
            <v>2024</v>
          </cell>
          <cell r="D449" t="str">
            <v>C</v>
          </cell>
          <cell r="E449" t="str">
            <v>C</v>
          </cell>
          <cell r="F449" t="str">
            <v>C</v>
          </cell>
          <cell r="G449" t="str">
            <v>B</v>
          </cell>
          <cell r="H449" t="str">
            <v>C</v>
          </cell>
          <cell r="I449" t="str">
            <v>C+</v>
          </cell>
          <cell r="J449" t="str">
            <v>C</v>
          </cell>
          <cell r="K449" t="str">
            <v>C</v>
          </cell>
        </row>
        <row r="450">
          <cell r="B450" t="str">
            <v>MONTE AZUL</v>
          </cell>
          <cell r="C450">
            <v>2024</v>
          </cell>
          <cell r="D450" t="str">
            <v>C</v>
          </cell>
          <cell r="E450" t="str">
            <v>C+</v>
          </cell>
          <cell r="F450" t="str">
            <v>C</v>
          </cell>
          <cell r="G450" t="str">
            <v>C</v>
          </cell>
          <cell r="H450" t="str">
            <v>C</v>
          </cell>
          <cell r="I450" t="str">
            <v>C</v>
          </cell>
          <cell r="J450" t="str">
            <v>C</v>
          </cell>
          <cell r="K450" t="str">
            <v>C</v>
          </cell>
        </row>
        <row r="451">
          <cell r="B451" t="str">
            <v>MONTE CARMELO</v>
          </cell>
          <cell r="C451">
            <v>2024</v>
          </cell>
          <cell r="D451" t="str">
            <v>C+</v>
          </cell>
          <cell r="E451" t="str">
            <v>C</v>
          </cell>
          <cell r="F451" t="str">
            <v>C+</v>
          </cell>
          <cell r="G451" t="str">
            <v>B</v>
          </cell>
          <cell r="H451" t="str">
            <v>C</v>
          </cell>
          <cell r="I451" t="str">
            <v>C</v>
          </cell>
          <cell r="J451" t="str">
            <v>C</v>
          </cell>
          <cell r="K451" t="str">
            <v>C</v>
          </cell>
        </row>
        <row r="452">
          <cell r="B452" t="str">
            <v>MONTE FORMOSO</v>
          </cell>
          <cell r="C452">
            <v>2024</v>
          </cell>
          <cell r="D452" t="str">
            <v>C</v>
          </cell>
          <cell r="E452" t="str">
            <v>C</v>
          </cell>
          <cell r="F452" t="str">
            <v>C</v>
          </cell>
          <cell r="G452" t="str">
            <v>C</v>
          </cell>
          <cell r="H452" t="str">
            <v>C</v>
          </cell>
          <cell r="I452" t="str">
            <v>B</v>
          </cell>
          <cell r="J452" t="str">
            <v>C</v>
          </cell>
          <cell r="K452" t="str">
            <v>C</v>
          </cell>
        </row>
        <row r="453">
          <cell r="B453" t="str">
            <v>MONTE SANTO DE MINAS</v>
          </cell>
          <cell r="C453">
            <v>2024</v>
          </cell>
          <cell r="D453" t="str">
            <v>C</v>
          </cell>
          <cell r="E453" t="str">
            <v>C</v>
          </cell>
          <cell r="F453" t="str">
            <v>C+</v>
          </cell>
          <cell r="G453" t="str">
            <v>B+</v>
          </cell>
          <cell r="H453" t="str">
            <v>C</v>
          </cell>
          <cell r="I453" t="str">
            <v>B</v>
          </cell>
          <cell r="J453" t="str">
            <v>C</v>
          </cell>
          <cell r="K453" t="str">
            <v>C+</v>
          </cell>
        </row>
        <row r="454">
          <cell r="B454" t="str">
            <v>MONTES CLAROS</v>
          </cell>
          <cell r="C454">
            <v>2024</v>
          </cell>
          <cell r="D454" t="str">
            <v>C</v>
          </cell>
          <cell r="E454" t="str">
            <v>C</v>
          </cell>
          <cell r="F454" t="str">
            <v>C+</v>
          </cell>
          <cell r="G454" t="str">
            <v>B</v>
          </cell>
          <cell r="H454" t="str">
            <v>C</v>
          </cell>
          <cell r="I454" t="str">
            <v>B</v>
          </cell>
          <cell r="J454" t="str">
            <v>C</v>
          </cell>
          <cell r="K454" t="str">
            <v>C+</v>
          </cell>
        </row>
        <row r="455">
          <cell r="B455" t="str">
            <v>MONTE SIÃO</v>
          </cell>
          <cell r="C455">
            <v>2024</v>
          </cell>
          <cell r="D455" t="str">
            <v>C</v>
          </cell>
          <cell r="E455" t="str">
            <v>C</v>
          </cell>
          <cell r="F455" t="str">
            <v>B</v>
          </cell>
          <cell r="G455" t="str">
            <v>B</v>
          </cell>
          <cell r="H455" t="str">
            <v>C</v>
          </cell>
          <cell r="I455" t="str">
            <v>C+</v>
          </cell>
          <cell r="J455" t="str">
            <v>C</v>
          </cell>
          <cell r="K455" t="str">
            <v>C+</v>
          </cell>
        </row>
        <row r="456">
          <cell r="B456" t="str">
            <v>MONTEZUMA</v>
          </cell>
          <cell r="C456">
            <v>2024</v>
          </cell>
          <cell r="D456" t="str">
            <v>C</v>
          </cell>
          <cell r="E456" t="str">
            <v>C</v>
          </cell>
          <cell r="F456" t="str">
            <v>C</v>
          </cell>
          <cell r="G456" t="str">
            <v>B</v>
          </cell>
          <cell r="H456" t="str">
            <v>C</v>
          </cell>
          <cell r="I456" t="str">
            <v>C+</v>
          </cell>
          <cell r="J456" t="str">
            <v>C+</v>
          </cell>
          <cell r="K456" t="str">
            <v>C+</v>
          </cell>
        </row>
        <row r="457">
          <cell r="B457" t="str">
            <v>MORADA NOVA DE MINAS</v>
          </cell>
          <cell r="C457">
            <v>2024</v>
          </cell>
          <cell r="D457" t="str">
            <v>C</v>
          </cell>
          <cell r="E457" t="str">
            <v>C</v>
          </cell>
          <cell r="F457" t="str">
            <v>C</v>
          </cell>
          <cell r="G457" t="str">
            <v>B</v>
          </cell>
          <cell r="H457" t="str">
            <v>C</v>
          </cell>
          <cell r="I457" t="str">
            <v>C+</v>
          </cell>
          <cell r="J457" t="str">
            <v>C</v>
          </cell>
          <cell r="K457" t="str">
            <v>C</v>
          </cell>
        </row>
        <row r="458">
          <cell r="B458" t="str">
            <v>MORRO DA GARÇA</v>
          </cell>
          <cell r="C458">
            <v>2024</v>
          </cell>
          <cell r="D458" t="str">
            <v>C</v>
          </cell>
          <cell r="E458" t="str">
            <v>C</v>
          </cell>
          <cell r="F458" t="str">
            <v>C</v>
          </cell>
          <cell r="G458" t="str">
            <v>B</v>
          </cell>
          <cell r="H458" t="str">
            <v>C</v>
          </cell>
          <cell r="I458" t="str">
            <v>C</v>
          </cell>
          <cell r="J458" t="str">
            <v>C</v>
          </cell>
          <cell r="K458" t="str">
            <v>C</v>
          </cell>
        </row>
        <row r="459">
          <cell r="B459" t="str">
            <v>MORRO DO PILAR</v>
          </cell>
          <cell r="C459">
            <v>2024</v>
          </cell>
          <cell r="D459" t="str">
            <v>C</v>
          </cell>
          <cell r="E459" t="str">
            <v>C</v>
          </cell>
          <cell r="F459" t="str">
            <v>C</v>
          </cell>
          <cell r="G459" t="str">
            <v>B</v>
          </cell>
          <cell r="H459" t="str">
            <v>C</v>
          </cell>
          <cell r="I459" t="str">
            <v>C</v>
          </cell>
          <cell r="J459" t="str">
            <v>C</v>
          </cell>
          <cell r="K459" t="str">
            <v>C</v>
          </cell>
        </row>
        <row r="460">
          <cell r="B460" t="str">
            <v>MUNHOZ</v>
          </cell>
          <cell r="C460">
            <v>2024</v>
          </cell>
          <cell r="D460" t="str">
            <v>C</v>
          </cell>
          <cell r="E460" t="str">
            <v>B</v>
          </cell>
          <cell r="F460" t="str">
            <v>B</v>
          </cell>
          <cell r="G460" t="str">
            <v>B+</v>
          </cell>
          <cell r="H460" t="str">
            <v>B</v>
          </cell>
          <cell r="I460" t="str">
            <v>C</v>
          </cell>
          <cell r="J460" t="str">
            <v>C</v>
          </cell>
          <cell r="K460" t="str">
            <v>C</v>
          </cell>
        </row>
        <row r="461">
          <cell r="B461" t="str">
            <v>MURIAÉ</v>
          </cell>
          <cell r="C461">
            <v>2024</v>
          </cell>
          <cell r="D461" t="str">
            <v>C</v>
          </cell>
          <cell r="E461" t="str">
            <v>B</v>
          </cell>
          <cell r="F461" t="str">
            <v>C+</v>
          </cell>
          <cell r="G461" t="str">
            <v>B</v>
          </cell>
          <cell r="H461" t="str">
            <v>C+</v>
          </cell>
          <cell r="I461" t="str">
            <v>B</v>
          </cell>
          <cell r="J461" t="str">
            <v>C</v>
          </cell>
          <cell r="K461" t="str">
            <v>C+</v>
          </cell>
        </row>
        <row r="462">
          <cell r="B462" t="str">
            <v>MUTUM</v>
          </cell>
          <cell r="C462">
            <v>2024</v>
          </cell>
          <cell r="D462" t="str">
            <v>C</v>
          </cell>
          <cell r="E462" t="str">
            <v>C</v>
          </cell>
          <cell r="F462" t="str">
            <v>C</v>
          </cell>
          <cell r="G462" t="str">
            <v>C+</v>
          </cell>
          <cell r="H462" t="str">
            <v>C</v>
          </cell>
          <cell r="I462" t="str">
            <v>C</v>
          </cell>
          <cell r="J462" t="str">
            <v>C</v>
          </cell>
          <cell r="K462" t="str">
            <v>C</v>
          </cell>
        </row>
        <row r="463">
          <cell r="B463" t="str">
            <v>MUZAMBINHO</v>
          </cell>
          <cell r="C463">
            <v>2024</v>
          </cell>
          <cell r="D463" t="str">
            <v>C</v>
          </cell>
          <cell r="E463" t="str">
            <v>C</v>
          </cell>
          <cell r="F463" t="str">
            <v>C</v>
          </cell>
          <cell r="G463" t="str">
            <v>B</v>
          </cell>
          <cell r="H463" t="str">
            <v>C</v>
          </cell>
          <cell r="I463" t="str">
            <v>B</v>
          </cell>
          <cell r="J463" t="str">
            <v>C</v>
          </cell>
          <cell r="K463" t="str">
            <v>C</v>
          </cell>
        </row>
        <row r="464">
          <cell r="B464" t="str">
            <v>NACIP RAYDAN</v>
          </cell>
          <cell r="C464">
            <v>2024</v>
          </cell>
          <cell r="D464" t="str">
            <v>C</v>
          </cell>
          <cell r="E464" t="str">
            <v>C</v>
          </cell>
          <cell r="F464" t="str">
            <v>C</v>
          </cell>
          <cell r="G464" t="str">
            <v>C</v>
          </cell>
          <cell r="H464" t="str">
            <v>C</v>
          </cell>
          <cell r="I464" t="str">
            <v>B</v>
          </cell>
          <cell r="J464" t="str">
            <v>C</v>
          </cell>
          <cell r="K464" t="str">
            <v>C</v>
          </cell>
        </row>
        <row r="465">
          <cell r="B465" t="str">
            <v>NAQUE</v>
          </cell>
          <cell r="C465">
            <v>2024</v>
          </cell>
          <cell r="D465" t="str">
            <v>C</v>
          </cell>
          <cell r="E465" t="str">
            <v>C</v>
          </cell>
          <cell r="F465" t="str">
            <v>C+</v>
          </cell>
          <cell r="G465" t="str">
            <v>B</v>
          </cell>
          <cell r="H465" t="str">
            <v>C</v>
          </cell>
          <cell r="I465" t="str">
            <v>C+</v>
          </cell>
          <cell r="J465" t="str">
            <v>C</v>
          </cell>
          <cell r="K465" t="str">
            <v>C</v>
          </cell>
        </row>
        <row r="466">
          <cell r="B466" t="str">
            <v>NATALÂNDIA</v>
          </cell>
          <cell r="C466">
            <v>2024</v>
          </cell>
          <cell r="D466" t="str">
            <v>C</v>
          </cell>
          <cell r="E466" t="str">
            <v>C</v>
          </cell>
          <cell r="F466" t="str">
            <v>C+</v>
          </cell>
          <cell r="G466" t="str">
            <v>B</v>
          </cell>
          <cell r="H466" t="str">
            <v>C</v>
          </cell>
          <cell r="I466" t="str">
            <v>C+</v>
          </cell>
          <cell r="J466" t="str">
            <v>C</v>
          </cell>
          <cell r="K466" t="str">
            <v>C</v>
          </cell>
        </row>
        <row r="467">
          <cell r="B467" t="str">
            <v>NATÉRCIA</v>
          </cell>
          <cell r="C467">
            <v>2024</v>
          </cell>
          <cell r="D467" t="str">
            <v>C</v>
          </cell>
          <cell r="E467" t="str">
            <v>B</v>
          </cell>
          <cell r="F467" t="str">
            <v>C</v>
          </cell>
          <cell r="G467" t="str">
            <v>B+</v>
          </cell>
          <cell r="H467" t="str">
            <v>C</v>
          </cell>
          <cell r="I467" t="str">
            <v>B</v>
          </cell>
          <cell r="J467" t="str">
            <v>C</v>
          </cell>
          <cell r="K467" t="str">
            <v>C</v>
          </cell>
        </row>
        <row r="468">
          <cell r="B468" t="str">
            <v>NAZARENO</v>
          </cell>
          <cell r="C468">
            <v>2024</v>
          </cell>
          <cell r="D468" t="str">
            <v>B</v>
          </cell>
          <cell r="E468" t="str">
            <v>B+</v>
          </cell>
          <cell r="F468" t="str">
            <v>C+</v>
          </cell>
          <cell r="G468" t="str">
            <v>B+</v>
          </cell>
          <cell r="H468" t="str">
            <v>C</v>
          </cell>
          <cell r="I468" t="str">
            <v>C+</v>
          </cell>
          <cell r="J468" t="str">
            <v>C</v>
          </cell>
          <cell r="K468" t="str">
            <v>C+</v>
          </cell>
        </row>
        <row r="469">
          <cell r="B469" t="str">
            <v>NEPOMUCENO</v>
          </cell>
          <cell r="C469">
            <v>2024</v>
          </cell>
          <cell r="D469" t="str">
            <v>C</v>
          </cell>
          <cell r="E469" t="str">
            <v>C</v>
          </cell>
          <cell r="F469" t="str">
            <v>C</v>
          </cell>
          <cell r="G469" t="str">
            <v>B</v>
          </cell>
          <cell r="H469" t="str">
            <v>C</v>
          </cell>
          <cell r="I469" t="str">
            <v>C+</v>
          </cell>
          <cell r="J469" t="str">
            <v>C</v>
          </cell>
          <cell r="K469" t="str">
            <v>C</v>
          </cell>
        </row>
        <row r="470">
          <cell r="B470" t="str">
            <v>NINHEIRA</v>
          </cell>
          <cell r="C470">
            <v>2024</v>
          </cell>
          <cell r="D470" t="str">
            <v>C</v>
          </cell>
          <cell r="E470" t="str">
            <v>C</v>
          </cell>
          <cell r="F470" t="str">
            <v>C</v>
          </cell>
          <cell r="G470" t="str">
            <v>B</v>
          </cell>
          <cell r="H470" t="str">
            <v>C</v>
          </cell>
          <cell r="I470" t="str">
            <v>C+</v>
          </cell>
          <cell r="J470" t="str">
            <v>C</v>
          </cell>
          <cell r="K470" t="str">
            <v>C</v>
          </cell>
        </row>
        <row r="471">
          <cell r="B471" t="str">
            <v>NOVA BELÉM</v>
          </cell>
          <cell r="C471">
            <v>2024</v>
          </cell>
          <cell r="D471" t="str">
            <v>C</v>
          </cell>
          <cell r="E471" t="str">
            <v>C</v>
          </cell>
          <cell r="F471" t="str">
            <v>C</v>
          </cell>
          <cell r="G471" t="str">
            <v>C+</v>
          </cell>
          <cell r="H471" t="str">
            <v>C</v>
          </cell>
          <cell r="I471" t="str">
            <v>C+</v>
          </cell>
          <cell r="J471" t="str">
            <v>C</v>
          </cell>
          <cell r="K471" t="str">
            <v>C</v>
          </cell>
        </row>
        <row r="472">
          <cell r="B472" t="str">
            <v>NOVA ERA</v>
          </cell>
          <cell r="C472">
            <v>2024</v>
          </cell>
          <cell r="D472" t="str">
            <v>C</v>
          </cell>
          <cell r="E472" t="str">
            <v>C</v>
          </cell>
          <cell r="F472" t="str">
            <v>C</v>
          </cell>
          <cell r="G472" t="str">
            <v>B+</v>
          </cell>
          <cell r="H472" t="str">
            <v>C</v>
          </cell>
          <cell r="I472" t="str">
            <v>B</v>
          </cell>
          <cell r="J472" t="str">
            <v>B</v>
          </cell>
          <cell r="K472" t="str">
            <v>C+</v>
          </cell>
        </row>
        <row r="473">
          <cell r="B473" t="str">
            <v>NOVA LIMA</v>
          </cell>
          <cell r="C473">
            <v>2024</v>
          </cell>
          <cell r="D473" t="str">
            <v>C</v>
          </cell>
          <cell r="E473" t="str">
            <v>B</v>
          </cell>
          <cell r="F473" t="str">
            <v>B</v>
          </cell>
          <cell r="G473" t="str">
            <v>B</v>
          </cell>
          <cell r="H473" t="str">
            <v>B</v>
          </cell>
          <cell r="I473" t="str">
            <v>C+</v>
          </cell>
          <cell r="J473" t="str">
            <v>C</v>
          </cell>
          <cell r="K473" t="str">
            <v>C</v>
          </cell>
        </row>
        <row r="474">
          <cell r="B474" t="str">
            <v>NOVA MÓDICA</v>
          </cell>
          <cell r="C474">
            <v>2024</v>
          </cell>
          <cell r="D474" t="str">
            <v>C</v>
          </cell>
          <cell r="E474" t="str">
            <v>C</v>
          </cell>
          <cell r="F474" t="str">
            <v>C</v>
          </cell>
          <cell r="G474" t="str">
            <v>C</v>
          </cell>
          <cell r="H474" t="str">
            <v>C</v>
          </cell>
          <cell r="I474" t="str">
            <v>C+</v>
          </cell>
          <cell r="J474" t="str">
            <v>C</v>
          </cell>
          <cell r="K474" t="str">
            <v>C</v>
          </cell>
        </row>
        <row r="475">
          <cell r="B475" t="str">
            <v>NOVA PONTE</v>
          </cell>
          <cell r="C475">
            <v>2024</v>
          </cell>
          <cell r="D475" t="str">
            <v>C</v>
          </cell>
          <cell r="E475" t="str">
            <v>C</v>
          </cell>
          <cell r="F475" t="str">
            <v>C</v>
          </cell>
          <cell r="G475" t="str">
            <v>C</v>
          </cell>
          <cell r="H475" t="str">
            <v>B+</v>
          </cell>
          <cell r="I475" t="str">
            <v>C+</v>
          </cell>
          <cell r="J475" t="str">
            <v>C</v>
          </cell>
          <cell r="K475" t="str">
            <v>C</v>
          </cell>
        </row>
        <row r="476">
          <cell r="B476" t="str">
            <v>NOVA PORTEIRINHA</v>
          </cell>
          <cell r="C476">
            <v>2024</v>
          </cell>
          <cell r="D476" t="str">
            <v>C</v>
          </cell>
          <cell r="E476" t="str">
            <v>C</v>
          </cell>
          <cell r="F476" t="str">
            <v>C</v>
          </cell>
          <cell r="G476" t="str">
            <v>B+</v>
          </cell>
          <cell r="H476" t="str">
            <v>C+</v>
          </cell>
          <cell r="I476" t="str">
            <v>C+</v>
          </cell>
          <cell r="J476" t="str">
            <v>C+</v>
          </cell>
          <cell r="K476" t="str">
            <v>C+</v>
          </cell>
        </row>
        <row r="477">
          <cell r="B477" t="str">
            <v>NOVA RESENDE</v>
          </cell>
          <cell r="C477">
            <v>2024</v>
          </cell>
          <cell r="D477" t="str">
            <v>C</v>
          </cell>
          <cell r="E477" t="str">
            <v>C</v>
          </cell>
          <cell r="F477" t="str">
            <v>C</v>
          </cell>
          <cell r="G477" t="str">
            <v>B</v>
          </cell>
          <cell r="H477" t="str">
            <v>C</v>
          </cell>
          <cell r="I477" t="str">
            <v>C</v>
          </cell>
          <cell r="J477" t="str">
            <v>C</v>
          </cell>
          <cell r="K477" t="str">
            <v>C</v>
          </cell>
        </row>
        <row r="478">
          <cell r="B478" t="str">
            <v>NOVA SERRANA</v>
          </cell>
          <cell r="C478">
            <v>2024</v>
          </cell>
          <cell r="D478" t="str">
            <v>C</v>
          </cell>
          <cell r="E478" t="str">
            <v>C+</v>
          </cell>
          <cell r="F478" t="str">
            <v>C</v>
          </cell>
          <cell r="G478" t="str">
            <v>B</v>
          </cell>
          <cell r="H478" t="str">
            <v>C+</v>
          </cell>
          <cell r="I478" t="str">
            <v>C</v>
          </cell>
          <cell r="J478" t="str">
            <v>C</v>
          </cell>
          <cell r="K478" t="str">
            <v>C</v>
          </cell>
        </row>
        <row r="479">
          <cell r="B479" t="str">
            <v>NOVO ORIENTE DE MINAS</v>
          </cell>
          <cell r="C479">
            <v>2024</v>
          </cell>
          <cell r="D479" t="str">
            <v>C</v>
          </cell>
          <cell r="E479" t="str">
            <v>C</v>
          </cell>
          <cell r="F479" t="str">
            <v>C</v>
          </cell>
          <cell r="G479" t="str">
            <v>B</v>
          </cell>
          <cell r="H479" t="str">
            <v>C</v>
          </cell>
          <cell r="I479" t="str">
            <v>C+</v>
          </cell>
          <cell r="J479" t="str">
            <v>C</v>
          </cell>
          <cell r="K479" t="str">
            <v>C</v>
          </cell>
        </row>
        <row r="480">
          <cell r="B480" t="str">
            <v>NOVORIZONTE</v>
          </cell>
          <cell r="C480">
            <v>2024</v>
          </cell>
          <cell r="D480" t="str">
            <v>C</v>
          </cell>
          <cell r="E480" t="str">
            <v>C</v>
          </cell>
          <cell r="F480" t="str">
            <v>C+</v>
          </cell>
          <cell r="G480" t="str">
            <v>B+</v>
          </cell>
          <cell r="H480" t="str">
            <v>C</v>
          </cell>
          <cell r="I480" t="str">
            <v>B</v>
          </cell>
          <cell r="J480" t="str">
            <v>B</v>
          </cell>
          <cell r="K480" t="str">
            <v>C+</v>
          </cell>
        </row>
        <row r="481">
          <cell r="B481" t="str">
            <v>OLARIA</v>
          </cell>
          <cell r="C481">
            <v>2024</v>
          </cell>
          <cell r="D481" t="str">
            <v>C</v>
          </cell>
          <cell r="E481" t="str">
            <v>B+</v>
          </cell>
          <cell r="F481" t="str">
            <v>C</v>
          </cell>
          <cell r="G481" t="str">
            <v>B</v>
          </cell>
          <cell r="H481" t="str">
            <v>C</v>
          </cell>
          <cell r="I481" t="str">
            <v>B</v>
          </cell>
          <cell r="J481" t="str">
            <v>C</v>
          </cell>
          <cell r="K481" t="str">
            <v>C</v>
          </cell>
        </row>
        <row r="482">
          <cell r="B482" t="str">
            <v>OLHOS D'ÁGUA</v>
          </cell>
          <cell r="C482">
            <v>2024</v>
          </cell>
          <cell r="D482" t="str">
            <v>C</v>
          </cell>
          <cell r="E482" t="str">
            <v>C</v>
          </cell>
          <cell r="F482" t="str">
            <v>C</v>
          </cell>
          <cell r="G482" t="str">
            <v>B</v>
          </cell>
          <cell r="H482" t="str">
            <v>C</v>
          </cell>
          <cell r="I482" t="str">
            <v>C</v>
          </cell>
          <cell r="J482" t="str">
            <v>C</v>
          </cell>
          <cell r="K482" t="str">
            <v>C</v>
          </cell>
        </row>
        <row r="483">
          <cell r="B483" t="str">
            <v>OLIVEIRA</v>
          </cell>
          <cell r="C483">
            <v>2024</v>
          </cell>
          <cell r="D483" t="str">
            <v>C+</v>
          </cell>
          <cell r="E483" t="str">
            <v>B</v>
          </cell>
          <cell r="F483" t="str">
            <v>C</v>
          </cell>
          <cell r="G483" t="str">
            <v>B</v>
          </cell>
          <cell r="H483" t="str">
            <v>C</v>
          </cell>
          <cell r="I483" t="str">
            <v>B</v>
          </cell>
          <cell r="J483" t="str">
            <v>C</v>
          </cell>
          <cell r="K483" t="str">
            <v>C</v>
          </cell>
        </row>
        <row r="484">
          <cell r="B484" t="str">
            <v>OLIVEIRA FORTES</v>
          </cell>
          <cell r="C484">
            <v>2024</v>
          </cell>
          <cell r="D484" t="str">
            <v>C</v>
          </cell>
          <cell r="E484" t="str">
            <v>C+</v>
          </cell>
          <cell r="F484" t="str">
            <v>C</v>
          </cell>
          <cell r="G484" t="str">
            <v>B</v>
          </cell>
          <cell r="H484" t="str">
            <v>C</v>
          </cell>
          <cell r="I484" t="str">
            <v>B</v>
          </cell>
          <cell r="J484" t="str">
            <v>C+</v>
          </cell>
          <cell r="K484" t="str">
            <v>C</v>
          </cell>
        </row>
        <row r="485">
          <cell r="B485" t="str">
            <v>ONÇA DE PITANGUI</v>
          </cell>
          <cell r="C485">
            <v>2024</v>
          </cell>
          <cell r="D485" t="str">
            <v>C</v>
          </cell>
          <cell r="E485" t="str">
            <v>C</v>
          </cell>
          <cell r="F485" t="str">
            <v>C+</v>
          </cell>
          <cell r="G485" t="str">
            <v>C</v>
          </cell>
          <cell r="H485" t="str">
            <v>C</v>
          </cell>
          <cell r="I485" t="str">
            <v>C+</v>
          </cell>
          <cell r="J485" t="str">
            <v>B</v>
          </cell>
          <cell r="K485" t="str">
            <v>C</v>
          </cell>
        </row>
        <row r="486">
          <cell r="B486" t="str">
            <v>ORATÓRIOS</v>
          </cell>
          <cell r="C486">
            <v>2024</v>
          </cell>
          <cell r="D486" t="str">
            <v>C</v>
          </cell>
          <cell r="E486" t="str">
            <v>C+</v>
          </cell>
          <cell r="F486" t="str">
            <v>C</v>
          </cell>
          <cell r="G486" t="str">
            <v>B</v>
          </cell>
          <cell r="H486" t="str">
            <v>C</v>
          </cell>
          <cell r="I486" t="str">
            <v>C+</v>
          </cell>
          <cell r="J486" t="str">
            <v>C</v>
          </cell>
          <cell r="K486" t="str">
            <v>C</v>
          </cell>
        </row>
        <row r="487">
          <cell r="B487" t="str">
            <v>OURO BRANCO</v>
          </cell>
          <cell r="C487">
            <v>2024</v>
          </cell>
          <cell r="D487" t="str">
            <v>B</v>
          </cell>
          <cell r="E487" t="str">
            <v>C+</v>
          </cell>
          <cell r="F487" t="str">
            <v>C+</v>
          </cell>
          <cell r="G487" t="str">
            <v>B</v>
          </cell>
          <cell r="H487" t="str">
            <v>B</v>
          </cell>
          <cell r="I487" t="str">
            <v>C+</v>
          </cell>
          <cell r="J487" t="str">
            <v>C</v>
          </cell>
          <cell r="K487" t="str">
            <v>C+</v>
          </cell>
        </row>
        <row r="488">
          <cell r="B488" t="str">
            <v>OURO FINO</v>
          </cell>
          <cell r="C488">
            <v>2024</v>
          </cell>
          <cell r="D488" t="str">
            <v>C</v>
          </cell>
          <cell r="E488" t="str">
            <v>C</v>
          </cell>
          <cell r="F488" t="str">
            <v>C+</v>
          </cell>
          <cell r="G488" t="str">
            <v>B</v>
          </cell>
          <cell r="H488" t="str">
            <v>C</v>
          </cell>
          <cell r="I488" t="str">
            <v>C+</v>
          </cell>
          <cell r="J488" t="str">
            <v>C</v>
          </cell>
          <cell r="K488" t="str">
            <v>C</v>
          </cell>
        </row>
        <row r="489">
          <cell r="B489" t="str">
            <v>OURO PRETO</v>
          </cell>
          <cell r="C489">
            <v>2024</v>
          </cell>
          <cell r="D489" t="str">
            <v>C</v>
          </cell>
          <cell r="E489" t="str">
            <v>C</v>
          </cell>
          <cell r="F489" t="str">
            <v>C</v>
          </cell>
          <cell r="G489" t="str">
            <v>B</v>
          </cell>
          <cell r="H489" t="str">
            <v>C+</v>
          </cell>
          <cell r="I489" t="str">
            <v>C+</v>
          </cell>
          <cell r="J489" t="str">
            <v>C</v>
          </cell>
          <cell r="K489" t="str">
            <v>C</v>
          </cell>
        </row>
        <row r="490">
          <cell r="B490" t="str">
            <v>OURO VERDE DE MINAS</v>
          </cell>
          <cell r="C490">
            <v>2024</v>
          </cell>
          <cell r="D490" t="str">
            <v>C</v>
          </cell>
          <cell r="E490" t="str">
            <v>C</v>
          </cell>
          <cell r="F490" t="str">
            <v>C</v>
          </cell>
          <cell r="G490" t="str">
            <v>C</v>
          </cell>
          <cell r="H490" t="str">
            <v>C</v>
          </cell>
          <cell r="I490" t="str">
            <v>C+</v>
          </cell>
          <cell r="J490" t="str">
            <v>C</v>
          </cell>
          <cell r="K490" t="str">
            <v>C</v>
          </cell>
        </row>
        <row r="491">
          <cell r="B491" t="str">
            <v>PADRE CARVALHO</v>
          </cell>
          <cell r="C491">
            <v>2024</v>
          </cell>
          <cell r="D491" t="str">
            <v>C</v>
          </cell>
          <cell r="E491" t="str">
            <v>C</v>
          </cell>
          <cell r="F491" t="str">
            <v>C</v>
          </cell>
          <cell r="G491" t="str">
            <v>C+</v>
          </cell>
          <cell r="H491" t="str">
            <v>C</v>
          </cell>
          <cell r="I491" t="str">
            <v>B</v>
          </cell>
          <cell r="J491" t="str">
            <v>C</v>
          </cell>
          <cell r="K491" t="str">
            <v>C</v>
          </cell>
        </row>
        <row r="492">
          <cell r="B492" t="str">
            <v>PADRE PARAÍSO</v>
          </cell>
          <cell r="C492">
            <v>2024</v>
          </cell>
          <cell r="D492" t="str">
            <v>C</v>
          </cell>
          <cell r="E492" t="str">
            <v>C</v>
          </cell>
          <cell r="F492" t="str">
            <v>C+</v>
          </cell>
          <cell r="G492" t="str">
            <v>B+</v>
          </cell>
          <cell r="H492" t="str">
            <v>C</v>
          </cell>
          <cell r="I492" t="str">
            <v>C+</v>
          </cell>
          <cell r="J492" t="str">
            <v>C+</v>
          </cell>
          <cell r="K492" t="str">
            <v>C</v>
          </cell>
        </row>
        <row r="493">
          <cell r="B493" t="str">
            <v>PAINEIRAS</v>
          </cell>
          <cell r="C493">
            <v>2024</v>
          </cell>
          <cell r="D493" t="str">
            <v>C</v>
          </cell>
          <cell r="E493" t="str">
            <v>C</v>
          </cell>
          <cell r="F493" t="str">
            <v>C</v>
          </cell>
          <cell r="G493" t="str">
            <v>C+</v>
          </cell>
          <cell r="H493" t="str">
            <v>C</v>
          </cell>
          <cell r="I493" t="str">
            <v>C</v>
          </cell>
          <cell r="J493" t="str">
            <v>C</v>
          </cell>
          <cell r="K493" t="str">
            <v>C</v>
          </cell>
        </row>
        <row r="494">
          <cell r="B494" t="str">
            <v>PAINS</v>
          </cell>
          <cell r="C494">
            <v>2024</v>
          </cell>
          <cell r="D494" t="str">
            <v>C</v>
          </cell>
          <cell r="E494" t="str">
            <v>C</v>
          </cell>
          <cell r="F494" t="str">
            <v>C</v>
          </cell>
          <cell r="G494" t="str">
            <v>B</v>
          </cell>
          <cell r="H494" t="str">
            <v>C</v>
          </cell>
          <cell r="I494" t="str">
            <v>C</v>
          </cell>
          <cell r="J494" t="str">
            <v>C</v>
          </cell>
          <cell r="K494" t="str">
            <v>C</v>
          </cell>
        </row>
        <row r="495">
          <cell r="B495" t="str">
            <v>PAI PEDRO</v>
          </cell>
          <cell r="C495">
            <v>2024</v>
          </cell>
          <cell r="D495" t="str">
            <v>C</v>
          </cell>
          <cell r="E495" t="str">
            <v>C</v>
          </cell>
          <cell r="F495" t="str">
            <v>C</v>
          </cell>
          <cell r="G495" t="str">
            <v>B</v>
          </cell>
          <cell r="H495" t="str">
            <v>C</v>
          </cell>
          <cell r="I495" t="str">
            <v>C</v>
          </cell>
          <cell r="J495" t="str">
            <v>C+</v>
          </cell>
          <cell r="K495" t="str">
            <v>C</v>
          </cell>
        </row>
        <row r="496">
          <cell r="B496" t="str">
            <v>PAIVA</v>
          </cell>
          <cell r="C496">
            <v>2024</v>
          </cell>
          <cell r="D496" t="str">
            <v>C</v>
          </cell>
          <cell r="E496" t="str">
            <v>C</v>
          </cell>
          <cell r="F496" t="str">
            <v>C</v>
          </cell>
          <cell r="G496" t="str">
            <v>B</v>
          </cell>
          <cell r="H496" t="str">
            <v>C</v>
          </cell>
          <cell r="I496" t="str">
            <v>B</v>
          </cell>
          <cell r="J496" t="str">
            <v>C</v>
          </cell>
          <cell r="K496" t="str">
            <v>C</v>
          </cell>
        </row>
        <row r="497">
          <cell r="B497" t="str">
            <v>PALMA</v>
          </cell>
          <cell r="C497">
            <v>2024</v>
          </cell>
          <cell r="D497" t="str">
            <v>C</v>
          </cell>
          <cell r="E497" t="str">
            <v>C</v>
          </cell>
          <cell r="F497" t="str">
            <v>C</v>
          </cell>
          <cell r="G497" t="str">
            <v>C</v>
          </cell>
          <cell r="H497" t="str">
            <v>B+</v>
          </cell>
          <cell r="I497" t="str">
            <v>C</v>
          </cell>
          <cell r="J497" t="str">
            <v>C</v>
          </cell>
          <cell r="K497" t="str">
            <v>C</v>
          </cell>
        </row>
        <row r="498">
          <cell r="B498" t="str">
            <v>PALMÓPOLIS</v>
          </cell>
          <cell r="C498">
            <v>2024</v>
          </cell>
          <cell r="D498" t="str">
            <v>C</v>
          </cell>
          <cell r="E498" t="str">
            <v>B</v>
          </cell>
          <cell r="F498" t="str">
            <v>C</v>
          </cell>
          <cell r="G498" t="str">
            <v>B</v>
          </cell>
          <cell r="H498" t="str">
            <v>C</v>
          </cell>
          <cell r="I498" t="str">
            <v>C+</v>
          </cell>
          <cell r="J498" t="str">
            <v>C</v>
          </cell>
          <cell r="K498" t="str">
            <v>C</v>
          </cell>
        </row>
        <row r="499">
          <cell r="B499" t="str">
            <v>PARACATU</v>
          </cell>
          <cell r="C499">
            <v>2024</v>
          </cell>
          <cell r="D499" t="str">
            <v>C</v>
          </cell>
          <cell r="E499" t="str">
            <v>C+</v>
          </cell>
          <cell r="F499" t="str">
            <v>C+</v>
          </cell>
          <cell r="G499" t="str">
            <v>B</v>
          </cell>
          <cell r="H499" t="str">
            <v>C+</v>
          </cell>
          <cell r="I499" t="str">
            <v>C+</v>
          </cell>
          <cell r="J499" t="str">
            <v>C</v>
          </cell>
          <cell r="K499" t="str">
            <v>C+</v>
          </cell>
        </row>
        <row r="500">
          <cell r="B500" t="str">
            <v>PARÁ DE MINAS</v>
          </cell>
          <cell r="C500">
            <v>2024</v>
          </cell>
          <cell r="D500" t="str">
            <v>C</v>
          </cell>
          <cell r="E500" t="str">
            <v>C+</v>
          </cell>
          <cell r="F500" t="str">
            <v>B</v>
          </cell>
          <cell r="G500" t="str">
            <v>B</v>
          </cell>
          <cell r="H500" t="str">
            <v>C</v>
          </cell>
          <cell r="I500" t="str">
            <v>C+</v>
          </cell>
          <cell r="J500" t="str">
            <v>C</v>
          </cell>
          <cell r="K500" t="str">
            <v>C+</v>
          </cell>
        </row>
        <row r="501">
          <cell r="B501" t="str">
            <v>PARAISÓPOLIS</v>
          </cell>
          <cell r="C501">
            <v>2024</v>
          </cell>
          <cell r="D501" t="str">
            <v>C</v>
          </cell>
          <cell r="E501" t="str">
            <v>C</v>
          </cell>
          <cell r="F501" t="str">
            <v>C</v>
          </cell>
          <cell r="G501" t="str">
            <v>B</v>
          </cell>
          <cell r="H501" t="str">
            <v>B</v>
          </cell>
          <cell r="I501" t="str">
            <v>B</v>
          </cell>
          <cell r="J501" t="str">
            <v>C</v>
          </cell>
          <cell r="K501" t="str">
            <v>C+</v>
          </cell>
        </row>
        <row r="502">
          <cell r="B502" t="str">
            <v>PARAOPEBA</v>
          </cell>
          <cell r="C502">
            <v>2024</v>
          </cell>
          <cell r="D502" t="str">
            <v>C</v>
          </cell>
          <cell r="E502" t="str">
            <v>C</v>
          </cell>
          <cell r="F502" t="str">
            <v>C+</v>
          </cell>
          <cell r="G502" t="str">
            <v>B</v>
          </cell>
          <cell r="H502" t="str">
            <v>C+</v>
          </cell>
          <cell r="I502" t="str">
            <v>B</v>
          </cell>
          <cell r="J502" t="str">
            <v>C</v>
          </cell>
          <cell r="K502" t="str">
            <v>C</v>
          </cell>
        </row>
        <row r="503">
          <cell r="B503" t="str">
            <v>PASSABÉM</v>
          </cell>
          <cell r="C503">
            <v>2024</v>
          </cell>
          <cell r="D503" t="str">
            <v>C</v>
          </cell>
          <cell r="E503" t="str">
            <v>C</v>
          </cell>
          <cell r="F503" t="str">
            <v>C+</v>
          </cell>
          <cell r="G503" t="str">
            <v>B</v>
          </cell>
          <cell r="H503" t="str">
            <v>C</v>
          </cell>
          <cell r="I503" t="str">
            <v>C+</v>
          </cell>
          <cell r="J503" t="str">
            <v>C</v>
          </cell>
          <cell r="K503" t="str">
            <v>C</v>
          </cell>
        </row>
        <row r="504">
          <cell r="B504" t="str">
            <v>PASSA QUATRO</v>
          </cell>
          <cell r="C504">
            <v>2024</v>
          </cell>
          <cell r="D504" t="str">
            <v>C</v>
          </cell>
          <cell r="E504" t="str">
            <v>C</v>
          </cell>
          <cell r="F504" t="str">
            <v>C+</v>
          </cell>
          <cell r="G504" t="str">
            <v>B+</v>
          </cell>
          <cell r="H504" t="str">
            <v>C</v>
          </cell>
          <cell r="I504" t="str">
            <v>C+</v>
          </cell>
          <cell r="J504" t="str">
            <v>C</v>
          </cell>
          <cell r="K504" t="str">
            <v>C+</v>
          </cell>
        </row>
        <row r="505">
          <cell r="B505" t="str">
            <v>PASSA TEMPO</v>
          </cell>
          <cell r="C505">
            <v>2024</v>
          </cell>
          <cell r="D505" t="str">
            <v>C</v>
          </cell>
          <cell r="E505" t="str">
            <v>C</v>
          </cell>
          <cell r="F505" t="str">
            <v>C</v>
          </cell>
          <cell r="G505" t="str">
            <v>B+</v>
          </cell>
          <cell r="H505" t="str">
            <v>C</v>
          </cell>
          <cell r="I505" t="str">
            <v>C</v>
          </cell>
          <cell r="J505" t="str">
            <v>C</v>
          </cell>
          <cell r="K505" t="str">
            <v>C</v>
          </cell>
        </row>
        <row r="506">
          <cell r="B506" t="str">
            <v>PASSA VINTE</v>
          </cell>
          <cell r="C506">
            <v>2024</v>
          </cell>
          <cell r="D506" t="str">
            <v>C</v>
          </cell>
          <cell r="E506" t="str">
            <v>C</v>
          </cell>
          <cell r="F506" t="str">
            <v>C+</v>
          </cell>
          <cell r="G506" t="str">
            <v>B</v>
          </cell>
          <cell r="H506" t="str">
            <v>C</v>
          </cell>
          <cell r="I506" t="str">
            <v>B</v>
          </cell>
          <cell r="J506" t="str">
            <v>C</v>
          </cell>
          <cell r="K506" t="str">
            <v>C</v>
          </cell>
        </row>
        <row r="507">
          <cell r="B507" t="str">
            <v>PASSOS</v>
          </cell>
          <cell r="C507">
            <v>2024</v>
          </cell>
          <cell r="D507" t="str">
            <v>C</v>
          </cell>
          <cell r="E507" t="str">
            <v>C+</v>
          </cell>
          <cell r="F507" t="str">
            <v>B+</v>
          </cell>
          <cell r="G507" t="str">
            <v>B</v>
          </cell>
          <cell r="H507" t="str">
            <v>C</v>
          </cell>
          <cell r="I507" t="str">
            <v>B</v>
          </cell>
          <cell r="J507" t="str">
            <v>C</v>
          </cell>
          <cell r="K507" t="str">
            <v>C+</v>
          </cell>
        </row>
        <row r="508">
          <cell r="B508" t="str">
            <v>PATIS</v>
          </cell>
          <cell r="C508">
            <v>2024</v>
          </cell>
          <cell r="D508" t="str">
            <v>C</v>
          </cell>
          <cell r="E508" t="str">
            <v>C</v>
          </cell>
          <cell r="F508" t="str">
            <v>C+</v>
          </cell>
          <cell r="G508" t="str">
            <v>B</v>
          </cell>
          <cell r="H508" t="str">
            <v>C</v>
          </cell>
          <cell r="I508" t="str">
            <v>C</v>
          </cell>
          <cell r="J508" t="str">
            <v>C</v>
          </cell>
          <cell r="K508" t="str">
            <v>C</v>
          </cell>
        </row>
        <row r="509">
          <cell r="B509" t="str">
            <v>PATOS DE MINAS</v>
          </cell>
          <cell r="C509">
            <v>2024</v>
          </cell>
          <cell r="D509" t="str">
            <v>C</v>
          </cell>
          <cell r="E509" t="str">
            <v>B</v>
          </cell>
          <cell r="F509" t="str">
            <v>C+</v>
          </cell>
          <cell r="G509" t="str">
            <v>B</v>
          </cell>
          <cell r="H509" t="str">
            <v>C</v>
          </cell>
          <cell r="I509" t="str">
            <v>B</v>
          </cell>
          <cell r="J509" t="str">
            <v>C</v>
          </cell>
          <cell r="K509" t="str">
            <v>C+</v>
          </cell>
        </row>
        <row r="510">
          <cell r="B510" t="str">
            <v>PATROCÍNIO DO MURIAÉ</v>
          </cell>
          <cell r="C510">
            <v>2024</v>
          </cell>
          <cell r="D510" t="str">
            <v>C</v>
          </cell>
          <cell r="E510" t="str">
            <v>B+</v>
          </cell>
          <cell r="F510" t="str">
            <v>C</v>
          </cell>
          <cell r="G510" t="str">
            <v>B</v>
          </cell>
          <cell r="H510" t="str">
            <v>C</v>
          </cell>
          <cell r="I510" t="str">
            <v>B</v>
          </cell>
          <cell r="J510" t="str">
            <v>C</v>
          </cell>
          <cell r="K510" t="str">
            <v>C+</v>
          </cell>
        </row>
        <row r="511">
          <cell r="B511" t="str">
            <v>PAULA CÂNDIDO</v>
          </cell>
          <cell r="C511">
            <v>2024</v>
          </cell>
          <cell r="D511" t="str">
            <v>C</v>
          </cell>
          <cell r="E511" t="str">
            <v>C+</v>
          </cell>
          <cell r="F511" t="str">
            <v>C</v>
          </cell>
          <cell r="G511" t="str">
            <v>B</v>
          </cell>
          <cell r="H511" t="str">
            <v>C</v>
          </cell>
          <cell r="I511" t="str">
            <v>C+</v>
          </cell>
          <cell r="J511" t="str">
            <v>C</v>
          </cell>
          <cell r="K511" t="str">
            <v>C</v>
          </cell>
        </row>
        <row r="512">
          <cell r="B512" t="str">
            <v>PAULISTAS</v>
          </cell>
          <cell r="C512">
            <v>2024</v>
          </cell>
          <cell r="D512" t="str">
            <v>C</v>
          </cell>
          <cell r="E512" t="str">
            <v>C</v>
          </cell>
          <cell r="F512" t="str">
            <v>C</v>
          </cell>
          <cell r="G512" t="str">
            <v>C</v>
          </cell>
          <cell r="H512" t="str">
            <v>C</v>
          </cell>
          <cell r="I512" t="str">
            <v>C+</v>
          </cell>
          <cell r="J512" t="str">
            <v>C</v>
          </cell>
          <cell r="K512" t="str">
            <v>C</v>
          </cell>
        </row>
        <row r="513">
          <cell r="B513" t="str">
            <v>PAVÃO</v>
          </cell>
          <cell r="C513">
            <v>2024</v>
          </cell>
          <cell r="D513" t="str">
            <v>C</v>
          </cell>
          <cell r="E513" t="str">
            <v>C</v>
          </cell>
          <cell r="F513" t="str">
            <v>C</v>
          </cell>
          <cell r="G513" t="str">
            <v>B</v>
          </cell>
          <cell r="H513" t="str">
            <v>C</v>
          </cell>
          <cell r="I513" t="str">
            <v>C</v>
          </cell>
          <cell r="J513" t="str">
            <v>C</v>
          </cell>
          <cell r="K513" t="str">
            <v>C</v>
          </cell>
        </row>
        <row r="514">
          <cell r="B514" t="str">
            <v>PEÇANHA</v>
          </cell>
          <cell r="C514">
            <v>2024</v>
          </cell>
          <cell r="D514" t="str">
            <v>C</v>
          </cell>
          <cell r="E514" t="str">
            <v>C</v>
          </cell>
          <cell r="F514" t="str">
            <v>C+</v>
          </cell>
          <cell r="G514" t="str">
            <v>C</v>
          </cell>
          <cell r="H514" t="str">
            <v>C</v>
          </cell>
          <cell r="I514" t="str">
            <v>C+</v>
          </cell>
          <cell r="J514" t="str">
            <v>C+</v>
          </cell>
          <cell r="K514" t="str">
            <v>C</v>
          </cell>
        </row>
        <row r="515">
          <cell r="B515" t="str">
            <v>PEDRA AZUL</v>
          </cell>
          <cell r="C515">
            <v>2024</v>
          </cell>
          <cell r="D515" t="str">
            <v>C</v>
          </cell>
          <cell r="E515" t="str">
            <v>C+</v>
          </cell>
          <cell r="F515" t="str">
            <v>C</v>
          </cell>
          <cell r="G515" t="str">
            <v>B</v>
          </cell>
          <cell r="H515" t="str">
            <v>C</v>
          </cell>
          <cell r="I515" t="str">
            <v>B</v>
          </cell>
          <cell r="J515" t="str">
            <v>C</v>
          </cell>
          <cell r="K515" t="str">
            <v>C</v>
          </cell>
        </row>
        <row r="516">
          <cell r="B516" t="str">
            <v>PEDRA BONITA</v>
          </cell>
          <cell r="C516">
            <v>2024</v>
          </cell>
          <cell r="D516" t="str">
            <v>C</v>
          </cell>
          <cell r="E516" t="str">
            <v>C</v>
          </cell>
          <cell r="F516" t="str">
            <v>C+</v>
          </cell>
          <cell r="G516" t="str">
            <v>C</v>
          </cell>
          <cell r="H516" t="str">
            <v>C</v>
          </cell>
          <cell r="I516" t="str">
            <v>C</v>
          </cell>
          <cell r="J516" t="str">
            <v>C</v>
          </cell>
          <cell r="K516" t="str">
            <v>C</v>
          </cell>
        </row>
        <row r="517">
          <cell r="B517" t="str">
            <v>PEDRA DO ANTA</v>
          </cell>
          <cell r="C517">
            <v>2024</v>
          </cell>
          <cell r="D517" t="str">
            <v>C</v>
          </cell>
          <cell r="E517" t="str">
            <v>C+</v>
          </cell>
          <cell r="F517" t="str">
            <v>C+</v>
          </cell>
          <cell r="G517" t="str">
            <v>C+</v>
          </cell>
          <cell r="H517" t="str">
            <v>C</v>
          </cell>
          <cell r="I517" t="str">
            <v>B</v>
          </cell>
          <cell r="J517" t="str">
            <v>C</v>
          </cell>
          <cell r="K517" t="str">
            <v>C</v>
          </cell>
        </row>
        <row r="518">
          <cell r="B518" t="str">
            <v>PEDRA DO INDAIÁ</v>
          </cell>
          <cell r="C518">
            <v>2024</v>
          </cell>
          <cell r="D518" t="str">
            <v>C</v>
          </cell>
          <cell r="E518" t="str">
            <v>C</v>
          </cell>
          <cell r="F518" t="str">
            <v>C</v>
          </cell>
          <cell r="G518" t="str">
            <v>B</v>
          </cell>
          <cell r="H518" t="str">
            <v>C</v>
          </cell>
          <cell r="I518" t="str">
            <v>B</v>
          </cell>
          <cell r="J518" t="str">
            <v>B</v>
          </cell>
          <cell r="K518" t="str">
            <v>C+</v>
          </cell>
        </row>
        <row r="519">
          <cell r="B519" t="str">
            <v>PEDRA DOURADA</v>
          </cell>
          <cell r="C519">
            <v>2024</v>
          </cell>
          <cell r="D519" t="str">
            <v>C</v>
          </cell>
          <cell r="E519" t="str">
            <v>C</v>
          </cell>
          <cell r="F519" t="str">
            <v>C</v>
          </cell>
          <cell r="G519" t="str">
            <v>C+</v>
          </cell>
          <cell r="H519" t="str">
            <v>C</v>
          </cell>
          <cell r="I519" t="str">
            <v>B</v>
          </cell>
          <cell r="J519" t="str">
            <v>C</v>
          </cell>
          <cell r="K519" t="str">
            <v>C</v>
          </cell>
        </row>
        <row r="520">
          <cell r="B520" t="str">
            <v>PEDRAS DE MARIA DA CRUZ</v>
          </cell>
          <cell r="C520">
            <v>2024</v>
          </cell>
          <cell r="D520" t="str">
            <v>C</v>
          </cell>
          <cell r="E520" t="str">
            <v>C</v>
          </cell>
          <cell r="F520" t="str">
            <v>C</v>
          </cell>
          <cell r="G520" t="str">
            <v>B</v>
          </cell>
          <cell r="H520" t="str">
            <v>C</v>
          </cell>
          <cell r="I520" t="str">
            <v>B</v>
          </cell>
          <cell r="J520" t="str">
            <v>C</v>
          </cell>
          <cell r="K520" t="str">
            <v>C</v>
          </cell>
        </row>
        <row r="521">
          <cell r="B521" t="str">
            <v>PEDRINÓPOLIS</v>
          </cell>
          <cell r="C521">
            <v>2024</v>
          </cell>
          <cell r="D521" t="str">
            <v>C</v>
          </cell>
          <cell r="E521" t="str">
            <v>C</v>
          </cell>
          <cell r="F521" t="str">
            <v>C</v>
          </cell>
          <cell r="G521" t="str">
            <v>B</v>
          </cell>
          <cell r="H521" t="str">
            <v>C</v>
          </cell>
          <cell r="I521" t="str">
            <v>C+</v>
          </cell>
          <cell r="J521" t="str">
            <v>C</v>
          </cell>
          <cell r="K521" t="str">
            <v>C</v>
          </cell>
        </row>
        <row r="522">
          <cell r="B522" t="str">
            <v>PEDRO LEOPOLDO</v>
          </cell>
          <cell r="C522">
            <v>2024</v>
          </cell>
          <cell r="D522" t="str">
            <v>C+</v>
          </cell>
          <cell r="E522" t="str">
            <v>C</v>
          </cell>
          <cell r="F522" t="str">
            <v>C+</v>
          </cell>
          <cell r="G522" t="str">
            <v>C</v>
          </cell>
          <cell r="H522" t="str">
            <v>B</v>
          </cell>
          <cell r="I522" t="str">
            <v>C</v>
          </cell>
          <cell r="J522" t="str">
            <v>B</v>
          </cell>
          <cell r="K522" t="str">
            <v>C+</v>
          </cell>
        </row>
        <row r="523">
          <cell r="B523" t="str">
            <v>PEDRO TEIXEIRA</v>
          </cell>
          <cell r="C523">
            <v>2024</v>
          </cell>
          <cell r="D523" t="str">
            <v>C</v>
          </cell>
          <cell r="E523" t="str">
            <v>C</v>
          </cell>
          <cell r="F523" t="str">
            <v>C</v>
          </cell>
          <cell r="G523" t="str">
            <v>B</v>
          </cell>
          <cell r="H523" t="str">
            <v>C</v>
          </cell>
          <cell r="I523" t="str">
            <v>B</v>
          </cell>
          <cell r="J523" t="str">
            <v>C</v>
          </cell>
          <cell r="K523" t="str">
            <v>C</v>
          </cell>
        </row>
        <row r="524">
          <cell r="B524" t="str">
            <v>PEQUERI</v>
          </cell>
          <cell r="C524">
            <v>2024</v>
          </cell>
          <cell r="D524" t="str">
            <v>C</v>
          </cell>
          <cell r="E524" t="str">
            <v>B</v>
          </cell>
          <cell r="F524" t="str">
            <v>C</v>
          </cell>
          <cell r="G524" t="str">
            <v>B</v>
          </cell>
          <cell r="H524" t="str">
            <v>C</v>
          </cell>
          <cell r="I524" t="str">
            <v>C</v>
          </cell>
          <cell r="J524" t="str">
            <v>C</v>
          </cell>
          <cell r="K524" t="str">
            <v>C</v>
          </cell>
        </row>
        <row r="525">
          <cell r="B525" t="str">
            <v>PEQUI</v>
          </cell>
          <cell r="C525">
            <v>2024</v>
          </cell>
          <cell r="D525" t="str">
            <v>C</v>
          </cell>
          <cell r="E525" t="str">
            <v>C</v>
          </cell>
          <cell r="F525" t="str">
            <v>B</v>
          </cell>
          <cell r="G525" t="str">
            <v>C+</v>
          </cell>
          <cell r="H525" t="str">
            <v>C</v>
          </cell>
          <cell r="I525" t="str">
            <v>B</v>
          </cell>
          <cell r="J525" t="str">
            <v>C</v>
          </cell>
          <cell r="K525" t="str">
            <v>C</v>
          </cell>
        </row>
        <row r="526">
          <cell r="B526" t="str">
            <v>PERDIGÃO</v>
          </cell>
          <cell r="C526">
            <v>2024</v>
          </cell>
          <cell r="D526" t="str">
            <v>C</v>
          </cell>
          <cell r="E526" t="str">
            <v>C</v>
          </cell>
          <cell r="F526" t="str">
            <v>C+</v>
          </cell>
          <cell r="G526" t="str">
            <v>B</v>
          </cell>
          <cell r="H526" t="str">
            <v>C</v>
          </cell>
          <cell r="I526" t="str">
            <v>B</v>
          </cell>
          <cell r="J526" t="str">
            <v>C</v>
          </cell>
          <cell r="K526" t="str">
            <v>C</v>
          </cell>
        </row>
        <row r="527">
          <cell r="B527" t="str">
            <v>PERDIZES</v>
          </cell>
          <cell r="C527">
            <v>2024</v>
          </cell>
          <cell r="D527" t="str">
            <v>C</v>
          </cell>
          <cell r="E527" t="str">
            <v>C</v>
          </cell>
          <cell r="F527" t="str">
            <v>C</v>
          </cell>
          <cell r="G527" t="str">
            <v>B</v>
          </cell>
          <cell r="H527" t="str">
            <v>C</v>
          </cell>
          <cell r="I527" t="str">
            <v>C</v>
          </cell>
          <cell r="J527" t="str">
            <v>C</v>
          </cell>
          <cell r="K527" t="str">
            <v>C</v>
          </cell>
        </row>
        <row r="528">
          <cell r="B528" t="str">
            <v>PERDÕES</v>
          </cell>
          <cell r="C528">
            <v>2024</v>
          </cell>
          <cell r="D528" t="str">
            <v>C</v>
          </cell>
          <cell r="E528" t="str">
            <v>C</v>
          </cell>
          <cell r="F528" t="str">
            <v>C</v>
          </cell>
          <cell r="G528" t="str">
            <v>C+</v>
          </cell>
          <cell r="H528" t="str">
            <v>C</v>
          </cell>
          <cell r="I528" t="str">
            <v>C</v>
          </cell>
          <cell r="J528" t="str">
            <v>C</v>
          </cell>
          <cell r="K528" t="str">
            <v>C</v>
          </cell>
        </row>
        <row r="529">
          <cell r="B529" t="str">
            <v>PERIQUITO</v>
          </cell>
          <cell r="C529">
            <v>2024</v>
          </cell>
          <cell r="D529" t="str">
            <v>B</v>
          </cell>
          <cell r="E529" t="str">
            <v>C+</v>
          </cell>
          <cell r="F529" t="str">
            <v>C</v>
          </cell>
          <cell r="G529" t="str">
            <v>C</v>
          </cell>
          <cell r="H529" t="str">
            <v>B</v>
          </cell>
          <cell r="I529" t="str">
            <v>C+</v>
          </cell>
          <cell r="J529" t="str">
            <v>C</v>
          </cell>
          <cell r="K529" t="str">
            <v>C</v>
          </cell>
        </row>
        <row r="530">
          <cell r="B530" t="str">
            <v>PESCADOR</v>
          </cell>
          <cell r="C530">
            <v>2024</v>
          </cell>
          <cell r="D530" t="str">
            <v>C</v>
          </cell>
          <cell r="E530" t="str">
            <v>C</v>
          </cell>
          <cell r="F530" t="str">
            <v>C</v>
          </cell>
          <cell r="G530" t="str">
            <v>C</v>
          </cell>
          <cell r="H530" t="str">
            <v>C</v>
          </cell>
          <cell r="I530" t="str">
            <v>C</v>
          </cell>
          <cell r="J530" t="str">
            <v>C</v>
          </cell>
          <cell r="K530" t="str">
            <v>C</v>
          </cell>
        </row>
        <row r="531">
          <cell r="B531" t="str">
            <v>PIAU</v>
          </cell>
          <cell r="C531">
            <v>2024</v>
          </cell>
          <cell r="D531" t="str">
            <v>C</v>
          </cell>
          <cell r="E531" t="str">
            <v>C</v>
          </cell>
          <cell r="F531" t="str">
            <v>C</v>
          </cell>
          <cell r="G531" t="str">
            <v>C+</v>
          </cell>
          <cell r="H531" t="str">
            <v>C</v>
          </cell>
          <cell r="I531" t="str">
            <v>C</v>
          </cell>
          <cell r="J531" t="str">
            <v>C</v>
          </cell>
          <cell r="K531" t="str">
            <v>C</v>
          </cell>
        </row>
        <row r="532">
          <cell r="B532" t="str">
            <v>PIEDADE DE CARATINGA</v>
          </cell>
          <cell r="C532">
            <v>2024</v>
          </cell>
          <cell r="D532" t="str">
            <v>C</v>
          </cell>
          <cell r="E532" t="str">
            <v>C</v>
          </cell>
          <cell r="F532" t="str">
            <v>C</v>
          </cell>
          <cell r="G532" t="str">
            <v>B</v>
          </cell>
          <cell r="H532" t="str">
            <v>C</v>
          </cell>
          <cell r="I532" t="str">
            <v>B</v>
          </cell>
          <cell r="J532" t="str">
            <v>C</v>
          </cell>
          <cell r="K532" t="str">
            <v>C</v>
          </cell>
        </row>
        <row r="533">
          <cell r="B533" t="str">
            <v>PIEDADE DOS GERAIS</v>
          </cell>
          <cell r="C533">
            <v>2024</v>
          </cell>
          <cell r="D533" t="str">
            <v>C</v>
          </cell>
          <cell r="E533" t="str">
            <v>B</v>
          </cell>
          <cell r="F533" t="str">
            <v>C</v>
          </cell>
          <cell r="G533" t="str">
            <v>B</v>
          </cell>
          <cell r="H533" t="str">
            <v>C</v>
          </cell>
          <cell r="I533" t="str">
            <v>B</v>
          </cell>
          <cell r="J533" t="str">
            <v>C</v>
          </cell>
          <cell r="K533" t="str">
            <v>C</v>
          </cell>
        </row>
        <row r="534">
          <cell r="B534" t="str">
            <v>PIMENTA</v>
          </cell>
          <cell r="C534">
            <v>2024</v>
          </cell>
          <cell r="D534" t="str">
            <v>C+</v>
          </cell>
          <cell r="E534" t="str">
            <v>C</v>
          </cell>
          <cell r="F534" t="str">
            <v>C+</v>
          </cell>
          <cell r="G534" t="str">
            <v>B</v>
          </cell>
          <cell r="H534" t="str">
            <v>C</v>
          </cell>
          <cell r="I534" t="str">
            <v>C+</v>
          </cell>
          <cell r="J534" t="str">
            <v>C</v>
          </cell>
          <cell r="K534" t="str">
            <v>C</v>
          </cell>
        </row>
        <row r="535">
          <cell r="B535" t="str">
            <v>PINGO D'ÁGUA</v>
          </cell>
          <cell r="C535">
            <v>2024</v>
          </cell>
          <cell r="D535" t="str">
            <v>C</v>
          </cell>
          <cell r="E535" t="str">
            <v>C</v>
          </cell>
          <cell r="F535" t="str">
            <v>C</v>
          </cell>
          <cell r="G535" t="str">
            <v>C+</v>
          </cell>
          <cell r="H535" t="str">
            <v>C</v>
          </cell>
          <cell r="I535" t="str">
            <v>C+</v>
          </cell>
          <cell r="J535" t="str">
            <v>C</v>
          </cell>
          <cell r="K535" t="str">
            <v>C</v>
          </cell>
        </row>
        <row r="536">
          <cell r="B536" t="str">
            <v>PINTÓPOLIS</v>
          </cell>
          <cell r="C536">
            <v>2024</v>
          </cell>
          <cell r="D536" t="str">
            <v>C</v>
          </cell>
          <cell r="E536" t="str">
            <v>C+</v>
          </cell>
          <cell r="F536" t="str">
            <v>C</v>
          </cell>
          <cell r="G536" t="str">
            <v>C</v>
          </cell>
          <cell r="H536" t="str">
            <v>C</v>
          </cell>
          <cell r="I536" t="str">
            <v>C+</v>
          </cell>
          <cell r="J536" t="str">
            <v>C</v>
          </cell>
          <cell r="K536" t="str">
            <v>C</v>
          </cell>
        </row>
        <row r="537">
          <cell r="B537" t="str">
            <v>PIRACEMA</v>
          </cell>
          <cell r="C537">
            <v>2024</v>
          </cell>
          <cell r="D537" t="str">
            <v>C</v>
          </cell>
          <cell r="E537" t="str">
            <v>B+</v>
          </cell>
          <cell r="F537" t="str">
            <v>C+</v>
          </cell>
          <cell r="G537" t="str">
            <v>B</v>
          </cell>
          <cell r="H537" t="str">
            <v>C</v>
          </cell>
          <cell r="I537" t="str">
            <v>C</v>
          </cell>
          <cell r="J537" t="str">
            <v>C</v>
          </cell>
          <cell r="K537" t="str">
            <v>C</v>
          </cell>
        </row>
        <row r="538">
          <cell r="B538" t="str">
            <v>PIRAJUBA</v>
          </cell>
          <cell r="C538">
            <v>2024</v>
          </cell>
          <cell r="D538" t="str">
            <v>B</v>
          </cell>
          <cell r="E538" t="str">
            <v>C</v>
          </cell>
          <cell r="F538" t="str">
            <v>B</v>
          </cell>
          <cell r="G538" t="str">
            <v>B</v>
          </cell>
          <cell r="H538" t="str">
            <v>C</v>
          </cell>
          <cell r="I538" t="str">
            <v>B</v>
          </cell>
          <cell r="J538" t="str">
            <v>C</v>
          </cell>
          <cell r="K538" t="str">
            <v>C+</v>
          </cell>
        </row>
        <row r="539">
          <cell r="B539" t="str">
            <v>PIRANGA</v>
          </cell>
          <cell r="C539">
            <v>2024</v>
          </cell>
          <cell r="D539" t="str">
            <v>C</v>
          </cell>
          <cell r="E539" t="str">
            <v>B</v>
          </cell>
          <cell r="F539" t="str">
            <v>C</v>
          </cell>
          <cell r="G539" t="str">
            <v>B</v>
          </cell>
          <cell r="H539" t="str">
            <v>C</v>
          </cell>
          <cell r="I539" t="str">
            <v>C+</v>
          </cell>
          <cell r="J539" t="str">
            <v>C</v>
          </cell>
          <cell r="K539" t="str">
            <v>C+</v>
          </cell>
        </row>
        <row r="540">
          <cell r="B540" t="str">
            <v>PIRANGUÇU</v>
          </cell>
          <cell r="C540">
            <v>2024</v>
          </cell>
          <cell r="D540" t="str">
            <v>C</v>
          </cell>
          <cell r="E540" t="str">
            <v>C</v>
          </cell>
          <cell r="F540" t="str">
            <v>C+</v>
          </cell>
          <cell r="G540" t="str">
            <v>B</v>
          </cell>
          <cell r="H540" t="str">
            <v>C</v>
          </cell>
          <cell r="I540" t="str">
            <v>C</v>
          </cell>
          <cell r="J540" t="str">
            <v>C</v>
          </cell>
          <cell r="K540" t="str">
            <v>C</v>
          </cell>
        </row>
        <row r="541">
          <cell r="B541" t="str">
            <v>PIRANGUINHO</v>
          </cell>
          <cell r="C541">
            <v>2024</v>
          </cell>
          <cell r="D541" t="str">
            <v>C</v>
          </cell>
          <cell r="E541" t="str">
            <v>C</v>
          </cell>
          <cell r="F541" t="str">
            <v>B</v>
          </cell>
          <cell r="G541" t="str">
            <v>B+</v>
          </cell>
          <cell r="H541" t="str">
            <v>C</v>
          </cell>
          <cell r="I541" t="str">
            <v>C+</v>
          </cell>
          <cell r="J541" t="str">
            <v>C</v>
          </cell>
          <cell r="K541" t="str">
            <v>C</v>
          </cell>
        </row>
        <row r="542">
          <cell r="B542" t="str">
            <v>PIRAPETINGA</v>
          </cell>
          <cell r="C542">
            <v>2024</v>
          </cell>
          <cell r="D542" t="str">
            <v>C</v>
          </cell>
          <cell r="E542" t="str">
            <v>B</v>
          </cell>
          <cell r="F542" t="str">
            <v>C</v>
          </cell>
          <cell r="G542" t="str">
            <v>B+</v>
          </cell>
          <cell r="H542" t="str">
            <v>C</v>
          </cell>
          <cell r="I542" t="str">
            <v>C+</v>
          </cell>
          <cell r="J542" t="str">
            <v>C</v>
          </cell>
          <cell r="K542" t="str">
            <v>C</v>
          </cell>
        </row>
        <row r="543">
          <cell r="B543" t="str">
            <v>PIRAPORA</v>
          </cell>
          <cell r="C543">
            <v>2024</v>
          </cell>
          <cell r="D543" t="str">
            <v>C</v>
          </cell>
          <cell r="E543" t="str">
            <v>C</v>
          </cell>
          <cell r="F543" t="str">
            <v>C+</v>
          </cell>
          <cell r="G543" t="str">
            <v>C+</v>
          </cell>
          <cell r="H543" t="str">
            <v>C</v>
          </cell>
          <cell r="I543" t="str">
            <v>C+</v>
          </cell>
          <cell r="J543" t="str">
            <v>C</v>
          </cell>
          <cell r="K543" t="str">
            <v>C</v>
          </cell>
        </row>
        <row r="544">
          <cell r="B544" t="str">
            <v>PIRAÚBA</v>
          </cell>
          <cell r="C544">
            <v>2024</v>
          </cell>
          <cell r="D544" t="str">
            <v>C</v>
          </cell>
          <cell r="E544" t="str">
            <v>C</v>
          </cell>
          <cell r="F544" t="str">
            <v>C+</v>
          </cell>
          <cell r="G544" t="str">
            <v>C</v>
          </cell>
          <cell r="H544" t="str">
            <v>C</v>
          </cell>
          <cell r="I544" t="str">
            <v>C+</v>
          </cell>
          <cell r="J544" t="str">
            <v>C</v>
          </cell>
          <cell r="K544" t="str">
            <v>C</v>
          </cell>
        </row>
        <row r="545">
          <cell r="B545" t="str">
            <v>PITANGUI</v>
          </cell>
          <cell r="C545">
            <v>2024</v>
          </cell>
          <cell r="D545" t="str">
            <v>C</v>
          </cell>
          <cell r="E545" t="str">
            <v>C</v>
          </cell>
          <cell r="F545" t="str">
            <v>C+</v>
          </cell>
          <cell r="G545" t="str">
            <v>C+</v>
          </cell>
          <cell r="H545" t="str">
            <v>C</v>
          </cell>
          <cell r="I545" t="str">
            <v>C+</v>
          </cell>
          <cell r="J545" t="str">
            <v>C</v>
          </cell>
          <cell r="K545" t="str">
            <v>C</v>
          </cell>
        </row>
        <row r="546">
          <cell r="B546" t="str">
            <v>PIUMHI</v>
          </cell>
          <cell r="C546">
            <v>2024</v>
          </cell>
          <cell r="D546" t="str">
            <v>C</v>
          </cell>
          <cell r="E546" t="str">
            <v>C</v>
          </cell>
          <cell r="F546" t="str">
            <v>C</v>
          </cell>
          <cell r="G546" t="str">
            <v>B</v>
          </cell>
          <cell r="H546" t="str">
            <v>C</v>
          </cell>
          <cell r="I546" t="str">
            <v>C+</v>
          </cell>
          <cell r="J546" t="str">
            <v>C</v>
          </cell>
          <cell r="K546" t="str">
            <v>C</v>
          </cell>
        </row>
        <row r="547">
          <cell r="B547" t="str">
            <v>PLANURA</v>
          </cell>
          <cell r="C547">
            <v>2024</v>
          </cell>
          <cell r="D547" t="str">
            <v>C</v>
          </cell>
          <cell r="E547" t="str">
            <v>C</v>
          </cell>
          <cell r="F547" t="str">
            <v>C</v>
          </cell>
          <cell r="G547" t="str">
            <v>B</v>
          </cell>
          <cell r="H547" t="str">
            <v>C</v>
          </cell>
          <cell r="I547" t="str">
            <v>C+</v>
          </cell>
          <cell r="J547" t="str">
            <v>C</v>
          </cell>
          <cell r="K547" t="str">
            <v>C</v>
          </cell>
        </row>
        <row r="548">
          <cell r="B548" t="str">
            <v>POÇOS DE CALDAS</v>
          </cell>
          <cell r="C548">
            <v>2024</v>
          </cell>
          <cell r="D548" t="str">
            <v>C</v>
          </cell>
          <cell r="E548" t="str">
            <v>B</v>
          </cell>
          <cell r="F548" t="str">
            <v>C+</v>
          </cell>
          <cell r="G548" t="str">
            <v>C</v>
          </cell>
          <cell r="H548" t="str">
            <v>C</v>
          </cell>
          <cell r="I548" t="str">
            <v>C+</v>
          </cell>
          <cell r="J548" t="str">
            <v>C</v>
          </cell>
          <cell r="K548" t="str">
            <v>C</v>
          </cell>
        </row>
        <row r="549">
          <cell r="B549" t="str">
            <v>POMPÉU</v>
          </cell>
          <cell r="C549">
            <v>2024</v>
          </cell>
          <cell r="D549" t="str">
            <v>C</v>
          </cell>
          <cell r="E549" t="str">
            <v>B</v>
          </cell>
          <cell r="F549" t="str">
            <v>C</v>
          </cell>
          <cell r="G549" t="str">
            <v>B</v>
          </cell>
          <cell r="H549" t="str">
            <v>B</v>
          </cell>
          <cell r="I549" t="str">
            <v>C+</v>
          </cell>
          <cell r="J549" t="str">
            <v>C</v>
          </cell>
          <cell r="K549" t="str">
            <v>C</v>
          </cell>
        </row>
        <row r="550">
          <cell r="B550" t="str">
            <v>PONTE NOVA</v>
          </cell>
          <cell r="C550">
            <v>2024</v>
          </cell>
          <cell r="D550" t="str">
            <v>C+</v>
          </cell>
          <cell r="E550" t="str">
            <v>C+</v>
          </cell>
          <cell r="F550" t="str">
            <v>C+</v>
          </cell>
          <cell r="G550" t="str">
            <v>B</v>
          </cell>
          <cell r="H550" t="str">
            <v>B</v>
          </cell>
          <cell r="I550" t="str">
            <v>B</v>
          </cell>
          <cell r="J550" t="str">
            <v>C</v>
          </cell>
          <cell r="K550" t="str">
            <v>C+</v>
          </cell>
        </row>
        <row r="551">
          <cell r="B551" t="str">
            <v>PONTO DOS VOLANTES</v>
          </cell>
          <cell r="C551">
            <v>2024</v>
          </cell>
          <cell r="D551" t="str">
            <v>C</v>
          </cell>
          <cell r="E551" t="str">
            <v>C</v>
          </cell>
          <cell r="F551" t="str">
            <v>C</v>
          </cell>
          <cell r="G551" t="str">
            <v>B</v>
          </cell>
          <cell r="H551" t="str">
            <v>C</v>
          </cell>
          <cell r="I551" t="str">
            <v>C+</v>
          </cell>
          <cell r="J551" t="str">
            <v>C</v>
          </cell>
          <cell r="K551" t="str">
            <v>C</v>
          </cell>
        </row>
        <row r="552">
          <cell r="B552" t="str">
            <v>PORTEIRINHA</v>
          </cell>
          <cell r="C552">
            <v>2024</v>
          </cell>
          <cell r="D552" t="str">
            <v>C</v>
          </cell>
          <cell r="E552" t="str">
            <v>B</v>
          </cell>
          <cell r="F552" t="str">
            <v>C+</v>
          </cell>
          <cell r="G552" t="str">
            <v>B</v>
          </cell>
          <cell r="H552" t="str">
            <v>C</v>
          </cell>
          <cell r="I552" t="str">
            <v>C</v>
          </cell>
          <cell r="J552" t="str">
            <v>C</v>
          </cell>
          <cell r="K552" t="str">
            <v>C</v>
          </cell>
        </row>
        <row r="553">
          <cell r="B553" t="str">
            <v>PORTO FIRME</v>
          </cell>
          <cell r="C553">
            <v>2024</v>
          </cell>
          <cell r="D553" t="str">
            <v>C</v>
          </cell>
          <cell r="E553" t="str">
            <v>C</v>
          </cell>
          <cell r="F553" t="str">
            <v>C</v>
          </cell>
          <cell r="G553" t="str">
            <v>B</v>
          </cell>
          <cell r="H553" t="str">
            <v>C</v>
          </cell>
          <cell r="I553" t="str">
            <v>C</v>
          </cell>
          <cell r="J553" t="str">
            <v>C</v>
          </cell>
          <cell r="K553" t="str">
            <v>C</v>
          </cell>
        </row>
        <row r="554">
          <cell r="B554" t="str">
            <v>POTÉ</v>
          </cell>
          <cell r="C554">
            <v>2024</v>
          </cell>
          <cell r="D554" t="str">
            <v>C</v>
          </cell>
          <cell r="E554" t="str">
            <v>C</v>
          </cell>
          <cell r="F554" t="str">
            <v>C</v>
          </cell>
          <cell r="G554" t="str">
            <v>C+</v>
          </cell>
          <cell r="H554" t="str">
            <v>C</v>
          </cell>
          <cell r="I554" t="str">
            <v>C</v>
          </cell>
          <cell r="J554" t="str">
            <v>C</v>
          </cell>
          <cell r="K554" t="str">
            <v>C</v>
          </cell>
        </row>
        <row r="555">
          <cell r="B555" t="str">
            <v>POUSO ALEGRE</v>
          </cell>
          <cell r="C555">
            <v>2024</v>
          </cell>
          <cell r="D555" t="str">
            <v>C</v>
          </cell>
          <cell r="E555" t="str">
            <v>B</v>
          </cell>
          <cell r="F555" t="str">
            <v>C</v>
          </cell>
          <cell r="G555" t="str">
            <v>B</v>
          </cell>
          <cell r="H555" t="str">
            <v>B</v>
          </cell>
          <cell r="I555" t="str">
            <v>C+</v>
          </cell>
          <cell r="J555" t="str">
            <v>C</v>
          </cell>
          <cell r="K555" t="str">
            <v>C</v>
          </cell>
        </row>
        <row r="556">
          <cell r="B556" t="str">
            <v>POUSO ALTO</v>
          </cell>
          <cell r="C556">
            <v>2024</v>
          </cell>
          <cell r="D556" t="str">
            <v>C</v>
          </cell>
          <cell r="E556" t="str">
            <v>C</v>
          </cell>
          <cell r="F556" t="str">
            <v>C</v>
          </cell>
          <cell r="G556" t="str">
            <v>B</v>
          </cell>
          <cell r="H556" t="str">
            <v>C</v>
          </cell>
          <cell r="I556" t="str">
            <v>C+</v>
          </cell>
          <cell r="J556" t="str">
            <v>C</v>
          </cell>
          <cell r="K556" t="str">
            <v>C</v>
          </cell>
        </row>
        <row r="557">
          <cell r="B557" t="str">
            <v>PRADOS</v>
          </cell>
          <cell r="C557">
            <v>2024</v>
          </cell>
          <cell r="D557" t="str">
            <v>C</v>
          </cell>
          <cell r="E557" t="str">
            <v>C+</v>
          </cell>
          <cell r="F557" t="str">
            <v>C</v>
          </cell>
          <cell r="G557" t="str">
            <v>B+</v>
          </cell>
          <cell r="H557" t="str">
            <v>C</v>
          </cell>
          <cell r="I557" t="str">
            <v>C+</v>
          </cell>
          <cell r="J557" t="str">
            <v>C</v>
          </cell>
          <cell r="K557" t="str">
            <v>C+</v>
          </cell>
        </row>
        <row r="558">
          <cell r="B558" t="str">
            <v>PRATA</v>
          </cell>
          <cell r="C558">
            <v>2024</v>
          </cell>
          <cell r="D558" t="str">
            <v>C</v>
          </cell>
          <cell r="E558" t="str">
            <v>C</v>
          </cell>
          <cell r="F558" t="str">
            <v>C</v>
          </cell>
          <cell r="G558" t="str">
            <v>B+</v>
          </cell>
          <cell r="H558" t="str">
            <v>C</v>
          </cell>
          <cell r="I558" t="str">
            <v>C+</v>
          </cell>
          <cell r="J558" t="str">
            <v>C+</v>
          </cell>
          <cell r="K558" t="str">
            <v>C+</v>
          </cell>
        </row>
        <row r="559">
          <cell r="B559" t="str">
            <v>PRATÁPOLIS</v>
          </cell>
          <cell r="C559">
            <v>2024</v>
          </cell>
          <cell r="D559" t="str">
            <v>C+</v>
          </cell>
          <cell r="E559" t="str">
            <v>C</v>
          </cell>
          <cell r="F559" t="str">
            <v>C</v>
          </cell>
          <cell r="G559" t="str">
            <v>B</v>
          </cell>
          <cell r="H559" t="str">
            <v>C</v>
          </cell>
          <cell r="I559" t="str">
            <v>C+</v>
          </cell>
          <cell r="J559" t="str">
            <v>C</v>
          </cell>
          <cell r="K559" t="str">
            <v>C</v>
          </cell>
        </row>
        <row r="560">
          <cell r="B560" t="str">
            <v>PRATINHA</v>
          </cell>
          <cell r="C560">
            <v>2024</v>
          </cell>
          <cell r="D560" t="str">
            <v>C</v>
          </cell>
          <cell r="E560" t="str">
            <v>C</v>
          </cell>
          <cell r="F560" t="str">
            <v>C</v>
          </cell>
          <cell r="G560" t="str">
            <v>B</v>
          </cell>
          <cell r="H560" t="str">
            <v>C</v>
          </cell>
          <cell r="I560" t="str">
            <v>C+</v>
          </cell>
          <cell r="J560" t="str">
            <v>C</v>
          </cell>
          <cell r="K560" t="str">
            <v>C</v>
          </cell>
        </row>
        <row r="561">
          <cell r="B561" t="str">
            <v>PRESIDENTE BERNARDES</v>
          </cell>
          <cell r="C561">
            <v>2024</v>
          </cell>
          <cell r="D561" t="str">
            <v>C</v>
          </cell>
          <cell r="E561" t="str">
            <v>C</v>
          </cell>
          <cell r="F561" t="str">
            <v>C</v>
          </cell>
          <cell r="G561" t="str">
            <v>B</v>
          </cell>
          <cell r="H561" t="str">
            <v>C</v>
          </cell>
          <cell r="I561" t="str">
            <v>B</v>
          </cell>
          <cell r="J561" t="str">
            <v>C</v>
          </cell>
          <cell r="K561" t="str">
            <v>C</v>
          </cell>
        </row>
        <row r="562">
          <cell r="B562" t="str">
            <v>PRESIDENTE JUSCELINO</v>
          </cell>
          <cell r="C562">
            <v>2024</v>
          </cell>
          <cell r="D562" t="str">
            <v>C</v>
          </cell>
          <cell r="E562" t="str">
            <v>C</v>
          </cell>
          <cell r="F562" t="str">
            <v>B</v>
          </cell>
          <cell r="G562" t="str">
            <v>B</v>
          </cell>
          <cell r="H562" t="str">
            <v>C</v>
          </cell>
          <cell r="I562" t="str">
            <v>B</v>
          </cell>
          <cell r="J562" t="str">
            <v>C</v>
          </cell>
          <cell r="K562" t="str">
            <v>C</v>
          </cell>
        </row>
        <row r="563">
          <cell r="B563" t="str">
            <v>PRESIDENTE KUBITSCHEK</v>
          </cell>
          <cell r="C563">
            <v>2024</v>
          </cell>
          <cell r="D563" t="str">
            <v>C</v>
          </cell>
          <cell r="E563" t="str">
            <v>C</v>
          </cell>
          <cell r="F563" t="str">
            <v>C</v>
          </cell>
          <cell r="G563" t="str">
            <v>B</v>
          </cell>
          <cell r="H563" t="str">
            <v>C</v>
          </cell>
          <cell r="I563" t="str">
            <v>C+</v>
          </cell>
          <cell r="J563" t="str">
            <v>C+</v>
          </cell>
          <cell r="K563" t="str">
            <v>C</v>
          </cell>
        </row>
        <row r="564">
          <cell r="B564" t="str">
            <v>PRESIDENTE OLEGÁRIO</v>
          </cell>
          <cell r="C564">
            <v>2024</v>
          </cell>
          <cell r="D564" t="str">
            <v>C</v>
          </cell>
          <cell r="E564" t="str">
            <v>B</v>
          </cell>
          <cell r="F564" t="str">
            <v>C</v>
          </cell>
          <cell r="G564" t="str">
            <v>B</v>
          </cell>
          <cell r="H564" t="str">
            <v>C</v>
          </cell>
          <cell r="I564" t="str">
            <v>C+</v>
          </cell>
          <cell r="J564" t="str">
            <v>C</v>
          </cell>
          <cell r="K564" t="str">
            <v>C</v>
          </cell>
        </row>
        <row r="565">
          <cell r="B565" t="str">
            <v>ALTO JEQUITIBÁ</v>
          </cell>
          <cell r="C565">
            <v>2024</v>
          </cell>
          <cell r="D565" t="str">
            <v>C</v>
          </cell>
          <cell r="E565" t="str">
            <v>C+</v>
          </cell>
          <cell r="F565" t="str">
            <v>C</v>
          </cell>
          <cell r="G565" t="str">
            <v>B+</v>
          </cell>
          <cell r="H565" t="str">
            <v>C</v>
          </cell>
          <cell r="I565" t="str">
            <v>C+</v>
          </cell>
          <cell r="J565" t="str">
            <v>C</v>
          </cell>
          <cell r="K565" t="str">
            <v>C</v>
          </cell>
        </row>
        <row r="566">
          <cell r="B566" t="str">
            <v>PRUDENTE DE MORAIS</v>
          </cell>
          <cell r="C566">
            <v>2024</v>
          </cell>
          <cell r="D566" t="str">
            <v>C</v>
          </cell>
          <cell r="E566" t="str">
            <v>C</v>
          </cell>
          <cell r="F566" t="str">
            <v>C</v>
          </cell>
          <cell r="G566" t="str">
            <v>B+</v>
          </cell>
          <cell r="H566" t="str">
            <v>C</v>
          </cell>
          <cell r="I566" t="str">
            <v>C</v>
          </cell>
          <cell r="J566" t="str">
            <v>C</v>
          </cell>
          <cell r="K566" t="str">
            <v>C</v>
          </cell>
        </row>
        <row r="567">
          <cell r="B567" t="str">
            <v>QUARTEL GERAL</v>
          </cell>
          <cell r="C567">
            <v>2024</v>
          </cell>
          <cell r="D567" t="str">
            <v>C</v>
          </cell>
          <cell r="E567" t="str">
            <v>C</v>
          </cell>
          <cell r="F567" t="str">
            <v>C</v>
          </cell>
          <cell r="G567" t="str">
            <v>B</v>
          </cell>
          <cell r="H567" t="str">
            <v>C</v>
          </cell>
          <cell r="I567" t="str">
            <v>C</v>
          </cell>
          <cell r="J567" t="str">
            <v>C</v>
          </cell>
          <cell r="K567" t="str">
            <v>C</v>
          </cell>
        </row>
        <row r="568">
          <cell r="B568" t="str">
            <v>QUELUZITO</v>
          </cell>
          <cell r="C568">
            <v>2024</v>
          </cell>
          <cell r="D568" t="str">
            <v>C</v>
          </cell>
          <cell r="E568" t="str">
            <v>B+</v>
          </cell>
          <cell r="F568" t="str">
            <v>B</v>
          </cell>
          <cell r="G568" t="str">
            <v>B+</v>
          </cell>
          <cell r="H568" t="str">
            <v>C</v>
          </cell>
          <cell r="I568" t="str">
            <v>C+</v>
          </cell>
          <cell r="J568" t="str">
            <v>C</v>
          </cell>
          <cell r="K568" t="str">
            <v>C+</v>
          </cell>
        </row>
        <row r="569">
          <cell r="B569" t="str">
            <v>RAPOSOS</v>
          </cell>
          <cell r="C569">
            <v>2024</v>
          </cell>
          <cell r="D569" t="str">
            <v>C</v>
          </cell>
          <cell r="E569" t="str">
            <v>C+</v>
          </cell>
          <cell r="F569" t="str">
            <v>C</v>
          </cell>
          <cell r="G569" t="str">
            <v>C+</v>
          </cell>
          <cell r="H569" t="str">
            <v>C</v>
          </cell>
          <cell r="I569" t="str">
            <v>C</v>
          </cell>
          <cell r="J569" t="str">
            <v>C</v>
          </cell>
          <cell r="K569" t="str">
            <v>C</v>
          </cell>
        </row>
        <row r="570">
          <cell r="B570" t="str">
            <v>RAUL SOARES</v>
          </cell>
          <cell r="C570">
            <v>2024</v>
          </cell>
          <cell r="D570" t="str">
            <v>C</v>
          </cell>
          <cell r="E570" t="str">
            <v>C</v>
          </cell>
          <cell r="F570" t="str">
            <v>C+</v>
          </cell>
          <cell r="G570" t="str">
            <v>B</v>
          </cell>
          <cell r="H570" t="str">
            <v>C</v>
          </cell>
          <cell r="I570" t="str">
            <v>B</v>
          </cell>
          <cell r="J570" t="str">
            <v>C</v>
          </cell>
          <cell r="K570" t="str">
            <v>C</v>
          </cell>
        </row>
        <row r="571">
          <cell r="B571" t="str">
            <v>RECREIO</v>
          </cell>
          <cell r="C571">
            <v>2024</v>
          </cell>
          <cell r="D571" t="str">
            <v>C</v>
          </cell>
          <cell r="E571" t="str">
            <v>C</v>
          </cell>
          <cell r="F571" t="str">
            <v>C</v>
          </cell>
          <cell r="G571" t="str">
            <v>B</v>
          </cell>
          <cell r="H571" t="str">
            <v>C</v>
          </cell>
          <cell r="I571" t="str">
            <v>B</v>
          </cell>
          <cell r="J571" t="str">
            <v>C</v>
          </cell>
          <cell r="K571" t="str">
            <v>C</v>
          </cell>
        </row>
        <row r="572">
          <cell r="B572" t="str">
            <v>REDUTO</v>
          </cell>
          <cell r="C572">
            <v>2024</v>
          </cell>
          <cell r="D572" t="str">
            <v>C</v>
          </cell>
          <cell r="E572" t="str">
            <v>C</v>
          </cell>
          <cell r="F572" t="str">
            <v>C</v>
          </cell>
          <cell r="G572" t="str">
            <v>C+</v>
          </cell>
          <cell r="H572" t="str">
            <v>C</v>
          </cell>
          <cell r="I572" t="str">
            <v>C+</v>
          </cell>
          <cell r="J572" t="str">
            <v>C</v>
          </cell>
          <cell r="K572" t="str">
            <v>C</v>
          </cell>
        </row>
        <row r="573">
          <cell r="B573" t="str">
            <v>RESENDE COSTA</v>
          </cell>
          <cell r="C573">
            <v>2024</v>
          </cell>
          <cell r="D573" t="str">
            <v>C</v>
          </cell>
          <cell r="E573" t="str">
            <v>C</v>
          </cell>
          <cell r="F573" t="str">
            <v>C+</v>
          </cell>
          <cell r="G573" t="str">
            <v>B+</v>
          </cell>
          <cell r="H573" t="str">
            <v>C+</v>
          </cell>
          <cell r="I573" t="str">
            <v>C+</v>
          </cell>
          <cell r="J573" t="str">
            <v>C</v>
          </cell>
          <cell r="K573" t="str">
            <v>C</v>
          </cell>
        </row>
        <row r="574">
          <cell r="B574" t="str">
            <v>RESPLENDOR</v>
          </cell>
          <cell r="C574">
            <v>2024</v>
          </cell>
          <cell r="D574" t="str">
            <v>C</v>
          </cell>
          <cell r="E574" t="str">
            <v>C</v>
          </cell>
          <cell r="F574" t="str">
            <v>C</v>
          </cell>
          <cell r="G574" t="str">
            <v>B</v>
          </cell>
          <cell r="H574" t="str">
            <v>C</v>
          </cell>
          <cell r="I574" t="str">
            <v>B</v>
          </cell>
          <cell r="J574" t="str">
            <v>C</v>
          </cell>
          <cell r="K574" t="str">
            <v>C</v>
          </cell>
        </row>
        <row r="575">
          <cell r="B575" t="str">
            <v>RESSAQUINHA</v>
          </cell>
          <cell r="C575">
            <v>2024</v>
          </cell>
          <cell r="D575" t="str">
            <v>C</v>
          </cell>
          <cell r="E575" t="str">
            <v>C</v>
          </cell>
          <cell r="F575" t="str">
            <v>C</v>
          </cell>
          <cell r="G575" t="str">
            <v>B+</v>
          </cell>
          <cell r="H575" t="str">
            <v>C</v>
          </cell>
          <cell r="I575" t="str">
            <v>C+</v>
          </cell>
          <cell r="J575" t="str">
            <v>C</v>
          </cell>
          <cell r="K575" t="str">
            <v>C</v>
          </cell>
        </row>
        <row r="576">
          <cell r="B576" t="str">
            <v>RIACHINHO</v>
          </cell>
          <cell r="C576">
            <v>2024</v>
          </cell>
          <cell r="D576" t="str">
            <v>C</v>
          </cell>
          <cell r="E576" t="str">
            <v>C</v>
          </cell>
          <cell r="F576" t="str">
            <v>C</v>
          </cell>
          <cell r="G576" t="str">
            <v>B+</v>
          </cell>
          <cell r="H576" t="str">
            <v>C</v>
          </cell>
          <cell r="I576" t="str">
            <v>C+</v>
          </cell>
          <cell r="J576" t="str">
            <v>C</v>
          </cell>
          <cell r="K576" t="str">
            <v>C</v>
          </cell>
        </row>
        <row r="577">
          <cell r="B577" t="str">
            <v>RIACHO DOS MACHADOS</v>
          </cell>
          <cell r="C577">
            <v>2024</v>
          </cell>
          <cell r="D577" t="str">
            <v>C</v>
          </cell>
          <cell r="E577" t="str">
            <v>C</v>
          </cell>
          <cell r="F577" t="str">
            <v>C</v>
          </cell>
          <cell r="G577" t="str">
            <v>B</v>
          </cell>
          <cell r="H577" t="str">
            <v>C</v>
          </cell>
          <cell r="I577" t="str">
            <v>B</v>
          </cell>
          <cell r="J577" t="str">
            <v>C</v>
          </cell>
          <cell r="K577" t="str">
            <v>C</v>
          </cell>
        </row>
        <row r="578">
          <cell r="B578" t="str">
            <v>RIBEIRÃO DAS NEVES</v>
          </cell>
          <cell r="C578">
            <v>2024</v>
          </cell>
          <cell r="D578" t="str">
            <v>C</v>
          </cell>
          <cell r="E578" t="str">
            <v>C+</v>
          </cell>
          <cell r="F578" t="str">
            <v>C+</v>
          </cell>
          <cell r="G578" t="str">
            <v>C</v>
          </cell>
          <cell r="H578" t="str">
            <v>C+</v>
          </cell>
          <cell r="I578" t="str">
            <v>C</v>
          </cell>
          <cell r="J578" t="str">
            <v>C</v>
          </cell>
          <cell r="K578" t="str">
            <v>C</v>
          </cell>
        </row>
        <row r="579">
          <cell r="B579" t="str">
            <v>RIBEIRÃO VERMELHO</v>
          </cell>
          <cell r="C579">
            <v>2024</v>
          </cell>
          <cell r="D579" t="str">
            <v>C</v>
          </cell>
          <cell r="E579" t="str">
            <v>C</v>
          </cell>
          <cell r="F579" t="str">
            <v>C</v>
          </cell>
          <cell r="G579" t="str">
            <v>B</v>
          </cell>
          <cell r="H579" t="str">
            <v>C</v>
          </cell>
          <cell r="I579" t="str">
            <v>C+</v>
          </cell>
          <cell r="J579" t="str">
            <v>C</v>
          </cell>
          <cell r="K579" t="str">
            <v>C</v>
          </cell>
        </row>
        <row r="580">
          <cell r="B580" t="str">
            <v>RIO ACIMA</v>
          </cell>
          <cell r="C580">
            <v>2024</v>
          </cell>
          <cell r="D580" t="str">
            <v>C</v>
          </cell>
          <cell r="E580" t="str">
            <v>B</v>
          </cell>
          <cell r="F580" t="str">
            <v>C</v>
          </cell>
          <cell r="G580" t="str">
            <v>B+</v>
          </cell>
          <cell r="H580" t="str">
            <v>C</v>
          </cell>
          <cell r="I580" t="str">
            <v>C</v>
          </cell>
          <cell r="J580" t="str">
            <v>C</v>
          </cell>
          <cell r="K580" t="str">
            <v>C</v>
          </cell>
        </row>
        <row r="581">
          <cell r="B581" t="str">
            <v>RIO DOCE</v>
          </cell>
          <cell r="C581">
            <v>2024</v>
          </cell>
          <cell r="D581" t="str">
            <v>C+</v>
          </cell>
          <cell r="E581" t="str">
            <v>B</v>
          </cell>
          <cell r="F581" t="str">
            <v>C</v>
          </cell>
          <cell r="G581" t="str">
            <v>B</v>
          </cell>
          <cell r="H581" t="str">
            <v>C</v>
          </cell>
          <cell r="I581" t="str">
            <v>B+</v>
          </cell>
          <cell r="J581" t="str">
            <v>C</v>
          </cell>
          <cell r="K581" t="str">
            <v>C+</v>
          </cell>
        </row>
        <row r="582">
          <cell r="B582" t="str">
            <v>RIO DO PRADO</v>
          </cell>
          <cell r="C582">
            <v>2024</v>
          </cell>
          <cell r="D582" t="str">
            <v>C</v>
          </cell>
          <cell r="E582" t="str">
            <v>C</v>
          </cell>
          <cell r="F582" t="str">
            <v>C+</v>
          </cell>
          <cell r="G582" t="str">
            <v>C+</v>
          </cell>
          <cell r="H582" t="str">
            <v>C</v>
          </cell>
          <cell r="I582" t="str">
            <v>C+</v>
          </cell>
          <cell r="J582" t="str">
            <v>C</v>
          </cell>
          <cell r="K582" t="str">
            <v>C</v>
          </cell>
        </row>
        <row r="583">
          <cell r="B583" t="str">
            <v>RIO ESPERA</v>
          </cell>
          <cell r="C583">
            <v>2024</v>
          </cell>
          <cell r="D583" t="str">
            <v>C</v>
          </cell>
          <cell r="E583" t="str">
            <v>C</v>
          </cell>
          <cell r="F583" t="str">
            <v>C</v>
          </cell>
          <cell r="G583" t="str">
            <v>B</v>
          </cell>
          <cell r="H583" t="str">
            <v>C</v>
          </cell>
          <cell r="I583" t="str">
            <v>C</v>
          </cell>
          <cell r="J583" t="str">
            <v>C</v>
          </cell>
          <cell r="K583" t="str">
            <v>C</v>
          </cell>
        </row>
        <row r="584">
          <cell r="B584" t="str">
            <v>RIO MANSO</v>
          </cell>
          <cell r="C584">
            <v>2024</v>
          </cell>
          <cell r="D584" t="str">
            <v>C</v>
          </cell>
          <cell r="E584" t="str">
            <v>C</v>
          </cell>
          <cell r="F584" t="str">
            <v>C</v>
          </cell>
          <cell r="G584" t="str">
            <v>B</v>
          </cell>
          <cell r="H584" t="str">
            <v>C</v>
          </cell>
          <cell r="I584" t="str">
            <v>C</v>
          </cell>
          <cell r="J584" t="str">
            <v>C</v>
          </cell>
          <cell r="K584" t="str">
            <v>C</v>
          </cell>
        </row>
        <row r="585">
          <cell r="B585" t="str">
            <v>RIO NOVO</v>
          </cell>
          <cell r="C585">
            <v>2024</v>
          </cell>
          <cell r="D585" t="str">
            <v>C</v>
          </cell>
          <cell r="E585" t="str">
            <v>C</v>
          </cell>
          <cell r="F585" t="str">
            <v>C</v>
          </cell>
          <cell r="G585" t="str">
            <v>B</v>
          </cell>
          <cell r="H585" t="str">
            <v>C</v>
          </cell>
          <cell r="I585" t="str">
            <v>C+</v>
          </cell>
          <cell r="J585" t="str">
            <v>C</v>
          </cell>
          <cell r="K585" t="str">
            <v>C</v>
          </cell>
        </row>
        <row r="586">
          <cell r="B586" t="str">
            <v>RIO PARANAÍBA</v>
          </cell>
          <cell r="C586">
            <v>2024</v>
          </cell>
          <cell r="D586" t="str">
            <v>C</v>
          </cell>
          <cell r="E586" t="str">
            <v>C</v>
          </cell>
          <cell r="F586" t="str">
            <v>C+</v>
          </cell>
          <cell r="G586" t="str">
            <v>B</v>
          </cell>
          <cell r="H586" t="str">
            <v>B</v>
          </cell>
          <cell r="I586" t="str">
            <v>B</v>
          </cell>
          <cell r="J586" t="str">
            <v>C</v>
          </cell>
          <cell r="K586" t="str">
            <v>C+</v>
          </cell>
        </row>
        <row r="587">
          <cell r="B587" t="str">
            <v>RIO PARDO DE MINAS</v>
          </cell>
          <cell r="C587">
            <v>2024</v>
          </cell>
          <cell r="D587" t="str">
            <v>C</v>
          </cell>
          <cell r="E587" t="str">
            <v>C</v>
          </cell>
          <cell r="F587" t="str">
            <v>C</v>
          </cell>
          <cell r="G587" t="str">
            <v>B</v>
          </cell>
          <cell r="H587" t="str">
            <v>C</v>
          </cell>
          <cell r="I587" t="str">
            <v>B</v>
          </cell>
          <cell r="J587" t="str">
            <v>C</v>
          </cell>
          <cell r="K587" t="str">
            <v>C</v>
          </cell>
        </row>
        <row r="588">
          <cell r="B588" t="str">
            <v>RIO PIRACICABA</v>
          </cell>
          <cell r="C588">
            <v>2024</v>
          </cell>
          <cell r="D588" t="str">
            <v>C+</v>
          </cell>
          <cell r="E588" t="str">
            <v>B+</v>
          </cell>
          <cell r="F588" t="str">
            <v>C+</v>
          </cell>
          <cell r="G588" t="str">
            <v>B+</v>
          </cell>
          <cell r="H588" t="str">
            <v>C</v>
          </cell>
          <cell r="I588" t="str">
            <v>B</v>
          </cell>
          <cell r="J588" t="str">
            <v>C</v>
          </cell>
          <cell r="K588" t="str">
            <v>C+</v>
          </cell>
        </row>
        <row r="589">
          <cell r="B589" t="str">
            <v>RIO POMBA</v>
          </cell>
          <cell r="C589">
            <v>2024</v>
          </cell>
          <cell r="D589" t="str">
            <v>C</v>
          </cell>
          <cell r="E589" t="str">
            <v>B</v>
          </cell>
          <cell r="F589" t="str">
            <v>B</v>
          </cell>
          <cell r="G589" t="str">
            <v>B</v>
          </cell>
          <cell r="H589" t="str">
            <v>C</v>
          </cell>
          <cell r="I589" t="str">
            <v>B</v>
          </cell>
          <cell r="J589" t="str">
            <v>C</v>
          </cell>
          <cell r="K589" t="str">
            <v>C+</v>
          </cell>
        </row>
        <row r="590">
          <cell r="B590" t="str">
            <v>RIO PRETO</v>
          </cell>
          <cell r="C590">
            <v>2024</v>
          </cell>
          <cell r="D590" t="str">
            <v>C</v>
          </cell>
          <cell r="E590" t="str">
            <v>B+</v>
          </cell>
          <cell r="F590" t="str">
            <v>C</v>
          </cell>
          <cell r="G590" t="str">
            <v>B</v>
          </cell>
          <cell r="H590" t="str">
            <v>C</v>
          </cell>
          <cell r="I590" t="str">
            <v>C</v>
          </cell>
          <cell r="J590" t="str">
            <v>C</v>
          </cell>
          <cell r="K590" t="str">
            <v>C</v>
          </cell>
        </row>
        <row r="591">
          <cell r="B591" t="str">
            <v>RIO VERMELHO</v>
          </cell>
          <cell r="C591">
            <v>2024</v>
          </cell>
          <cell r="D591" t="str">
            <v>C</v>
          </cell>
          <cell r="E591" t="str">
            <v>C</v>
          </cell>
          <cell r="F591" t="str">
            <v>C</v>
          </cell>
          <cell r="G591" t="str">
            <v>B</v>
          </cell>
          <cell r="H591" t="str">
            <v>C</v>
          </cell>
          <cell r="I591" t="str">
            <v>C</v>
          </cell>
          <cell r="J591" t="str">
            <v>C</v>
          </cell>
          <cell r="K591" t="str">
            <v>C</v>
          </cell>
        </row>
        <row r="592">
          <cell r="B592" t="str">
            <v>RITÁPOLIS</v>
          </cell>
          <cell r="C592">
            <v>2024</v>
          </cell>
          <cell r="D592" t="str">
            <v>C</v>
          </cell>
          <cell r="E592" t="str">
            <v>C</v>
          </cell>
          <cell r="F592" t="str">
            <v>C</v>
          </cell>
          <cell r="G592" t="str">
            <v>B</v>
          </cell>
          <cell r="H592" t="str">
            <v>C+</v>
          </cell>
          <cell r="I592" t="str">
            <v>B</v>
          </cell>
          <cell r="J592" t="str">
            <v>C</v>
          </cell>
          <cell r="K592" t="str">
            <v>C</v>
          </cell>
        </row>
        <row r="593">
          <cell r="B593" t="str">
            <v>ROCHEDO DE MINAS</v>
          </cell>
          <cell r="C593">
            <v>2024</v>
          </cell>
          <cell r="D593" t="str">
            <v>C</v>
          </cell>
          <cell r="E593" t="str">
            <v>C</v>
          </cell>
          <cell r="F593" t="str">
            <v>C</v>
          </cell>
          <cell r="G593" t="str">
            <v>C+</v>
          </cell>
          <cell r="H593" t="str">
            <v>C+</v>
          </cell>
          <cell r="I593" t="str">
            <v>C+</v>
          </cell>
          <cell r="J593" t="str">
            <v>C</v>
          </cell>
          <cell r="K593" t="str">
            <v>C</v>
          </cell>
        </row>
        <row r="594">
          <cell r="B594" t="str">
            <v>RODEIRO</v>
          </cell>
          <cell r="C594">
            <v>2024</v>
          </cell>
          <cell r="D594" t="str">
            <v>C</v>
          </cell>
          <cell r="E594" t="str">
            <v>C</v>
          </cell>
          <cell r="F594" t="str">
            <v>C</v>
          </cell>
          <cell r="G594" t="str">
            <v>B</v>
          </cell>
          <cell r="H594" t="str">
            <v>C</v>
          </cell>
          <cell r="I594" t="str">
            <v>C+</v>
          </cell>
          <cell r="J594" t="str">
            <v>C</v>
          </cell>
          <cell r="K594" t="str">
            <v>C</v>
          </cell>
        </row>
        <row r="595">
          <cell r="B595" t="str">
            <v>ROMARIA</v>
          </cell>
          <cell r="C595">
            <v>2024</v>
          </cell>
          <cell r="D595" t="str">
            <v>C</v>
          </cell>
          <cell r="E595" t="str">
            <v>C</v>
          </cell>
          <cell r="F595" t="str">
            <v>C+</v>
          </cell>
          <cell r="G595" t="str">
            <v>C</v>
          </cell>
          <cell r="H595" t="str">
            <v>C</v>
          </cell>
          <cell r="I595" t="str">
            <v>C</v>
          </cell>
          <cell r="J595" t="str">
            <v>C</v>
          </cell>
          <cell r="K595" t="str">
            <v>C</v>
          </cell>
        </row>
        <row r="596">
          <cell r="B596" t="str">
            <v>ROSÁRIO DA LIMEIRA</v>
          </cell>
          <cell r="C596">
            <v>2024</v>
          </cell>
          <cell r="D596" t="str">
            <v>C</v>
          </cell>
          <cell r="E596" t="str">
            <v>B</v>
          </cell>
          <cell r="F596" t="str">
            <v>C</v>
          </cell>
          <cell r="G596" t="str">
            <v>C+</v>
          </cell>
          <cell r="H596" t="str">
            <v>C</v>
          </cell>
          <cell r="I596" t="str">
            <v>C</v>
          </cell>
          <cell r="J596" t="str">
            <v>C</v>
          </cell>
          <cell r="K596" t="str">
            <v>C</v>
          </cell>
        </row>
        <row r="597">
          <cell r="B597" t="str">
            <v>RUBELITA</v>
          </cell>
          <cell r="C597">
            <v>2024</v>
          </cell>
          <cell r="D597" t="str">
            <v>C</v>
          </cell>
          <cell r="E597" t="str">
            <v>C</v>
          </cell>
          <cell r="F597" t="str">
            <v>C</v>
          </cell>
          <cell r="G597" t="str">
            <v>B</v>
          </cell>
          <cell r="H597" t="str">
            <v>C</v>
          </cell>
          <cell r="I597" t="str">
            <v>B</v>
          </cell>
          <cell r="J597" t="str">
            <v>C</v>
          </cell>
          <cell r="K597" t="str">
            <v>C</v>
          </cell>
        </row>
        <row r="598">
          <cell r="B598" t="str">
            <v>RUBIM</v>
          </cell>
          <cell r="C598">
            <v>2024</v>
          </cell>
          <cell r="D598" t="str">
            <v>C</v>
          </cell>
          <cell r="E598" t="str">
            <v>B</v>
          </cell>
          <cell r="F598" t="str">
            <v>C+</v>
          </cell>
          <cell r="G598" t="str">
            <v>B</v>
          </cell>
          <cell r="H598" t="str">
            <v>C</v>
          </cell>
          <cell r="I598" t="str">
            <v>C+</v>
          </cell>
          <cell r="J598" t="str">
            <v>C</v>
          </cell>
          <cell r="K598" t="str">
            <v>C</v>
          </cell>
        </row>
        <row r="599">
          <cell r="B599" t="str">
            <v>SABARÁ</v>
          </cell>
          <cell r="C599">
            <v>2024</v>
          </cell>
          <cell r="D599" t="str">
            <v>C</v>
          </cell>
          <cell r="E599" t="str">
            <v>C</v>
          </cell>
          <cell r="F599" t="str">
            <v>C</v>
          </cell>
          <cell r="G599" t="str">
            <v>C+</v>
          </cell>
          <cell r="H599" t="str">
            <v>B</v>
          </cell>
          <cell r="I599" t="str">
            <v>C</v>
          </cell>
          <cell r="J599" t="str">
            <v>C</v>
          </cell>
          <cell r="K599" t="str">
            <v>C</v>
          </cell>
        </row>
        <row r="600">
          <cell r="B600" t="str">
            <v>SABINÓPOLIS</v>
          </cell>
          <cell r="C600">
            <v>2024</v>
          </cell>
          <cell r="D600" t="str">
            <v>C</v>
          </cell>
          <cell r="E600" t="str">
            <v>C</v>
          </cell>
          <cell r="F600" t="str">
            <v>C</v>
          </cell>
          <cell r="G600" t="str">
            <v>B</v>
          </cell>
          <cell r="H600" t="str">
            <v>C</v>
          </cell>
          <cell r="I600" t="str">
            <v>B</v>
          </cell>
          <cell r="J600" t="str">
            <v>C</v>
          </cell>
          <cell r="K600" t="str">
            <v>C</v>
          </cell>
        </row>
        <row r="601">
          <cell r="B601" t="str">
            <v>SACRAMENTO</v>
          </cell>
          <cell r="C601">
            <v>2024</v>
          </cell>
          <cell r="D601" t="str">
            <v>C</v>
          </cell>
          <cell r="E601" t="str">
            <v>B+</v>
          </cell>
          <cell r="F601" t="str">
            <v>C</v>
          </cell>
          <cell r="G601" t="str">
            <v>B</v>
          </cell>
          <cell r="H601" t="str">
            <v>C+</v>
          </cell>
          <cell r="I601" t="str">
            <v>C+</v>
          </cell>
          <cell r="J601" t="str">
            <v>C</v>
          </cell>
          <cell r="K601" t="str">
            <v>C</v>
          </cell>
        </row>
        <row r="602">
          <cell r="B602" t="str">
            <v>SALINAS</v>
          </cell>
          <cell r="C602">
            <v>2024</v>
          </cell>
          <cell r="D602" t="str">
            <v>C</v>
          </cell>
          <cell r="E602" t="str">
            <v>C+</v>
          </cell>
          <cell r="F602" t="str">
            <v>C+</v>
          </cell>
          <cell r="G602" t="str">
            <v>B</v>
          </cell>
          <cell r="H602" t="str">
            <v>C</v>
          </cell>
          <cell r="I602" t="str">
            <v>C+</v>
          </cell>
          <cell r="J602" t="str">
            <v>C</v>
          </cell>
          <cell r="K602" t="str">
            <v>C+</v>
          </cell>
        </row>
        <row r="603">
          <cell r="B603" t="str">
            <v>SALTO DA DIVISA</v>
          </cell>
          <cell r="C603">
            <v>2024</v>
          </cell>
          <cell r="D603" t="str">
            <v>C</v>
          </cell>
          <cell r="E603" t="str">
            <v>C</v>
          </cell>
          <cell r="F603" t="str">
            <v>C+</v>
          </cell>
          <cell r="G603" t="str">
            <v>B</v>
          </cell>
          <cell r="H603" t="str">
            <v>C</v>
          </cell>
          <cell r="I603" t="str">
            <v>B</v>
          </cell>
          <cell r="J603" t="str">
            <v>C</v>
          </cell>
          <cell r="K603" t="str">
            <v>C</v>
          </cell>
        </row>
        <row r="604">
          <cell r="B604" t="str">
            <v>SANTA BÁRBARA</v>
          </cell>
          <cell r="C604">
            <v>2024</v>
          </cell>
          <cell r="D604" t="str">
            <v>C</v>
          </cell>
          <cell r="E604" t="str">
            <v>B</v>
          </cell>
          <cell r="F604" t="str">
            <v>C</v>
          </cell>
          <cell r="G604" t="str">
            <v>B</v>
          </cell>
          <cell r="H604" t="str">
            <v>C</v>
          </cell>
          <cell r="I604" t="str">
            <v>C+</v>
          </cell>
          <cell r="J604" t="str">
            <v>C</v>
          </cell>
          <cell r="K604" t="str">
            <v>C</v>
          </cell>
        </row>
        <row r="605">
          <cell r="B605" t="str">
            <v>SANTA BÁRBARA DO LESTE</v>
          </cell>
          <cell r="C605">
            <v>2024</v>
          </cell>
          <cell r="D605" t="str">
            <v>C</v>
          </cell>
          <cell r="E605" t="str">
            <v>C</v>
          </cell>
          <cell r="F605" t="str">
            <v>C</v>
          </cell>
          <cell r="G605" t="str">
            <v>B</v>
          </cell>
          <cell r="H605" t="str">
            <v>C</v>
          </cell>
          <cell r="I605" t="str">
            <v>B</v>
          </cell>
          <cell r="J605" t="str">
            <v>C</v>
          </cell>
          <cell r="K605" t="str">
            <v>C</v>
          </cell>
        </row>
        <row r="606">
          <cell r="B606" t="str">
            <v>SANTA BÁRBARA DO MONTE VERDE</v>
          </cell>
          <cell r="C606">
            <v>2024</v>
          </cell>
          <cell r="D606" t="str">
            <v>C</v>
          </cell>
          <cell r="E606" t="str">
            <v>C</v>
          </cell>
          <cell r="F606" t="str">
            <v>C</v>
          </cell>
          <cell r="G606" t="str">
            <v>B</v>
          </cell>
          <cell r="H606" t="str">
            <v>C</v>
          </cell>
          <cell r="I606" t="str">
            <v>C</v>
          </cell>
          <cell r="J606" t="str">
            <v>C</v>
          </cell>
          <cell r="K606" t="str">
            <v>C</v>
          </cell>
        </row>
        <row r="607">
          <cell r="B607" t="str">
            <v>SANTA BÁRBARA DO TUGÚRIO</v>
          </cell>
          <cell r="C607">
            <v>2024</v>
          </cell>
          <cell r="D607" t="str">
            <v>C</v>
          </cell>
          <cell r="E607" t="str">
            <v>C</v>
          </cell>
          <cell r="F607" t="str">
            <v>C+</v>
          </cell>
          <cell r="G607" t="str">
            <v>B</v>
          </cell>
          <cell r="H607" t="str">
            <v>C</v>
          </cell>
          <cell r="I607" t="str">
            <v>C+</v>
          </cell>
          <cell r="J607" t="str">
            <v>C</v>
          </cell>
          <cell r="K607" t="str">
            <v>C</v>
          </cell>
        </row>
        <row r="608">
          <cell r="B608" t="str">
            <v>SANTA CRUZ DE MINAS</v>
          </cell>
          <cell r="C608">
            <v>2024</v>
          </cell>
          <cell r="D608" t="str">
            <v>C</v>
          </cell>
          <cell r="E608" t="str">
            <v>C</v>
          </cell>
          <cell r="F608" t="str">
            <v>C</v>
          </cell>
          <cell r="G608" t="str">
            <v>B</v>
          </cell>
          <cell r="H608" t="str">
            <v>C</v>
          </cell>
          <cell r="I608" t="str">
            <v>C+</v>
          </cell>
          <cell r="J608" t="str">
            <v>C</v>
          </cell>
          <cell r="K608" t="str">
            <v>C</v>
          </cell>
        </row>
        <row r="609">
          <cell r="B609" t="str">
            <v>SANTA CRUZ DE SALINAS</v>
          </cell>
          <cell r="C609">
            <v>2024</v>
          </cell>
          <cell r="D609" t="str">
            <v>C</v>
          </cell>
          <cell r="E609" t="str">
            <v>C</v>
          </cell>
          <cell r="F609" t="str">
            <v>C</v>
          </cell>
          <cell r="G609" t="str">
            <v>B</v>
          </cell>
          <cell r="H609" t="str">
            <v>C</v>
          </cell>
          <cell r="I609" t="str">
            <v>C+</v>
          </cell>
          <cell r="J609" t="str">
            <v>C</v>
          </cell>
          <cell r="K609" t="str">
            <v>C</v>
          </cell>
        </row>
        <row r="610">
          <cell r="B610" t="str">
            <v>SANTA CRUZ DO ESCALVADO</v>
          </cell>
          <cell r="C610">
            <v>2024</v>
          </cell>
          <cell r="D610" t="str">
            <v>C</v>
          </cell>
          <cell r="E610" t="str">
            <v>B</v>
          </cell>
          <cell r="F610" t="str">
            <v>C</v>
          </cell>
          <cell r="G610" t="str">
            <v>B</v>
          </cell>
          <cell r="H610" t="str">
            <v>C</v>
          </cell>
          <cell r="I610" t="str">
            <v>C+</v>
          </cell>
          <cell r="J610" t="str">
            <v>C</v>
          </cell>
          <cell r="K610" t="str">
            <v>C</v>
          </cell>
        </row>
        <row r="611">
          <cell r="B611" t="str">
            <v>SANTA EFIGÊNIA DE MINAS</v>
          </cell>
          <cell r="C611">
            <v>2024</v>
          </cell>
          <cell r="D611" t="str">
            <v>C</v>
          </cell>
          <cell r="E611" t="str">
            <v>C</v>
          </cell>
          <cell r="F611" t="str">
            <v>C</v>
          </cell>
          <cell r="G611" t="str">
            <v>C</v>
          </cell>
          <cell r="H611" t="str">
            <v>C</v>
          </cell>
          <cell r="I611" t="str">
            <v>B</v>
          </cell>
          <cell r="J611" t="str">
            <v>C</v>
          </cell>
          <cell r="K611" t="str">
            <v>C</v>
          </cell>
        </row>
        <row r="612">
          <cell r="B612" t="str">
            <v>SANTA FÉ DE MINAS</v>
          </cell>
          <cell r="C612">
            <v>2024</v>
          </cell>
          <cell r="D612" t="str">
            <v>C</v>
          </cell>
          <cell r="E612" t="str">
            <v>C</v>
          </cell>
          <cell r="F612" t="str">
            <v>C</v>
          </cell>
          <cell r="G612" t="str">
            <v>C</v>
          </cell>
          <cell r="H612" t="str">
            <v>C</v>
          </cell>
          <cell r="I612" t="str">
            <v>C</v>
          </cell>
          <cell r="J612" t="str">
            <v>C</v>
          </cell>
          <cell r="K612" t="str">
            <v>C</v>
          </cell>
        </row>
        <row r="613">
          <cell r="B613" t="str">
            <v>SANTA HELENA DE MINAS</v>
          </cell>
          <cell r="C613">
            <v>2024</v>
          </cell>
          <cell r="D613" t="str">
            <v>C</v>
          </cell>
          <cell r="E613" t="str">
            <v>B</v>
          </cell>
          <cell r="F613" t="str">
            <v>C</v>
          </cell>
          <cell r="G613" t="str">
            <v>C</v>
          </cell>
          <cell r="H613" t="str">
            <v>C</v>
          </cell>
          <cell r="I613" t="str">
            <v>C</v>
          </cell>
          <cell r="J613" t="str">
            <v>C</v>
          </cell>
          <cell r="K613" t="str">
            <v>C</v>
          </cell>
        </row>
        <row r="614">
          <cell r="B614" t="str">
            <v>SANTA JULIANA</v>
          </cell>
          <cell r="C614">
            <v>2024</v>
          </cell>
          <cell r="D614" t="str">
            <v>C</v>
          </cell>
          <cell r="E614" t="str">
            <v>B+</v>
          </cell>
          <cell r="F614" t="str">
            <v>C</v>
          </cell>
          <cell r="G614" t="str">
            <v>B+</v>
          </cell>
          <cell r="H614" t="str">
            <v>C+</v>
          </cell>
          <cell r="I614" t="str">
            <v>C+</v>
          </cell>
          <cell r="J614" t="str">
            <v>C</v>
          </cell>
          <cell r="K614" t="str">
            <v>C</v>
          </cell>
        </row>
        <row r="615">
          <cell r="B615" t="str">
            <v>SANTA LUZIA</v>
          </cell>
          <cell r="C615">
            <v>2024</v>
          </cell>
          <cell r="D615" t="str">
            <v>C</v>
          </cell>
          <cell r="E615" t="str">
            <v>B</v>
          </cell>
          <cell r="F615" t="str">
            <v>C</v>
          </cell>
          <cell r="G615" t="str">
            <v>C</v>
          </cell>
          <cell r="H615" t="str">
            <v>C</v>
          </cell>
          <cell r="I615" t="str">
            <v>C+</v>
          </cell>
          <cell r="J615" t="str">
            <v>C</v>
          </cell>
          <cell r="K615" t="str">
            <v>C</v>
          </cell>
        </row>
        <row r="616">
          <cell r="B616" t="str">
            <v>SANTA MARGARIDA</v>
          </cell>
          <cell r="C616">
            <v>2024</v>
          </cell>
          <cell r="D616" t="str">
            <v>C</v>
          </cell>
          <cell r="E616" t="str">
            <v>C</v>
          </cell>
          <cell r="F616" t="str">
            <v>C</v>
          </cell>
          <cell r="G616" t="str">
            <v>B</v>
          </cell>
          <cell r="H616" t="str">
            <v>C</v>
          </cell>
          <cell r="I616" t="str">
            <v>C</v>
          </cell>
          <cell r="J616" t="str">
            <v>C</v>
          </cell>
          <cell r="K616" t="str">
            <v>C</v>
          </cell>
        </row>
        <row r="617">
          <cell r="B617" t="str">
            <v>SANTA MARIA DE ITABIRA</v>
          </cell>
          <cell r="C617">
            <v>2024</v>
          </cell>
          <cell r="D617" t="str">
            <v>C</v>
          </cell>
          <cell r="E617" t="str">
            <v>C</v>
          </cell>
          <cell r="F617" t="str">
            <v>C</v>
          </cell>
          <cell r="G617" t="str">
            <v>B</v>
          </cell>
          <cell r="H617" t="str">
            <v>B</v>
          </cell>
          <cell r="I617" t="str">
            <v>C+</v>
          </cell>
          <cell r="J617" t="str">
            <v>C</v>
          </cell>
          <cell r="K617" t="str">
            <v>C+</v>
          </cell>
        </row>
        <row r="618">
          <cell r="B618" t="str">
            <v>SANTA MARIA DO SALTO</v>
          </cell>
          <cell r="C618">
            <v>2024</v>
          </cell>
          <cell r="D618" t="str">
            <v>C</v>
          </cell>
          <cell r="E618" t="str">
            <v>C</v>
          </cell>
          <cell r="F618" t="str">
            <v>C</v>
          </cell>
          <cell r="G618" t="str">
            <v>C</v>
          </cell>
          <cell r="H618" t="str">
            <v>C</v>
          </cell>
          <cell r="I618" t="str">
            <v>C</v>
          </cell>
          <cell r="J618" t="str">
            <v>C</v>
          </cell>
          <cell r="K618" t="str">
            <v>C</v>
          </cell>
        </row>
        <row r="619">
          <cell r="B619" t="str">
            <v>SANTA MARIA DO SUAÇUÍ</v>
          </cell>
          <cell r="C619">
            <v>2024</v>
          </cell>
          <cell r="D619" t="str">
            <v>C</v>
          </cell>
          <cell r="E619" t="str">
            <v>C</v>
          </cell>
          <cell r="F619" t="str">
            <v>C</v>
          </cell>
          <cell r="G619" t="str">
            <v>C</v>
          </cell>
          <cell r="H619" t="str">
            <v>C</v>
          </cell>
          <cell r="I619" t="str">
            <v>C+</v>
          </cell>
          <cell r="J619" t="str">
            <v>C</v>
          </cell>
          <cell r="K619" t="str">
            <v>C</v>
          </cell>
        </row>
        <row r="620">
          <cell r="B620" t="str">
            <v>SANTANA DA VARGEM</v>
          </cell>
          <cell r="C620">
            <v>2024</v>
          </cell>
          <cell r="D620" t="str">
            <v>C</v>
          </cell>
          <cell r="E620" t="str">
            <v>C+</v>
          </cell>
          <cell r="F620" t="str">
            <v>C</v>
          </cell>
          <cell r="G620" t="str">
            <v>B+</v>
          </cell>
          <cell r="H620" t="str">
            <v>B</v>
          </cell>
          <cell r="I620" t="str">
            <v>C+</v>
          </cell>
          <cell r="J620" t="str">
            <v>C</v>
          </cell>
          <cell r="K620" t="str">
            <v>C</v>
          </cell>
        </row>
        <row r="621">
          <cell r="B621" t="str">
            <v>SANTANA DE CATAGUASES</v>
          </cell>
          <cell r="C621">
            <v>2024</v>
          </cell>
          <cell r="D621" t="str">
            <v>C</v>
          </cell>
          <cell r="E621" t="str">
            <v>C</v>
          </cell>
          <cell r="F621" t="str">
            <v>C+</v>
          </cell>
          <cell r="G621" t="str">
            <v>B</v>
          </cell>
          <cell r="H621" t="str">
            <v>C</v>
          </cell>
          <cell r="I621" t="str">
            <v>B</v>
          </cell>
          <cell r="J621" t="str">
            <v>C</v>
          </cell>
          <cell r="K621" t="str">
            <v>C</v>
          </cell>
        </row>
        <row r="622">
          <cell r="B622" t="str">
            <v>SANTANA DE PIRAPAMA</v>
          </cell>
          <cell r="C622">
            <v>2024</v>
          </cell>
          <cell r="D622" t="str">
            <v>C</v>
          </cell>
          <cell r="E622" t="str">
            <v>C</v>
          </cell>
          <cell r="F622" t="str">
            <v>C</v>
          </cell>
          <cell r="G622" t="str">
            <v>C</v>
          </cell>
          <cell r="H622" t="str">
            <v>C</v>
          </cell>
          <cell r="I622" t="str">
            <v>C</v>
          </cell>
          <cell r="J622" t="str">
            <v>C</v>
          </cell>
          <cell r="K622" t="str">
            <v>C</v>
          </cell>
        </row>
        <row r="623">
          <cell r="B623" t="str">
            <v>SANTANA DO GARAMBÉU</v>
          </cell>
          <cell r="C623">
            <v>2024</v>
          </cell>
          <cell r="D623" t="str">
            <v>C</v>
          </cell>
          <cell r="E623" t="str">
            <v>C+</v>
          </cell>
          <cell r="F623" t="str">
            <v>C</v>
          </cell>
          <cell r="G623" t="str">
            <v>B</v>
          </cell>
          <cell r="H623" t="str">
            <v>B</v>
          </cell>
          <cell r="I623" t="str">
            <v>B</v>
          </cell>
          <cell r="J623" t="str">
            <v>C</v>
          </cell>
          <cell r="K623" t="str">
            <v>C</v>
          </cell>
        </row>
        <row r="624">
          <cell r="B624" t="str">
            <v>SANTANA DO MANHUAÇU</v>
          </cell>
          <cell r="C624">
            <v>2024</v>
          </cell>
          <cell r="D624" t="str">
            <v>C</v>
          </cell>
          <cell r="E624" t="str">
            <v>C</v>
          </cell>
          <cell r="F624" t="str">
            <v>C</v>
          </cell>
          <cell r="G624" t="str">
            <v>B+</v>
          </cell>
          <cell r="H624" t="str">
            <v>C</v>
          </cell>
          <cell r="I624" t="str">
            <v>C</v>
          </cell>
          <cell r="J624" t="str">
            <v>C</v>
          </cell>
          <cell r="K624" t="str">
            <v>C</v>
          </cell>
        </row>
        <row r="625">
          <cell r="B625" t="str">
            <v>SANTANA DO PARAÍSO</v>
          </cell>
          <cell r="C625">
            <v>2024</v>
          </cell>
          <cell r="D625" t="str">
            <v>C+</v>
          </cell>
          <cell r="E625" t="str">
            <v>B+</v>
          </cell>
          <cell r="F625" t="str">
            <v>C</v>
          </cell>
          <cell r="G625" t="str">
            <v>B+</v>
          </cell>
          <cell r="H625" t="str">
            <v>B</v>
          </cell>
          <cell r="I625" t="str">
            <v>C+</v>
          </cell>
          <cell r="J625" t="str">
            <v>C</v>
          </cell>
          <cell r="K625" t="str">
            <v>C+</v>
          </cell>
        </row>
        <row r="626">
          <cell r="B626" t="str">
            <v>SANTANA DO RIACHO</v>
          </cell>
          <cell r="C626">
            <v>2024</v>
          </cell>
          <cell r="D626" t="str">
            <v>C</v>
          </cell>
          <cell r="E626" t="str">
            <v>C</v>
          </cell>
          <cell r="F626" t="str">
            <v>C</v>
          </cell>
          <cell r="G626" t="str">
            <v>B</v>
          </cell>
          <cell r="H626" t="str">
            <v>C</v>
          </cell>
          <cell r="I626" t="str">
            <v>B</v>
          </cell>
          <cell r="J626" t="str">
            <v>C+</v>
          </cell>
          <cell r="K626" t="str">
            <v>C</v>
          </cell>
        </row>
        <row r="627">
          <cell r="B627" t="str">
            <v>SANTANA DOS MONTES</v>
          </cell>
          <cell r="C627">
            <v>2024</v>
          </cell>
          <cell r="D627" t="str">
            <v>C</v>
          </cell>
          <cell r="E627" t="str">
            <v>C+</v>
          </cell>
          <cell r="F627" t="str">
            <v>C+</v>
          </cell>
          <cell r="G627" t="str">
            <v>B+</v>
          </cell>
          <cell r="H627" t="str">
            <v>C</v>
          </cell>
          <cell r="I627" t="str">
            <v>C</v>
          </cell>
          <cell r="J627" t="str">
            <v>C</v>
          </cell>
          <cell r="K627" t="str">
            <v>C</v>
          </cell>
        </row>
        <row r="628">
          <cell r="B628" t="str">
            <v>SANTA RITA DE CALDAS</v>
          </cell>
          <cell r="C628">
            <v>2024</v>
          </cell>
          <cell r="D628" t="str">
            <v>C</v>
          </cell>
          <cell r="E628" t="str">
            <v>C</v>
          </cell>
          <cell r="F628" t="str">
            <v>C</v>
          </cell>
          <cell r="G628" t="str">
            <v>B</v>
          </cell>
          <cell r="H628" t="str">
            <v>C</v>
          </cell>
          <cell r="I628" t="str">
            <v>C+</v>
          </cell>
          <cell r="J628" t="str">
            <v>C</v>
          </cell>
          <cell r="K628" t="str">
            <v>C</v>
          </cell>
        </row>
        <row r="629">
          <cell r="B629" t="str">
            <v>SANTA RITA DE JACUTINGA</v>
          </cell>
          <cell r="C629">
            <v>2024</v>
          </cell>
          <cell r="D629" t="str">
            <v>C</v>
          </cell>
          <cell r="E629" t="str">
            <v>C</v>
          </cell>
          <cell r="F629" t="str">
            <v>C</v>
          </cell>
          <cell r="G629" t="str">
            <v>B</v>
          </cell>
          <cell r="H629" t="str">
            <v>C</v>
          </cell>
          <cell r="I629" t="str">
            <v>C</v>
          </cell>
          <cell r="J629" t="str">
            <v>C</v>
          </cell>
          <cell r="K629" t="str">
            <v>C</v>
          </cell>
        </row>
        <row r="630">
          <cell r="B630" t="str">
            <v>SANTA RITA DE MINAS</v>
          </cell>
          <cell r="C630">
            <v>2024</v>
          </cell>
          <cell r="D630" t="str">
            <v>C</v>
          </cell>
          <cell r="E630" t="str">
            <v>C+</v>
          </cell>
          <cell r="F630" t="str">
            <v>C</v>
          </cell>
          <cell r="G630" t="str">
            <v>B</v>
          </cell>
          <cell r="H630" t="str">
            <v>C</v>
          </cell>
          <cell r="I630" t="str">
            <v>C</v>
          </cell>
          <cell r="J630" t="str">
            <v>C</v>
          </cell>
          <cell r="K630" t="str">
            <v>C</v>
          </cell>
        </row>
        <row r="631">
          <cell r="B631" t="str">
            <v>SANTA RITA DE IBITIPOCA</v>
          </cell>
          <cell r="C631">
            <v>2024</v>
          </cell>
          <cell r="D631" t="str">
            <v>C</v>
          </cell>
          <cell r="E631" t="str">
            <v>C</v>
          </cell>
          <cell r="F631" t="str">
            <v>C</v>
          </cell>
          <cell r="G631" t="str">
            <v>B+</v>
          </cell>
          <cell r="H631" t="str">
            <v>C</v>
          </cell>
          <cell r="I631" t="str">
            <v>B</v>
          </cell>
          <cell r="J631" t="str">
            <v>C</v>
          </cell>
          <cell r="K631" t="str">
            <v>C</v>
          </cell>
        </row>
        <row r="632">
          <cell r="B632" t="str">
            <v>SANTA RITA DO ITUETO</v>
          </cell>
          <cell r="C632">
            <v>2024</v>
          </cell>
          <cell r="D632" t="str">
            <v>C</v>
          </cell>
          <cell r="E632" t="str">
            <v>C</v>
          </cell>
          <cell r="F632" t="str">
            <v>C</v>
          </cell>
          <cell r="G632" t="str">
            <v>B</v>
          </cell>
          <cell r="H632" t="str">
            <v>C</v>
          </cell>
          <cell r="I632" t="str">
            <v>C+</v>
          </cell>
          <cell r="J632" t="str">
            <v>C</v>
          </cell>
          <cell r="K632" t="str">
            <v>C</v>
          </cell>
        </row>
        <row r="633">
          <cell r="B633" t="str">
            <v>SANTA RITA DO SAPUCAÍ</v>
          </cell>
          <cell r="C633">
            <v>2024</v>
          </cell>
          <cell r="D633" t="str">
            <v>C</v>
          </cell>
          <cell r="E633" t="str">
            <v>C+</v>
          </cell>
          <cell r="F633" t="str">
            <v>C+</v>
          </cell>
          <cell r="G633" t="str">
            <v>B+</v>
          </cell>
          <cell r="H633" t="str">
            <v>B+</v>
          </cell>
          <cell r="I633" t="str">
            <v>C+</v>
          </cell>
          <cell r="J633" t="str">
            <v>C</v>
          </cell>
          <cell r="K633" t="str">
            <v>C+</v>
          </cell>
        </row>
        <row r="634">
          <cell r="B634" t="str">
            <v>SANTA ROSA DA SERRA</v>
          </cell>
          <cell r="C634">
            <v>2024</v>
          </cell>
          <cell r="D634" t="str">
            <v>C</v>
          </cell>
          <cell r="E634" t="str">
            <v>C</v>
          </cell>
          <cell r="F634" t="str">
            <v>C</v>
          </cell>
          <cell r="G634" t="str">
            <v>B</v>
          </cell>
          <cell r="H634" t="str">
            <v>C</v>
          </cell>
          <cell r="I634" t="str">
            <v>C</v>
          </cell>
          <cell r="J634" t="str">
            <v>C</v>
          </cell>
          <cell r="K634" t="str">
            <v>C</v>
          </cell>
        </row>
        <row r="635">
          <cell r="B635" t="str">
            <v>SANTA VITÓRIA</v>
          </cell>
          <cell r="C635">
            <v>2024</v>
          </cell>
          <cell r="D635" t="str">
            <v>C</v>
          </cell>
          <cell r="E635" t="str">
            <v>B+</v>
          </cell>
          <cell r="F635" t="str">
            <v>C+</v>
          </cell>
          <cell r="G635" t="str">
            <v>C+</v>
          </cell>
          <cell r="H635" t="str">
            <v>C+</v>
          </cell>
          <cell r="I635" t="str">
            <v>C+</v>
          </cell>
          <cell r="J635" t="str">
            <v>C</v>
          </cell>
          <cell r="K635" t="str">
            <v>C+</v>
          </cell>
        </row>
        <row r="636">
          <cell r="B636" t="str">
            <v>SANTO ANTÔNIO DO AMPARO</v>
          </cell>
          <cell r="C636">
            <v>2024</v>
          </cell>
          <cell r="D636" t="str">
            <v>C</v>
          </cell>
          <cell r="E636" t="str">
            <v>C+</v>
          </cell>
          <cell r="F636" t="str">
            <v>B</v>
          </cell>
          <cell r="G636" t="str">
            <v>B</v>
          </cell>
          <cell r="H636" t="str">
            <v>C</v>
          </cell>
          <cell r="I636" t="str">
            <v>B</v>
          </cell>
          <cell r="J636" t="str">
            <v>C+</v>
          </cell>
          <cell r="K636" t="str">
            <v>C+</v>
          </cell>
        </row>
        <row r="637">
          <cell r="B637" t="str">
            <v>SANTO ANTÔNIO DO AVENTUREIRO</v>
          </cell>
          <cell r="C637">
            <v>2024</v>
          </cell>
          <cell r="D637" t="str">
            <v>C</v>
          </cell>
          <cell r="E637" t="str">
            <v>C+</v>
          </cell>
          <cell r="F637" t="str">
            <v>B</v>
          </cell>
          <cell r="G637" t="str">
            <v>B+</v>
          </cell>
          <cell r="H637" t="str">
            <v>C</v>
          </cell>
          <cell r="I637" t="str">
            <v>C+</v>
          </cell>
          <cell r="J637" t="str">
            <v>C</v>
          </cell>
          <cell r="K637" t="str">
            <v>C+</v>
          </cell>
        </row>
        <row r="638">
          <cell r="B638" t="str">
            <v>SANTO ANTÔNIO DO GRAMA</v>
          </cell>
          <cell r="C638">
            <v>2024</v>
          </cell>
          <cell r="D638" t="str">
            <v>C</v>
          </cell>
          <cell r="E638" t="str">
            <v>C+</v>
          </cell>
          <cell r="F638" t="str">
            <v>C+</v>
          </cell>
          <cell r="G638" t="str">
            <v>B</v>
          </cell>
          <cell r="H638" t="str">
            <v>C</v>
          </cell>
          <cell r="I638" t="str">
            <v>C</v>
          </cell>
          <cell r="J638" t="str">
            <v>C</v>
          </cell>
          <cell r="K638" t="str">
            <v>C</v>
          </cell>
        </row>
        <row r="639">
          <cell r="B639" t="str">
            <v>SANTO ANTÔNIO DO ITAMBÉ</v>
          </cell>
          <cell r="C639">
            <v>2024</v>
          </cell>
          <cell r="D639" t="str">
            <v>C</v>
          </cell>
          <cell r="E639" t="str">
            <v>B</v>
          </cell>
          <cell r="F639" t="str">
            <v>C</v>
          </cell>
          <cell r="G639" t="str">
            <v>B</v>
          </cell>
          <cell r="H639" t="str">
            <v>C</v>
          </cell>
          <cell r="I639" t="str">
            <v>B</v>
          </cell>
          <cell r="J639" t="str">
            <v>C+</v>
          </cell>
          <cell r="K639" t="str">
            <v>C+</v>
          </cell>
        </row>
        <row r="640">
          <cell r="B640" t="str">
            <v>SANTO ANTÔNIO DO JACINTO</v>
          </cell>
          <cell r="C640">
            <v>2024</v>
          </cell>
          <cell r="D640" t="str">
            <v>C</v>
          </cell>
          <cell r="E640" t="str">
            <v>C</v>
          </cell>
          <cell r="F640" t="str">
            <v>C</v>
          </cell>
          <cell r="G640" t="str">
            <v>C</v>
          </cell>
          <cell r="H640" t="str">
            <v>C</v>
          </cell>
          <cell r="I640" t="str">
            <v>C</v>
          </cell>
          <cell r="J640" t="str">
            <v>C</v>
          </cell>
          <cell r="K640" t="str">
            <v>C</v>
          </cell>
        </row>
        <row r="641">
          <cell r="B641" t="str">
            <v>SANTO ANTÔNIO DO MONTE</v>
          </cell>
          <cell r="C641">
            <v>2024</v>
          </cell>
          <cell r="D641" t="str">
            <v>C</v>
          </cell>
          <cell r="E641" t="str">
            <v>C</v>
          </cell>
          <cell r="F641" t="str">
            <v>C+</v>
          </cell>
          <cell r="G641" t="str">
            <v>B</v>
          </cell>
          <cell r="H641" t="str">
            <v>C</v>
          </cell>
          <cell r="I641" t="str">
            <v>B</v>
          </cell>
          <cell r="J641" t="str">
            <v>C</v>
          </cell>
          <cell r="K641" t="str">
            <v>C+</v>
          </cell>
        </row>
        <row r="642">
          <cell r="B642" t="str">
            <v>SANTO ANTÔNIO DO RETIRO</v>
          </cell>
          <cell r="C642">
            <v>2024</v>
          </cell>
          <cell r="D642" t="str">
            <v>C</v>
          </cell>
          <cell r="E642" t="str">
            <v>C</v>
          </cell>
          <cell r="F642" t="str">
            <v>C</v>
          </cell>
          <cell r="G642" t="str">
            <v>B</v>
          </cell>
          <cell r="H642" t="str">
            <v>C</v>
          </cell>
          <cell r="I642" t="str">
            <v>C</v>
          </cell>
          <cell r="J642" t="str">
            <v>C</v>
          </cell>
          <cell r="K642" t="str">
            <v>C</v>
          </cell>
        </row>
        <row r="643">
          <cell r="B643" t="str">
            <v>SANTO ANTÔNIO DO RIO ABAIXO</v>
          </cell>
          <cell r="C643">
            <v>2024</v>
          </cell>
          <cell r="D643" t="str">
            <v>C</v>
          </cell>
          <cell r="E643" t="str">
            <v>C</v>
          </cell>
          <cell r="F643" t="str">
            <v>C</v>
          </cell>
          <cell r="G643" t="str">
            <v>B</v>
          </cell>
          <cell r="H643" t="str">
            <v>C</v>
          </cell>
          <cell r="I643" t="str">
            <v>C</v>
          </cell>
          <cell r="J643" t="str">
            <v>C</v>
          </cell>
          <cell r="K643" t="str">
            <v>C</v>
          </cell>
        </row>
        <row r="644">
          <cell r="B644" t="str">
            <v>SANTO HIPÓLITO</v>
          </cell>
          <cell r="C644">
            <v>2024</v>
          </cell>
          <cell r="D644" t="str">
            <v>C</v>
          </cell>
          <cell r="E644" t="str">
            <v>C</v>
          </cell>
          <cell r="F644" t="str">
            <v>C</v>
          </cell>
          <cell r="G644" t="str">
            <v>B</v>
          </cell>
          <cell r="H644" t="str">
            <v>C</v>
          </cell>
          <cell r="I644" t="str">
            <v>C+</v>
          </cell>
          <cell r="J644" t="str">
            <v>C+</v>
          </cell>
          <cell r="K644" t="str">
            <v>C</v>
          </cell>
        </row>
        <row r="645">
          <cell r="B645" t="str">
            <v>SANTOS DUMONT</v>
          </cell>
          <cell r="C645">
            <v>2024</v>
          </cell>
          <cell r="D645" t="str">
            <v>C</v>
          </cell>
          <cell r="E645" t="str">
            <v>C</v>
          </cell>
          <cell r="F645" t="str">
            <v>C+</v>
          </cell>
          <cell r="G645" t="str">
            <v>B</v>
          </cell>
          <cell r="H645" t="str">
            <v>C</v>
          </cell>
          <cell r="I645" t="str">
            <v>C</v>
          </cell>
          <cell r="J645" t="str">
            <v>C</v>
          </cell>
          <cell r="K645" t="str">
            <v>C</v>
          </cell>
        </row>
        <row r="646">
          <cell r="B646" t="str">
            <v>SÃO BENTO ABADE</v>
          </cell>
          <cell r="C646">
            <v>2024</v>
          </cell>
          <cell r="D646" t="str">
            <v>C</v>
          </cell>
          <cell r="E646" t="str">
            <v>C+</v>
          </cell>
          <cell r="F646" t="str">
            <v>C</v>
          </cell>
          <cell r="G646" t="str">
            <v>B+</v>
          </cell>
          <cell r="H646" t="str">
            <v>C</v>
          </cell>
          <cell r="I646" t="str">
            <v>C</v>
          </cell>
          <cell r="J646" t="str">
            <v>C</v>
          </cell>
          <cell r="K646" t="str">
            <v>C+</v>
          </cell>
        </row>
        <row r="647">
          <cell r="B647" t="str">
            <v>SÃO BRÁS DO SUAÇUÍ</v>
          </cell>
          <cell r="C647">
            <v>2024</v>
          </cell>
          <cell r="D647" t="str">
            <v>C</v>
          </cell>
          <cell r="E647" t="str">
            <v>B</v>
          </cell>
          <cell r="F647" t="str">
            <v>C</v>
          </cell>
          <cell r="G647" t="str">
            <v>B+</v>
          </cell>
          <cell r="H647" t="str">
            <v>C</v>
          </cell>
          <cell r="I647" t="str">
            <v>C+</v>
          </cell>
          <cell r="J647" t="str">
            <v>C</v>
          </cell>
          <cell r="K647" t="str">
            <v>C</v>
          </cell>
        </row>
        <row r="648">
          <cell r="B648" t="str">
            <v>SÃO DOMINGOS DAS DORES</v>
          </cell>
          <cell r="C648">
            <v>2024</v>
          </cell>
          <cell r="D648" t="str">
            <v>C</v>
          </cell>
          <cell r="E648" t="str">
            <v>C</v>
          </cell>
          <cell r="F648" t="str">
            <v>C</v>
          </cell>
          <cell r="G648" t="str">
            <v>B</v>
          </cell>
          <cell r="H648" t="str">
            <v>C</v>
          </cell>
          <cell r="I648" t="str">
            <v>C+</v>
          </cell>
          <cell r="J648" t="str">
            <v>C</v>
          </cell>
          <cell r="K648" t="str">
            <v>C</v>
          </cell>
        </row>
        <row r="649">
          <cell r="B649" t="str">
            <v>SÃO DOMINGOS DO PRATA</v>
          </cell>
          <cell r="C649">
            <v>2024</v>
          </cell>
          <cell r="D649" t="str">
            <v>C</v>
          </cell>
          <cell r="E649" t="str">
            <v>C</v>
          </cell>
          <cell r="F649" t="str">
            <v>C+</v>
          </cell>
          <cell r="G649" t="str">
            <v>B+</v>
          </cell>
          <cell r="H649" t="str">
            <v>C</v>
          </cell>
          <cell r="I649" t="str">
            <v>C+</v>
          </cell>
          <cell r="J649" t="str">
            <v>C</v>
          </cell>
          <cell r="K649" t="str">
            <v>C+</v>
          </cell>
        </row>
        <row r="650">
          <cell r="B650" t="str">
            <v>SÃO FÉLIX DE MINAS</v>
          </cell>
          <cell r="C650">
            <v>2024</v>
          </cell>
          <cell r="D650" t="str">
            <v>C</v>
          </cell>
          <cell r="E650" t="str">
            <v>C</v>
          </cell>
          <cell r="F650" t="str">
            <v>C</v>
          </cell>
          <cell r="G650" t="str">
            <v>C+</v>
          </cell>
          <cell r="H650" t="str">
            <v>C</v>
          </cell>
          <cell r="I650" t="str">
            <v>C+</v>
          </cell>
          <cell r="J650" t="str">
            <v>C</v>
          </cell>
          <cell r="K650" t="str">
            <v>C</v>
          </cell>
        </row>
        <row r="651">
          <cell r="B651" t="str">
            <v>SÃO FRANCISCO DE PAULA</v>
          </cell>
          <cell r="C651">
            <v>2024</v>
          </cell>
          <cell r="D651" t="str">
            <v>C</v>
          </cell>
          <cell r="E651" t="str">
            <v>C</v>
          </cell>
          <cell r="F651" t="str">
            <v>C</v>
          </cell>
          <cell r="G651" t="str">
            <v>B</v>
          </cell>
          <cell r="H651" t="str">
            <v>C</v>
          </cell>
          <cell r="I651" t="str">
            <v>B</v>
          </cell>
          <cell r="J651" t="str">
            <v>C</v>
          </cell>
          <cell r="K651" t="str">
            <v>C</v>
          </cell>
        </row>
        <row r="652">
          <cell r="B652" t="str">
            <v>SÃO FRANCISCO DE SALES</v>
          </cell>
          <cell r="C652">
            <v>2024</v>
          </cell>
          <cell r="D652" t="str">
            <v>C</v>
          </cell>
          <cell r="E652" t="str">
            <v>C</v>
          </cell>
          <cell r="F652" t="str">
            <v>C</v>
          </cell>
          <cell r="G652" t="str">
            <v>C+</v>
          </cell>
          <cell r="H652" t="str">
            <v>C</v>
          </cell>
          <cell r="I652" t="str">
            <v>C</v>
          </cell>
          <cell r="J652" t="str">
            <v>C</v>
          </cell>
          <cell r="K652" t="str">
            <v>C</v>
          </cell>
        </row>
        <row r="653">
          <cell r="B653" t="str">
            <v>SÃO GERALDO</v>
          </cell>
          <cell r="C653">
            <v>2024</v>
          </cell>
          <cell r="D653" t="str">
            <v>C</v>
          </cell>
          <cell r="E653" t="str">
            <v>B</v>
          </cell>
          <cell r="F653" t="str">
            <v>C+</v>
          </cell>
          <cell r="G653" t="str">
            <v>B+</v>
          </cell>
          <cell r="H653" t="str">
            <v>C</v>
          </cell>
          <cell r="I653" t="str">
            <v>C+</v>
          </cell>
          <cell r="J653" t="str">
            <v>C</v>
          </cell>
          <cell r="K653" t="str">
            <v>C</v>
          </cell>
        </row>
        <row r="654">
          <cell r="B654" t="str">
            <v>SÃO GERALDO DO BAIXIO</v>
          </cell>
          <cell r="C654">
            <v>2024</v>
          </cell>
          <cell r="D654" t="str">
            <v>C</v>
          </cell>
          <cell r="E654" t="str">
            <v>B+</v>
          </cell>
          <cell r="F654" t="str">
            <v>B</v>
          </cell>
          <cell r="G654" t="str">
            <v>B</v>
          </cell>
          <cell r="H654" t="str">
            <v>C</v>
          </cell>
          <cell r="I654" t="str">
            <v>C+</v>
          </cell>
          <cell r="J654" t="str">
            <v>C</v>
          </cell>
          <cell r="K654" t="str">
            <v>C+</v>
          </cell>
        </row>
        <row r="655">
          <cell r="B655" t="str">
            <v>SÃO GONÇALO DO ABAETÉ</v>
          </cell>
          <cell r="C655">
            <v>2024</v>
          </cell>
          <cell r="D655" t="str">
            <v>C</v>
          </cell>
          <cell r="E655" t="str">
            <v>C</v>
          </cell>
          <cell r="F655" t="str">
            <v>C</v>
          </cell>
          <cell r="G655" t="str">
            <v>C+</v>
          </cell>
          <cell r="H655" t="str">
            <v>C</v>
          </cell>
          <cell r="I655" t="str">
            <v>C</v>
          </cell>
          <cell r="J655" t="str">
            <v>C</v>
          </cell>
          <cell r="K655" t="str">
            <v>C</v>
          </cell>
        </row>
        <row r="656">
          <cell r="B656" t="str">
            <v>SÃO GONÇALO DO PARÁ</v>
          </cell>
          <cell r="C656">
            <v>2024</v>
          </cell>
          <cell r="D656" t="str">
            <v>C</v>
          </cell>
          <cell r="E656" t="str">
            <v>B</v>
          </cell>
          <cell r="F656" t="str">
            <v>B</v>
          </cell>
          <cell r="G656" t="str">
            <v>B</v>
          </cell>
          <cell r="H656" t="str">
            <v>C</v>
          </cell>
          <cell r="I656" t="str">
            <v>C</v>
          </cell>
          <cell r="J656" t="str">
            <v>C</v>
          </cell>
          <cell r="K656" t="str">
            <v>C</v>
          </cell>
        </row>
        <row r="657">
          <cell r="B657" t="str">
            <v>SÃO GONÇALO DO RIO ABAIXO</v>
          </cell>
          <cell r="C657">
            <v>2024</v>
          </cell>
          <cell r="D657" t="str">
            <v>C</v>
          </cell>
          <cell r="E657" t="str">
            <v>B+</v>
          </cell>
          <cell r="F657" t="str">
            <v>C+</v>
          </cell>
          <cell r="G657" t="str">
            <v>C+</v>
          </cell>
          <cell r="H657" t="str">
            <v>C</v>
          </cell>
          <cell r="I657" t="str">
            <v>C+</v>
          </cell>
          <cell r="J657" t="str">
            <v>C</v>
          </cell>
          <cell r="K657" t="str">
            <v>C+</v>
          </cell>
        </row>
        <row r="658">
          <cell r="B658" t="str">
            <v>SÃO GONÇALO DO SAPUCAÍ</v>
          </cell>
          <cell r="C658">
            <v>2024</v>
          </cell>
          <cell r="D658" t="str">
            <v>C</v>
          </cell>
          <cell r="E658" t="str">
            <v>C</v>
          </cell>
          <cell r="F658" t="str">
            <v>C</v>
          </cell>
          <cell r="G658" t="str">
            <v>B</v>
          </cell>
          <cell r="H658" t="str">
            <v>C</v>
          </cell>
          <cell r="I658" t="str">
            <v>C</v>
          </cell>
          <cell r="J658" t="str">
            <v>C</v>
          </cell>
          <cell r="K658" t="str">
            <v>C</v>
          </cell>
        </row>
        <row r="659">
          <cell r="B659" t="str">
            <v>SÃO GOTARDO</v>
          </cell>
          <cell r="C659">
            <v>2024</v>
          </cell>
          <cell r="D659" t="str">
            <v>C</v>
          </cell>
          <cell r="E659" t="str">
            <v>C</v>
          </cell>
          <cell r="F659" t="str">
            <v>C</v>
          </cell>
          <cell r="G659" t="str">
            <v>B+</v>
          </cell>
          <cell r="H659" t="str">
            <v>B</v>
          </cell>
          <cell r="I659" t="str">
            <v>C</v>
          </cell>
          <cell r="J659" t="str">
            <v>C</v>
          </cell>
          <cell r="K659" t="str">
            <v>C</v>
          </cell>
        </row>
        <row r="660">
          <cell r="B660" t="str">
            <v>SÃO JOÃO BATISTA DO GLÓRIA</v>
          </cell>
          <cell r="C660">
            <v>2024</v>
          </cell>
          <cell r="D660" t="str">
            <v>C</v>
          </cell>
          <cell r="E660" t="str">
            <v>C</v>
          </cell>
          <cell r="F660" t="str">
            <v>C</v>
          </cell>
          <cell r="G660" t="str">
            <v>B</v>
          </cell>
          <cell r="H660" t="str">
            <v>C</v>
          </cell>
          <cell r="I660" t="str">
            <v>B</v>
          </cell>
          <cell r="J660" t="str">
            <v>C</v>
          </cell>
          <cell r="K660" t="str">
            <v>C</v>
          </cell>
        </row>
        <row r="661">
          <cell r="B661" t="str">
            <v>SÃO JOÃO DA LAGOA</v>
          </cell>
          <cell r="C661">
            <v>2024</v>
          </cell>
          <cell r="D661" t="str">
            <v>C</v>
          </cell>
          <cell r="E661" t="str">
            <v>C</v>
          </cell>
          <cell r="F661" t="str">
            <v>C+</v>
          </cell>
          <cell r="G661" t="str">
            <v>B</v>
          </cell>
          <cell r="H661" t="str">
            <v>C</v>
          </cell>
          <cell r="I661" t="str">
            <v>C+</v>
          </cell>
          <cell r="J661" t="str">
            <v>B</v>
          </cell>
          <cell r="K661" t="str">
            <v>C+</v>
          </cell>
        </row>
        <row r="662">
          <cell r="B662" t="str">
            <v>SÃO JOÃO DA MATA</v>
          </cell>
          <cell r="C662">
            <v>2024</v>
          </cell>
          <cell r="D662" t="str">
            <v>C</v>
          </cell>
          <cell r="E662" t="str">
            <v>C</v>
          </cell>
          <cell r="F662" t="str">
            <v>C</v>
          </cell>
          <cell r="G662" t="str">
            <v>B</v>
          </cell>
          <cell r="H662" t="str">
            <v>C</v>
          </cell>
          <cell r="I662" t="str">
            <v>B</v>
          </cell>
          <cell r="J662" t="str">
            <v>C</v>
          </cell>
          <cell r="K662" t="str">
            <v>C</v>
          </cell>
        </row>
        <row r="663">
          <cell r="B663" t="str">
            <v>SÃO JOÃO DA PONTE</v>
          </cell>
          <cell r="C663">
            <v>2024</v>
          </cell>
          <cell r="D663" t="str">
            <v>C</v>
          </cell>
          <cell r="E663" t="str">
            <v>C</v>
          </cell>
          <cell r="F663" t="str">
            <v>C</v>
          </cell>
          <cell r="G663" t="str">
            <v>C+</v>
          </cell>
          <cell r="H663" t="str">
            <v>C</v>
          </cell>
          <cell r="I663" t="str">
            <v>B</v>
          </cell>
          <cell r="J663" t="str">
            <v>C</v>
          </cell>
          <cell r="K663" t="str">
            <v>C</v>
          </cell>
        </row>
        <row r="664">
          <cell r="B664" t="str">
            <v>SÃO JOÃO DEL REI</v>
          </cell>
          <cell r="C664">
            <v>2024</v>
          </cell>
          <cell r="D664" t="str">
            <v>C</v>
          </cell>
          <cell r="E664" t="str">
            <v>C+</v>
          </cell>
          <cell r="F664" t="str">
            <v>C</v>
          </cell>
          <cell r="G664" t="str">
            <v>B</v>
          </cell>
          <cell r="H664" t="str">
            <v>C+</v>
          </cell>
          <cell r="I664" t="str">
            <v>C</v>
          </cell>
          <cell r="J664" t="str">
            <v>C</v>
          </cell>
          <cell r="K664" t="str">
            <v>C</v>
          </cell>
        </row>
        <row r="665">
          <cell r="B665" t="str">
            <v>SÃO JOÃO DO MANHUAÇU</v>
          </cell>
          <cell r="C665">
            <v>2024</v>
          </cell>
          <cell r="D665" t="str">
            <v>C</v>
          </cell>
          <cell r="E665" t="str">
            <v>C</v>
          </cell>
          <cell r="F665" t="str">
            <v>C+</v>
          </cell>
          <cell r="G665" t="str">
            <v>B</v>
          </cell>
          <cell r="H665" t="str">
            <v>C</v>
          </cell>
          <cell r="I665" t="str">
            <v>C</v>
          </cell>
          <cell r="J665" t="str">
            <v>C</v>
          </cell>
          <cell r="K665" t="str">
            <v>C</v>
          </cell>
        </row>
        <row r="666">
          <cell r="B666" t="str">
            <v>SÃO JOÃO DO MANTENINHA</v>
          </cell>
          <cell r="C666">
            <v>2024</v>
          </cell>
          <cell r="D666" t="str">
            <v>C</v>
          </cell>
          <cell r="E666" t="str">
            <v>C</v>
          </cell>
          <cell r="F666" t="str">
            <v>C</v>
          </cell>
          <cell r="G666" t="str">
            <v>C+</v>
          </cell>
          <cell r="H666" t="str">
            <v>C</v>
          </cell>
          <cell r="I666" t="str">
            <v>C</v>
          </cell>
          <cell r="J666" t="str">
            <v>C</v>
          </cell>
          <cell r="K666" t="str">
            <v>C</v>
          </cell>
        </row>
        <row r="667">
          <cell r="B667" t="str">
            <v>SÃO JOÃO DO ORIENTE</v>
          </cell>
          <cell r="C667">
            <v>2024</v>
          </cell>
          <cell r="D667" t="str">
            <v>C</v>
          </cell>
          <cell r="E667" t="str">
            <v>C</v>
          </cell>
          <cell r="F667" t="str">
            <v>C</v>
          </cell>
          <cell r="G667" t="str">
            <v>C+</v>
          </cell>
          <cell r="H667" t="str">
            <v>C</v>
          </cell>
          <cell r="I667" t="str">
            <v>C+</v>
          </cell>
          <cell r="J667" t="str">
            <v>C+</v>
          </cell>
          <cell r="K667" t="str">
            <v>C</v>
          </cell>
        </row>
        <row r="668">
          <cell r="B668" t="str">
            <v>SÃO JOÃO DO PACUÍ</v>
          </cell>
          <cell r="C668">
            <v>2024</v>
          </cell>
          <cell r="D668" t="str">
            <v>C</v>
          </cell>
          <cell r="E668" t="str">
            <v>C</v>
          </cell>
          <cell r="F668" t="str">
            <v>C</v>
          </cell>
          <cell r="G668" t="str">
            <v>B</v>
          </cell>
          <cell r="H668" t="str">
            <v>C</v>
          </cell>
          <cell r="I668" t="str">
            <v>C+</v>
          </cell>
          <cell r="J668" t="str">
            <v>B</v>
          </cell>
          <cell r="K668" t="str">
            <v>C</v>
          </cell>
        </row>
        <row r="669">
          <cell r="B669" t="str">
            <v>SÃO JOÃO DO PARAÍSO</v>
          </cell>
          <cell r="C669">
            <v>2024</v>
          </cell>
          <cell r="D669" t="str">
            <v>C</v>
          </cell>
          <cell r="E669" t="str">
            <v>C</v>
          </cell>
          <cell r="F669" t="str">
            <v>C</v>
          </cell>
          <cell r="G669" t="str">
            <v>C+</v>
          </cell>
          <cell r="H669" t="str">
            <v>C</v>
          </cell>
          <cell r="I669" t="str">
            <v>C+</v>
          </cell>
          <cell r="J669" t="str">
            <v>C</v>
          </cell>
          <cell r="K669" t="str">
            <v>C</v>
          </cell>
        </row>
        <row r="670">
          <cell r="B670" t="str">
            <v>SÃO JOÃO EVANGELISTA</v>
          </cell>
          <cell r="C670">
            <v>2024</v>
          </cell>
          <cell r="D670" t="str">
            <v>C</v>
          </cell>
          <cell r="E670" t="str">
            <v>C</v>
          </cell>
          <cell r="F670" t="str">
            <v>C</v>
          </cell>
          <cell r="G670" t="str">
            <v>B</v>
          </cell>
          <cell r="H670" t="str">
            <v>C</v>
          </cell>
          <cell r="I670" t="str">
            <v>C</v>
          </cell>
          <cell r="J670" t="str">
            <v>C</v>
          </cell>
          <cell r="K670" t="str">
            <v>C</v>
          </cell>
        </row>
        <row r="671">
          <cell r="B671" t="str">
            <v>SÃO JOÃO NEPOMUCENO</v>
          </cell>
          <cell r="C671">
            <v>2024</v>
          </cell>
          <cell r="D671" t="str">
            <v>C</v>
          </cell>
          <cell r="E671" t="str">
            <v>C+</v>
          </cell>
          <cell r="F671" t="str">
            <v>C</v>
          </cell>
          <cell r="G671" t="str">
            <v>B</v>
          </cell>
          <cell r="H671" t="str">
            <v>C</v>
          </cell>
          <cell r="I671" t="str">
            <v>C+</v>
          </cell>
          <cell r="J671" t="str">
            <v>C</v>
          </cell>
          <cell r="K671" t="str">
            <v>C</v>
          </cell>
        </row>
        <row r="672">
          <cell r="B672" t="str">
            <v>SÃO JOAQUIM DE BICAS</v>
          </cell>
          <cell r="C672">
            <v>2024</v>
          </cell>
          <cell r="D672" t="str">
            <v>C</v>
          </cell>
          <cell r="E672" t="str">
            <v>C</v>
          </cell>
          <cell r="F672" t="str">
            <v>C</v>
          </cell>
          <cell r="G672" t="str">
            <v>C+</v>
          </cell>
          <cell r="H672" t="str">
            <v>C</v>
          </cell>
          <cell r="I672" t="str">
            <v>B</v>
          </cell>
          <cell r="J672" t="str">
            <v>C</v>
          </cell>
          <cell r="K672" t="str">
            <v>C</v>
          </cell>
        </row>
        <row r="673">
          <cell r="B673" t="str">
            <v>SÃO JOSÉ DA BARRA</v>
          </cell>
          <cell r="C673">
            <v>2024</v>
          </cell>
          <cell r="D673" t="str">
            <v>C</v>
          </cell>
          <cell r="E673" t="str">
            <v>C</v>
          </cell>
          <cell r="F673" t="str">
            <v>C</v>
          </cell>
          <cell r="G673" t="str">
            <v>B</v>
          </cell>
          <cell r="H673" t="str">
            <v>C</v>
          </cell>
          <cell r="I673" t="str">
            <v>C+</v>
          </cell>
          <cell r="J673" t="str">
            <v>C</v>
          </cell>
          <cell r="K673" t="str">
            <v>C</v>
          </cell>
        </row>
        <row r="674">
          <cell r="B674" t="str">
            <v>SÃO JOSÉ DO ALEGRE</v>
          </cell>
          <cell r="C674">
            <v>2024</v>
          </cell>
          <cell r="D674" t="str">
            <v>C</v>
          </cell>
          <cell r="E674" t="str">
            <v>C+</v>
          </cell>
          <cell r="F674" t="str">
            <v>B</v>
          </cell>
          <cell r="G674" t="str">
            <v>B</v>
          </cell>
          <cell r="H674" t="str">
            <v>C</v>
          </cell>
          <cell r="I674" t="str">
            <v>C+</v>
          </cell>
          <cell r="J674" t="str">
            <v>C</v>
          </cell>
          <cell r="K674" t="str">
            <v>C+</v>
          </cell>
        </row>
        <row r="675">
          <cell r="B675" t="str">
            <v>SÃO JOSÉ DO DIVINO</v>
          </cell>
          <cell r="C675">
            <v>2024</v>
          </cell>
          <cell r="D675" t="str">
            <v>C</v>
          </cell>
          <cell r="E675" t="str">
            <v>C</v>
          </cell>
          <cell r="F675" t="str">
            <v>C</v>
          </cell>
          <cell r="G675" t="str">
            <v>B</v>
          </cell>
          <cell r="H675" t="str">
            <v>C</v>
          </cell>
          <cell r="I675" t="str">
            <v>C</v>
          </cell>
          <cell r="J675" t="str">
            <v>C</v>
          </cell>
          <cell r="K675" t="str">
            <v>C</v>
          </cell>
        </row>
        <row r="676">
          <cell r="B676" t="str">
            <v>SÃO JOSÉ DO GOIABAL</v>
          </cell>
          <cell r="C676">
            <v>2024</v>
          </cell>
          <cell r="D676" t="str">
            <v>C</v>
          </cell>
          <cell r="E676" t="str">
            <v>C</v>
          </cell>
          <cell r="F676" t="str">
            <v>C</v>
          </cell>
          <cell r="G676" t="str">
            <v>B</v>
          </cell>
          <cell r="H676" t="str">
            <v>C</v>
          </cell>
          <cell r="I676" t="str">
            <v>C</v>
          </cell>
          <cell r="J676" t="str">
            <v>C</v>
          </cell>
          <cell r="K676" t="str">
            <v>C</v>
          </cell>
        </row>
        <row r="677">
          <cell r="B677" t="str">
            <v>SÃO JOSÉ DO JACURI</v>
          </cell>
          <cell r="C677">
            <v>2024</v>
          </cell>
          <cell r="D677" t="str">
            <v>C</v>
          </cell>
          <cell r="E677" t="str">
            <v>C</v>
          </cell>
          <cell r="F677" t="str">
            <v>C</v>
          </cell>
          <cell r="G677" t="str">
            <v>C</v>
          </cell>
          <cell r="H677" t="str">
            <v>C</v>
          </cell>
          <cell r="I677" t="str">
            <v>B</v>
          </cell>
          <cell r="J677" t="str">
            <v>C</v>
          </cell>
          <cell r="K677" t="str">
            <v>C</v>
          </cell>
        </row>
        <row r="678">
          <cell r="B678" t="str">
            <v>SÃO LOURENÇO</v>
          </cell>
          <cell r="C678">
            <v>2024</v>
          </cell>
          <cell r="D678" t="str">
            <v>C</v>
          </cell>
          <cell r="E678" t="str">
            <v>C+</v>
          </cell>
          <cell r="F678" t="str">
            <v>C+</v>
          </cell>
          <cell r="G678" t="str">
            <v>B</v>
          </cell>
          <cell r="H678" t="str">
            <v>C</v>
          </cell>
          <cell r="I678" t="str">
            <v>B</v>
          </cell>
          <cell r="J678" t="str">
            <v>C</v>
          </cell>
          <cell r="K678" t="str">
            <v>C+</v>
          </cell>
        </row>
        <row r="679">
          <cell r="B679" t="str">
            <v>SÃO MIGUEL DO ANTA</v>
          </cell>
          <cell r="C679">
            <v>2024</v>
          </cell>
          <cell r="D679" t="str">
            <v>C</v>
          </cell>
          <cell r="E679" t="str">
            <v>C</v>
          </cell>
          <cell r="F679" t="str">
            <v>C</v>
          </cell>
          <cell r="G679" t="str">
            <v>B</v>
          </cell>
          <cell r="H679" t="str">
            <v>C</v>
          </cell>
          <cell r="I679" t="str">
            <v>B</v>
          </cell>
          <cell r="J679" t="str">
            <v>C</v>
          </cell>
          <cell r="K679" t="str">
            <v>C</v>
          </cell>
        </row>
        <row r="680">
          <cell r="B680" t="str">
            <v>SÃO PEDRO DA UNIÃO</v>
          </cell>
          <cell r="C680">
            <v>2024</v>
          </cell>
          <cell r="D680" t="str">
            <v>C</v>
          </cell>
          <cell r="E680" t="str">
            <v>C</v>
          </cell>
          <cell r="F680" t="str">
            <v>B</v>
          </cell>
          <cell r="G680" t="str">
            <v>B+</v>
          </cell>
          <cell r="H680" t="str">
            <v>C</v>
          </cell>
          <cell r="I680" t="str">
            <v>C+</v>
          </cell>
          <cell r="J680" t="str">
            <v>C</v>
          </cell>
          <cell r="K680" t="str">
            <v>C+</v>
          </cell>
        </row>
        <row r="681">
          <cell r="B681" t="str">
            <v>SÃO PEDRO DOS FERROS</v>
          </cell>
          <cell r="C681">
            <v>2024</v>
          </cell>
          <cell r="D681" t="str">
            <v>C</v>
          </cell>
          <cell r="E681" t="str">
            <v>C</v>
          </cell>
          <cell r="F681" t="str">
            <v>C</v>
          </cell>
          <cell r="G681" t="str">
            <v>B</v>
          </cell>
          <cell r="H681" t="str">
            <v>C</v>
          </cell>
          <cell r="I681" t="str">
            <v>C+</v>
          </cell>
          <cell r="J681" t="str">
            <v>C</v>
          </cell>
          <cell r="K681" t="str">
            <v>C</v>
          </cell>
        </row>
        <row r="682">
          <cell r="B682" t="str">
            <v>SÃO PEDRO DO SUAÇUÍ</v>
          </cell>
          <cell r="C682">
            <v>2024</v>
          </cell>
          <cell r="D682" t="str">
            <v>C</v>
          </cell>
          <cell r="E682" t="str">
            <v>C</v>
          </cell>
          <cell r="F682" t="str">
            <v>C</v>
          </cell>
          <cell r="G682" t="str">
            <v>B+</v>
          </cell>
          <cell r="H682" t="str">
            <v>C</v>
          </cell>
          <cell r="I682" t="str">
            <v>C+</v>
          </cell>
          <cell r="J682" t="str">
            <v>C</v>
          </cell>
          <cell r="K682" t="str">
            <v>C</v>
          </cell>
        </row>
        <row r="683">
          <cell r="B683" t="str">
            <v>SÃO ROMÃO</v>
          </cell>
          <cell r="C683">
            <v>2024</v>
          </cell>
          <cell r="D683" t="str">
            <v>C</v>
          </cell>
          <cell r="E683" t="str">
            <v>C</v>
          </cell>
          <cell r="F683" t="str">
            <v>C</v>
          </cell>
          <cell r="G683" t="str">
            <v>B</v>
          </cell>
          <cell r="H683" t="str">
            <v>C</v>
          </cell>
          <cell r="I683" t="str">
            <v>C</v>
          </cell>
          <cell r="J683" t="str">
            <v>C</v>
          </cell>
          <cell r="K683" t="str">
            <v>C</v>
          </cell>
        </row>
        <row r="684">
          <cell r="B684" t="str">
            <v>SÃO ROQUE DE MINAS</v>
          </cell>
          <cell r="C684">
            <v>2024</v>
          </cell>
          <cell r="D684" t="str">
            <v>C</v>
          </cell>
          <cell r="E684" t="str">
            <v>C</v>
          </cell>
          <cell r="F684" t="str">
            <v>C</v>
          </cell>
          <cell r="G684" t="str">
            <v>B+</v>
          </cell>
          <cell r="H684" t="str">
            <v>C</v>
          </cell>
          <cell r="I684" t="str">
            <v>C</v>
          </cell>
          <cell r="J684" t="str">
            <v>C</v>
          </cell>
          <cell r="K684" t="str">
            <v>C</v>
          </cell>
        </row>
        <row r="685">
          <cell r="B685" t="str">
            <v>SÃO SEBASTIÃO DA BELA VISTA</v>
          </cell>
          <cell r="C685">
            <v>2024</v>
          </cell>
          <cell r="D685" t="str">
            <v>C</v>
          </cell>
          <cell r="E685" t="str">
            <v>C</v>
          </cell>
          <cell r="F685" t="str">
            <v>C</v>
          </cell>
          <cell r="G685" t="str">
            <v>B</v>
          </cell>
          <cell r="H685" t="str">
            <v>C</v>
          </cell>
          <cell r="I685" t="str">
            <v>B+</v>
          </cell>
          <cell r="J685" t="str">
            <v>C</v>
          </cell>
          <cell r="K685" t="str">
            <v>C</v>
          </cell>
        </row>
        <row r="686">
          <cell r="B686" t="str">
            <v>SÃO SEBASTIÃO DO ANTA</v>
          </cell>
          <cell r="C686">
            <v>2024</v>
          </cell>
          <cell r="D686" t="str">
            <v>C</v>
          </cell>
          <cell r="E686" t="str">
            <v>C</v>
          </cell>
          <cell r="F686" t="str">
            <v>C</v>
          </cell>
          <cell r="G686" t="str">
            <v>B</v>
          </cell>
          <cell r="H686" t="str">
            <v>C</v>
          </cell>
          <cell r="I686" t="str">
            <v>C</v>
          </cell>
          <cell r="J686" t="str">
            <v>C</v>
          </cell>
          <cell r="K686" t="str">
            <v>C</v>
          </cell>
        </row>
        <row r="687">
          <cell r="B687" t="str">
            <v>SÃO SEBASTIÃO DO MARANHÃO</v>
          </cell>
          <cell r="C687">
            <v>2024</v>
          </cell>
          <cell r="D687" t="str">
            <v>C</v>
          </cell>
          <cell r="E687" t="str">
            <v>C</v>
          </cell>
          <cell r="F687" t="str">
            <v>C</v>
          </cell>
          <cell r="G687" t="str">
            <v>B+</v>
          </cell>
          <cell r="H687" t="str">
            <v>C</v>
          </cell>
          <cell r="I687" t="str">
            <v>C+</v>
          </cell>
          <cell r="J687" t="str">
            <v>C</v>
          </cell>
          <cell r="K687" t="str">
            <v>C</v>
          </cell>
        </row>
        <row r="688">
          <cell r="B688" t="str">
            <v>SÃO SEBASTIÃO DO OESTE</v>
          </cell>
          <cell r="C688">
            <v>2024</v>
          </cell>
          <cell r="D688" t="str">
            <v>C</v>
          </cell>
          <cell r="E688" t="str">
            <v>C+</v>
          </cell>
          <cell r="F688" t="str">
            <v>C</v>
          </cell>
          <cell r="G688" t="str">
            <v>B</v>
          </cell>
          <cell r="H688" t="str">
            <v>C</v>
          </cell>
          <cell r="I688" t="str">
            <v>B+</v>
          </cell>
          <cell r="J688" t="str">
            <v>C</v>
          </cell>
          <cell r="K688" t="str">
            <v>C</v>
          </cell>
        </row>
        <row r="689">
          <cell r="B689" t="str">
            <v>SÃO SEBASTIÃO DO PARAÍSO</v>
          </cell>
          <cell r="C689">
            <v>2024</v>
          </cell>
          <cell r="D689" t="str">
            <v>C</v>
          </cell>
          <cell r="E689" t="str">
            <v>B</v>
          </cell>
          <cell r="F689" t="str">
            <v>C+</v>
          </cell>
          <cell r="G689" t="str">
            <v>B</v>
          </cell>
          <cell r="H689" t="str">
            <v>C</v>
          </cell>
          <cell r="I689" t="str">
            <v>C+</v>
          </cell>
          <cell r="J689" t="str">
            <v>C</v>
          </cell>
          <cell r="K689" t="str">
            <v>C+</v>
          </cell>
        </row>
        <row r="690">
          <cell r="B690" t="str">
            <v>SÃO SEBASTIÃO DO RIO PRETO</v>
          </cell>
          <cell r="C690">
            <v>2024</v>
          </cell>
          <cell r="D690" t="str">
            <v>C</v>
          </cell>
          <cell r="E690" t="str">
            <v>C</v>
          </cell>
          <cell r="F690" t="str">
            <v>C+</v>
          </cell>
          <cell r="G690" t="str">
            <v>C+</v>
          </cell>
          <cell r="H690" t="str">
            <v>C</v>
          </cell>
          <cell r="I690" t="str">
            <v>C</v>
          </cell>
          <cell r="J690" t="str">
            <v>C</v>
          </cell>
          <cell r="K690" t="str">
            <v>C</v>
          </cell>
        </row>
        <row r="691">
          <cell r="B691" t="str">
            <v>SÃO SEBASTIÃO DO RIO VERDE</v>
          </cell>
          <cell r="C691">
            <v>2024</v>
          </cell>
          <cell r="D691" t="str">
            <v>C</v>
          </cell>
          <cell r="E691" t="str">
            <v>C</v>
          </cell>
          <cell r="F691" t="str">
            <v>C</v>
          </cell>
          <cell r="G691" t="str">
            <v>B</v>
          </cell>
          <cell r="H691" t="str">
            <v>C</v>
          </cell>
          <cell r="I691" t="str">
            <v>C</v>
          </cell>
          <cell r="J691" t="str">
            <v>C</v>
          </cell>
          <cell r="K691" t="str">
            <v>C</v>
          </cell>
        </row>
        <row r="692">
          <cell r="B692" t="str">
            <v>SÃO TIAGO</v>
          </cell>
          <cell r="C692">
            <v>2024</v>
          </cell>
          <cell r="D692" t="str">
            <v>B</v>
          </cell>
          <cell r="E692" t="str">
            <v>C+</v>
          </cell>
          <cell r="F692" t="str">
            <v>C+</v>
          </cell>
          <cell r="G692" t="str">
            <v>B+</v>
          </cell>
          <cell r="H692" t="str">
            <v>C</v>
          </cell>
          <cell r="I692" t="str">
            <v>C+</v>
          </cell>
          <cell r="J692" t="str">
            <v>C</v>
          </cell>
          <cell r="K692" t="str">
            <v>C+</v>
          </cell>
        </row>
        <row r="693">
          <cell r="B693" t="str">
            <v>SÃO THOMÉ DAS LETRAS</v>
          </cell>
          <cell r="C693">
            <v>2024</v>
          </cell>
          <cell r="D693" t="str">
            <v>C</v>
          </cell>
          <cell r="E693" t="str">
            <v>B</v>
          </cell>
          <cell r="F693" t="str">
            <v>C</v>
          </cell>
          <cell r="G693" t="str">
            <v>B</v>
          </cell>
          <cell r="H693" t="str">
            <v>C+</v>
          </cell>
          <cell r="I693" t="str">
            <v>C+</v>
          </cell>
          <cell r="J693" t="str">
            <v>C</v>
          </cell>
          <cell r="K693" t="str">
            <v>C</v>
          </cell>
        </row>
        <row r="694">
          <cell r="B694" t="str">
            <v>SÃO VICENTE DE MINAS</v>
          </cell>
          <cell r="C694">
            <v>2024</v>
          </cell>
          <cell r="D694" t="str">
            <v>C</v>
          </cell>
          <cell r="E694" t="str">
            <v>C</v>
          </cell>
          <cell r="F694" t="str">
            <v>C+</v>
          </cell>
          <cell r="G694" t="str">
            <v>B</v>
          </cell>
          <cell r="H694" t="str">
            <v>C</v>
          </cell>
          <cell r="I694" t="str">
            <v>C</v>
          </cell>
          <cell r="J694" t="str">
            <v>C</v>
          </cell>
          <cell r="K694" t="str">
            <v>C</v>
          </cell>
        </row>
        <row r="695">
          <cell r="B695" t="str">
            <v>SAPUCAÍ-MIRIM</v>
          </cell>
          <cell r="C695">
            <v>2024</v>
          </cell>
          <cell r="D695" t="str">
            <v>C</v>
          </cell>
          <cell r="E695" t="str">
            <v>C</v>
          </cell>
          <cell r="F695" t="str">
            <v>C</v>
          </cell>
          <cell r="G695" t="str">
            <v>B</v>
          </cell>
          <cell r="H695" t="str">
            <v>C</v>
          </cell>
          <cell r="I695" t="str">
            <v>C+</v>
          </cell>
          <cell r="J695" t="str">
            <v>C</v>
          </cell>
          <cell r="K695" t="str">
            <v>C</v>
          </cell>
        </row>
        <row r="696">
          <cell r="B696" t="str">
            <v>SETUBINHA</v>
          </cell>
          <cell r="C696">
            <v>2024</v>
          </cell>
          <cell r="D696" t="str">
            <v>C</v>
          </cell>
          <cell r="E696" t="str">
            <v>C</v>
          </cell>
          <cell r="F696" t="str">
            <v>C</v>
          </cell>
          <cell r="G696" t="str">
            <v>C</v>
          </cell>
          <cell r="H696" t="str">
            <v>C</v>
          </cell>
          <cell r="I696" t="str">
            <v>C+</v>
          </cell>
          <cell r="J696" t="str">
            <v>C</v>
          </cell>
          <cell r="K696" t="str">
            <v>C</v>
          </cell>
        </row>
        <row r="697">
          <cell r="B697" t="str">
            <v>SEM PEIXE</v>
          </cell>
          <cell r="C697">
            <v>2024</v>
          </cell>
          <cell r="D697" t="str">
            <v>C</v>
          </cell>
          <cell r="E697" t="str">
            <v>C</v>
          </cell>
          <cell r="F697" t="str">
            <v>C</v>
          </cell>
          <cell r="G697" t="str">
            <v>C+</v>
          </cell>
          <cell r="H697" t="str">
            <v>C</v>
          </cell>
          <cell r="I697" t="str">
            <v>B</v>
          </cell>
          <cell r="J697" t="str">
            <v>C</v>
          </cell>
          <cell r="K697" t="str">
            <v>C</v>
          </cell>
        </row>
        <row r="698">
          <cell r="B698" t="str">
            <v>SENADOR AMARAL</v>
          </cell>
          <cell r="C698">
            <v>2024</v>
          </cell>
          <cell r="D698" t="str">
            <v>C</v>
          </cell>
          <cell r="E698" t="str">
            <v>C</v>
          </cell>
          <cell r="F698" t="str">
            <v>C+</v>
          </cell>
          <cell r="G698" t="str">
            <v>B</v>
          </cell>
          <cell r="H698" t="str">
            <v>C</v>
          </cell>
          <cell r="I698" t="str">
            <v>B+</v>
          </cell>
          <cell r="J698" t="str">
            <v>C</v>
          </cell>
          <cell r="K698" t="str">
            <v>C+</v>
          </cell>
        </row>
        <row r="699">
          <cell r="B699" t="str">
            <v>SENADOR CORTES</v>
          </cell>
          <cell r="C699">
            <v>2024</v>
          </cell>
          <cell r="D699" t="str">
            <v>C</v>
          </cell>
          <cell r="E699" t="str">
            <v>C</v>
          </cell>
          <cell r="F699" t="str">
            <v>C</v>
          </cell>
          <cell r="G699" t="str">
            <v>B+</v>
          </cell>
          <cell r="H699" t="str">
            <v>C</v>
          </cell>
          <cell r="I699" t="str">
            <v>C+</v>
          </cell>
          <cell r="J699" t="str">
            <v>C</v>
          </cell>
          <cell r="K699" t="str">
            <v>C</v>
          </cell>
        </row>
        <row r="700">
          <cell r="B700" t="str">
            <v>SENADOR FIRMINO</v>
          </cell>
          <cell r="C700">
            <v>2024</v>
          </cell>
          <cell r="D700" t="str">
            <v>C</v>
          </cell>
          <cell r="E700" t="str">
            <v>C</v>
          </cell>
          <cell r="F700" t="str">
            <v>C</v>
          </cell>
          <cell r="G700" t="str">
            <v>B</v>
          </cell>
          <cell r="H700" t="str">
            <v>C</v>
          </cell>
          <cell r="I700" t="str">
            <v>B</v>
          </cell>
          <cell r="J700" t="str">
            <v>C</v>
          </cell>
          <cell r="K700" t="str">
            <v>C</v>
          </cell>
        </row>
        <row r="701">
          <cell r="B701" t="str">
            <v>SENADOR MODESTINO GONÇALVES</v>
          </cell>
          <cell r="C701">
            <v>2024</v>
          </cell>
          <cell r="D701" t="str">
            <v>C</v>
          </cell>
          <cell r="E701" t="str">
            <v>C+</v>
          </cell>
          <cell r="F701" t="str">
            <v>C</v>
          </cell>
          <cell r="G701" t="str">
            <v>C</v>
          </cell>
          <cell r="H701" t="str">
            <v>C</v>
          </cell>
          <cell r="I701" t="str">
            <v>B</v>
          </cell>
          <cell r="J701" t="str">
            <v>C</v>
          </cell>
          <cell r="K701" t="str">
            <v>C</v>
          </cell>
        </row>
        <row r="702">
          <cell r="B702" t="str">
            <v>SENHORA DE OLIVEIRA</v>
          </cell>
          <cell r="C702">
            <v>2024</v>
          </cell>
          <cell r="D702" t="str">
            <v>C</v>
          </cell>
          <cell r="E702" t="str">
            <v>C+</v>
          </cell>
          <cell r="F702" t="str">
            <v>C</v>
          </cell>
          <cell r="G702" t="str">
            <v>B</v>
          </cell>
          <cell r="H702" t="str">
            <v>C</v>
          </cell>
          <cell r="I702" t="str">
            <v>C+</v>
          </cell>
          <cell r="J702" t="str">
            <v>C</v>
          </cell>
          <cell r="K702" t="str">
            <v>C</v>
          </cell>
        </row>
        <row r="703">
          <cell r="B703" t="str">
            <v>SENHORA DO PORTO</v>
          </cell>
          <cell r="C703">
            <v>2024</v>
          </cell>
          <cell r="D703" t="str">
            <v>C</v>
          </cell>
          <cell r="E703" t="str">
            <v>C</v>
          </cell>
          <cell r="F703" t="str">
            <v>C</v>
          </cell>
          <cell r="G703" t="str">
            <v>B</v>
          </cell>
          <cell r="H703" t="str">
            <v>C</v>
          </cell>
          <cell r="I703" t="str">
            <v>C</v>
          </cell>
          <cell r="J703" t="str">
            <v>C</v>
          </cell>
          <cell r="K703" t="str">
            <v>C</v>
          </cell>
        </row>
        <row r="704">
          <cell r="B704" t="str">
            <v>SENHORA DOS REMÉDIOS</v>
          </cell>
          <cell r="C704">
            <v>2024</v>
          </cell>
          <cell r="D704" t="str">
            <v>C</v>
          </cell>
          <cell r="E704" t="str">
            <v>C</v>
          </cell>
          <cell r="F704" t="str">
            <v>C</v>
          </cell>
          <cell r="G704" t="str">
            <v>B+</v>
          </cell>
          <cell r="H704" t="str">
            <v>C</v>
          </cell>
          <cell r="I704" t="str">
            <v>C</v>
          </cell>
          <cell r="J704" t="str">
            <v>C</v>
          </cell>
          <cell r="K704" t="str">
            <v>C</v>
          </cell>
        </row>
        <row r="705">
          <cell r="B705" t="str">
            <v>SERICITA</v>
          </cell>
          <cell r="C705">
            <v>2024</v>
          </cell>
          <cell r="D705" t="str">
            <v>C</v>
          </cell>
          <cell r="E705" t="str">
            <v>C</v>
          </cell>
          <cell r="F705" t="str">
            <v>C</v>
          </cell>
          <cell r="G705" t="str">
            <v>B</v>
          </cell>
          <cell r="H705" t="str">
            <v>C</v>
          </cell>
          <cell r="I705" t="str">
            <v>C</v>
          </cell>
          <cell r="J705" t="str">
            <v>C</v>
          </cell>
          <cell r="K705" t="str">
            <v>C</v>
          </cell>
        </row>
        <row r="706">
          <cell r="B706" t="str">
            <v>SERITINGA</v>
          </cell>
          <cell r="C706">
            <v>2024</v>
          </cell>
          <cell r="D706" t="str">
            <v>C</v>
          </cell>
          <cell r="E706" t="str">
            <v>C</v>
          </cell>
          <cell r="F706" t="str">
            <v>C</v>
          </cell>
          <cell r="G706" t="str">
            <v>B</v>
          </cell>
          <cell r="H706" t="str">
            <v>C</v>
          </cell>
          <cell r="I706" t="str">
            <v>C</v>
          </cell>
          <cell r="J706" t="str">
            <v>C</v>
          </cell>
          <cell r="K706" t="str">
            <v>C</v>
          </cell>
        </row>
        <row r="707">
          <cell r="B707" t="str">
            <v>SERRA AZUL DE MINAS</v>
          </cell>
          <cell r="C707">
            <v>2024</v>
          </cell>
          <cell r="D707" t="str">
            <v>C</v>
          </cell>
          <cell r="E707" t="str">
            <v>C</v>
          </cell>
          <cell r="F707" t="str">
            <v>C</v>
          </cell>
          <cell r="G707" t="str">
            <v>C</v>
          </cell>
          <cell r="H707" t="str">
            <v>C</v>
          </cell>
          <cell r="I707" t="str">
            <v>C</v>
          </cell>
          <cell r="J707" t="str">
            <v>C</v>
          </cell>
          <cell r="K707" t="str">
            <v>C</v>
          </cell>
        </row>
        <row r="708">
          <cell r="B708" t="str">
            <v>SERRA DA SAUDADE</v>
          </cell>
          <cell r="C708">
            <v>2024</v>
          </cell>
          <cell r="D708" t="str">
            <v>C</v>
          </cell>
          <cell r="E708" t="str">
            <v>C</v>
          </cell>
          <cell r="F708" t="str">
            <v>C</v>
          </cell>
          <cell r="G708" t="str">
            <v>B</v>
          </cell>
          <cell r="H708" t="str">
            <v>C</v>
          </cell>
          <cell r="I708" t="str">
            <v>C</v>
          </cell>
          <cell r="J708" t="str">
            <v>C</v>
          </cell>
          <cell r="K708" t="str">
            <v>C</v>
          </cell>
        </row>
        <row r="709">
          <cell r="B709" t="str">
            <v>SERRA DOS AIMORÉS</v>
          </cell>
          <cell r="C709">
            <v>2024</v>
          </cell>
          <cell r="D709" t="str">
            <v>C</v>
          </cell>
          <cell r="E709" t="str">
            <v>C</v>
          </cell>
          <cell r="F709" t="str">
            <v>C</v>
          </cell>
          <cell r="G709" t="str">
            <v>C</v>
          </cell>
          <cell r="H709" t="str">
            <v>C</v>
          </cell>
          <cell r="I709" t="str">
            <v>C+</v>
          </cell>
          <cell r="J709" t="str">
            <v>C</v>
          </cell>
          <cell r="K709" t="str">
            <v>C</v>
          </cell>
        </row>
        <row r="710">
          <cell r="B710" t="str">
            <v>SERRANIA</v>
          </cell>
          <cell r="C710">
            <v>2024</v>
          </cell>
          <cell r="D710" t="str">
            <v>C</v>
          </cell>
          <cell r="E710" t="str">
            <v>C</v>
          </cell>
          <cell r="F710" t="str">
            <v>C</v>
          </cell>
          <cell r="G710" t="str">
            <v>B</v>
          </cell>
          <cell r="H710" t="str">
            <v>C</v>
          </cell>
          <cell r="I710" t="str">
            <v>C+</v>
          </cell>
          <cell r="J710" t="str">
            <v>C</v>
          </cell>
          <cell r="K710" t="str">
            <v>C</v>
          </cell>
        </row>
        <row r="711">
          <cell r="B711" t="str">
            <v>SERRANÓPOLIS DE MINAS</v>
          </cell>
          <cell r="C711">
            <v>2024</v>
          </cell>
          <cell r="D711" t="str">
            <v>C+</v>
          </cell>
          <cell r="E711" t="str">
            <v>C</v>
          </cell>
          <cell r="F711" t="str">
            <v>C+</v>
          </cell>
          <cell r="G711" t="str">
            <v>B</v>
          </cell>
          <cell r="H711" t="str">
            <v>C</v>
          </cell>
          <cell r="I711" t="str">
            <v>C</v>
          </cell>
          <cell r="J711" t="str">
            <v>C</v>
          </cell>
          <cell r="K711" t="str">
            <v>C+</v>
          </cell>
        </row>
        <row r="712">
          <cell r="B712" t="str">
            <v>SERRANOS</v>
          </cell>
          <cell r="C712">
            <v>2024</v>
          </cell>
          <cell r="D712" t="str">
            <v>C</v>
          </cell>
          <cell r="E712" t="str">
            <v>C</v>
          </cell>
          <cell r="F712" t="str">
            <v>C</v>
          </cell>
          <cell r="G712" t="str">
            <v>B</v>
          </cell>
          <cell r="H712" t="str">
            <v>C</v>
          </cell>
          <cell r="I712" t="str">
            <v>C</v>
          </cell>
          <cell r="J712" t="str">
            <v>C</v>
          </cell>
          <cell r="K712" t="str">
            <v>C</v>
          </cell>
        </row>
        <row r="713">
          <cell r="B713" t="str">
            <v>SERRO</v>
          </cell>
          <cell r="C713">
            <v>2024</v>
          </cell>
          <cell r="D713" t="str">
            <v>C</v>
          </cell>
          <cell r="E713" t="str">
            <v>C</v>
          </cell>
          <cell r="F713" t="str">
            <v>C</v>
          </cell>
          <cell r="G713" t="str">
            <v>B+</v>
          </cell>
          <cell r="H713" t="str">
            <v>C</v>
          </cell>
          <cell r="I713" t="str">
            <v>C+</v>
          </cell>
          <cell r="J713" t="str">
            <v>C</v>
          </cell>
          <cell r="K713" t="str">
            <v>C</v>
          </cell>
        </row>
        <row r="714">
          <cell r="B714" t="str">
            <v>SETE LAGOAS</v>
          </cell>
          <cell r="C714">
            <v>2024</v>
          </cell>
          <cell r="D714" t="str">
            <v>C</v>
          </cell>
          <cell r="E714" t="str">
            <v>C</v>
          </cell>
          <cell r="F714" t="str">
            <v>C</v>
          </cell>
          <cell r="G714" t="str">
            <v>B</v>
          </cell>
          <cell r="H714" t="str">
            <v>B</v>
          </cell>
          <cell r="I714" t="str">
            <v>B</v>
          </cell>
          <cell r="J714" t="str">
            <v>C</v>
          </cell>
          <cell r="K714" t="str">
            <v>C+</v>
          </cell>
        </row>
        <row r="715">
          <cell r="B715" t="str">
            <v>SILVEIRÂNIA</v>
          </cell>
          <cell r="C715">
            <v>2024</v>
          </cell>
          <cell r="D715" t="str">
            <v>C</v>
          </cell>
          <cell r="E715" t="str">
            <v>C</v>
          </cell>
          <cell r="F715" t="str">
            <v>C</v>
          </cell>
          <cell r="G715" t="str">
            <v>B</v>
          </cell>
          <cell r="H715" t="str">
            <v>C</v>
          </cell>
          <cell r="I715" t="str">
            <v>C+</v>
          </cell>
          <cell r="J715" t="str">
            <v>C</v>
          </cell>
          <cell r="K715" t="str">
            <v>C</v>
          </cell>
        </row>
        <row r="716">
          <cell r="B716" t="str">
            <v>SILVIANÓPOLIS</v>
          </cell>
          <cell r="C716">
            <v>2024</v>
          </cell>
          <cell r="D716" t="str">
            <v>C</v>
          </cell>
          <cell r="E716" t="str">
            <v>C</v>
          </cell>
          <cell r="F716" t="str">
            <v>C</v>
          </cell>
          <cell r="G716" t="str">
            <v>B</v>
          </cell>
          <cell r="H716" t="str">
            <v>C</v>
          </cell>
          <cell r="I716" t="str">
            <v>C+</v>
          </cell>
          <cell r="J716" t="str">
            <v>C</v>
          </cell>
          <cell r="K716" t="str">
            <v>C</v>
          </cell>
        </row>
        <row r="717">
          <cell r="B717" t="str">
            <v>SIMÃO PEREIRA</v>
          </cell>
          <cell r="C717">
            <v>2024</v>
          </cell>
          <cell r="D717" t="str">
            <v>C</v>
          </cell>
          <cell r="E717" t="str">
            <v>C+</v>
          </cell>
          <cell r="F717" t="str">
            <v>C+</v>
          </cell>
          <cell r="G717" t="str">
            <v>B+</v>
          </cell>
          <cell r="H717" t="str">
            <v>C</v>
          </cell>
          <cell r="I717" t="str">
            <v>B</v>
          </cell>
          <cell r="J717" t="str">
            <v>C</v>
          </cell>
          <cell r="K717" t="str">
            <v>C</v>
          </cell>
        </row>
        <row r="718">
          <cell r="B718" t="str">
            <v>SIMONÉSIA</v>
          </cell>
          <cell r="C718">
            <v>2024</v>
          </cell>
          <cell r="D718" t="str">
            <v>C</v>
          </cell>
          <cell r="E718" t="str">
            <v>C</v>
          </cell>
          <cell r="F718" t="str">
            <v>C</v>
          </cell>
          <cell r="G718" t="str">
            <v>B</v>
          </cell>
          <cell r="H718" t="str">
            <v>C</v>
          </cell>
          <cell r="I718" t="str">
            <v>C</v>
          </cell>
          <cell r="J718" t="str">
            <v>C</v>
          </cell>
          <cell r="K718" t="str">
            <v>C</v>
          </cell>
        </row>
        <row r="719">
          <cell r="B719" t="str">
            <v>SOBRÁLIA</v>
          </cell>
          <cell r="C719">
            <v>2024</v>
          </cell>
          <cell r="D719" t="str">
            <v>C</v>
          </cell>
          <cell r="E719" t="str">
            <v>C</v>
          </cell>
          <cell r="F719" t="str">
            <v>C</v>
          </cell>
          <cell r="G719" t="str">
            <v>C+</v>
          </cell>
          <cell r="H719" t="str">
            <v>C</v>
          </cell>
          <cell r="I719" t="str">
            <v>C</v>
          </cell>
          <cell r="J719" t="str">
            <v>C</v>
          </cell>
          <cell r="K719" t="str">
            <v>C</v>
          </cell>
        </row>
        <row r="720">
          <cell r="B720" t="str">
            <v>SOLEDADE DE MINAS</v>
          </cell>
          <cell r="C720">
            <v>2024</v>
          </cell>
          <cell r="D720" t="str">
            <v>C+</v>
          </cell>
          <cell r="E720" t="str">
            <v>C+</v>
          </cell>
          <cell r="F720" t="str">
            <v>C</v>
          </cell>
          <cell r="G720" t="str">
            <v>C+</v>
          </cell>
          <cell r="H720" t="str">
            <v>C</v>
          </cell>
          <cell r="I720" t="str">
            <v>C</v>
          </cell>
          <cell r="J720" t="str">
            <v>C</v>
          </cell>
          <cell r="K720" t="str">
            <v>C</v>
          </cell>
        </row>
        <row r="721">
          <cell r="B721" t="str">
            <v>TABULEIRO</v>
          </cell>
          <cell r="C721">
            <v>2024</v>
          </cell>
          <cell r="D721" t="str">
            <v>C</v>
          </cell>
          <cell r="E721" t="str">
            <v>B</v>
          </cell>
          <cell r="F721" t="str">
            <v>C+</v>
          </cell>
          <cell r="G721" t="str">
            <v>B</v>
          </cell>
          <cell r="H721" t="str">
            <v>C</v>
          </cell>
          <cell r="I721" t="str">
            <v>C+</v>
          </cell>
          <cell r="J721" t="str">
            <v>C</v>
          </cell>
          <cell r="K721" t="str">
            <v>C</v>
          </cell>
        </row>
        <row r="722">
          <cell r="B722" t="str">
            <v>TAIOBEIRAS</v>
          </cell>
          <cell r="C722">
            <v>2024</v>
          </cell>
          <cell r="D722" t="str">
            <v>C</v>
          </cell>
          <cell r="E722" t="str">
            <v>C</v>
          </cell>
          <cell r="F722" t="str">
            <v>C+</v>
          </cell>
          <cell r="G722" t="str">
            <v>B+</v>
          </cell>
          <cell r="H722" t="str">
            <v>B</v>
          </cell>
          <cell r="I722" t="str">
            <v>C+</v>
          </cell>
          <cell r="J722" t="str">
            <v>C</v>
          </cell>
          <cell r="K722" t="str">
            <v>C+</v>
          </cell>
        </row>
        <row r="723">
          <cell r="B723" t="str">
            <v>TAPIRA</v>
          </cell>
          <cell r="C723">
            <v>2024</v>
          </cell>
          <cell r="D723" t="str">
            <v>C</v>
          </cell>
          <cell r="E723" t="str">
            <v>B+</v>
          </cell>
          <cell r="F723" t="str">
            <v>C</v>
          </cell>
          <cell r="G723" t="str">
            <v>B</v>
          </cell>
          <cell r="H723" t="str">
            <v>B</v>
          </cell>
          <cell r="I723" t="str">
            <v>C</v>
          </cell>
          <cell r="J723" t="str">
            <v>C</v>
          </cell>
          <cell r="K723" t="str">
            <v>C</v>
          </cell>
        </row>
        <row r="724">
          <cell r="B724" t="str">
            <v>TAPIRAÍ</v>
          </cell>
          <cell r="C724">
            <v>2024</v>
          </cell>
          <cell r="D724" t="str">
            <v>C</v>
          </cell>
          <cell r="E724" t="str">
            <v>C</v>
          </cell>
          <cell r="F724" t="str">
            <v>C</v>
          </cell>
          <cell r="G724" t="str">
            <v>B</v>
          </cell>
          <cell r="H724" t="str">
            <v>C</v>
          </cell>
          <cell r="I724" t="str">
            <v>C+</v>
          </cell>
          <cell r="J724" t="str">
            <v>C</v>
          </cell>
          <cell r="K724" t="str">
            <v>C</v>
          </cell>
        </row>
        <row r="725">
          <cell r="B725" t="str">
            <v>TAQUARAÇU DE MINAS</v>
          </cell>
          <cell r="C725">
            <v>2024</v>
          </cell>
          <cell r="D725" t="str">
            <v>C</v>
          </cell>
          <cell r="E725" t="str">
            <v>B+</v>
          </cell>
          <cell r="F725" t="str">
            <v>C</v>
          </cell>
          <cell r="G725" t="str">
            <v>B</v>
          </cell>
          <cell r="H725" t="str">
            <v>C</v>
          </cell>
          <cell r="I725" t="str">
            <v>C+</v>
          </cell>
          <cell r="J725" t="str">
            <v>C</v>
          </cell>
          <cell r="K725" t="str">
            <v>C</v>
          </cell>
        </row>
        <row r="726">
          <cell r="B726" t="str">
            <v>TARUMIRIM</v>
          </cell>
          <cell r="C726">
            <v>2024</v>
          </cell>
          <cell r="D726" t="str">
            <v>C</v>
          </cell>
          <cell r="E726" t="str">
            <v>C</v>
          </cell>
          <cell r="F726" t="str">
            <v>C</v>
          </cell>
          <cell r="G726" t="str">
            <v>C</v>
          </cell>
          <cell r="H726" t="str">
            <v>C</v>
          </cell>
          <cell r="I726" t="str">
            <v>C+</v>
          </cell>
          <cell r="J726" t="str">
            <v>C</v>
          </cell>
          <cell r="K726" t="str">
            <v>C</v>
          </cell>
        </row>
        <row r="727">
          <cell r="B727" t="str">
            <v>TEIXEIRAS</v>
          </cell>
          <cell r="C727">
            <v>2024</v>
          </cell>
          <cell r="D727" t="str">
            <v>C</v>
          </cell>
          <cell r="E727" t="str">
            <v>C</v>
          </cell>
          <cell r="F727" t="str">
            <v>C+</v>
          </cell>
          <cell r="G727" t="str">
            <v>B</v>
          </cell>
          <cell r="H727" t="str">
            <v>C</v>
          </cell>
          <cell r="I727" t="str">
            <v>B</v>
          </cell>
          <cell r="J727" t="str">
            <v>C</v>
          </cell>
          <cell r="K727" t="str">
            <v>C</v>
          </cell>
        </row>
        <row r="728">
          <cell r="B728" t="str">
            <v>TEÓFILO OTONI</v>
          </cell>
          <cell r="C728">
            <v>2024</v>
          </cell>
          <cell r="D728" t="str">
            <v>C</v>
          </cell>
          <cell r="E728" t="str">
            <v>C</v>
          </cell>
          <cell r="F728" t="str">
            <v>C</v>
          </cell>
          <cell r="G728" t="str">
            <v>C</v>
          </cell>
          <cell r="H728" t="str">
            <v>C</v>
          </cell>
          <cell r="I728" t="str">
            <v>C+</v>
          </cell>
          <cell r="J728" t="str">
            <v>C</v>
          </cell>
          <cell r="K728" t="str">
            <v>C</v>
          </cell>
        </row>
        <row r="729">
          <cell r="B729" t="str">
            <v>TIMÓTEO</v>
          </cell>
          <cell r="C729">
            <v>2024</v>
          </cell>
          <cell r="D729" t="str">
            <v>C+</v>
          </cell>
          <cell r="E729" t="str">
            <v>C+</v>
          </cell>
          <cell r="F729" t="str">
            <v>C</v>
          </cell>
          <cell r="G729" t="str">
            <v>B</v>
          </cell>
          <cell r="H729" t="str">
            <v>B</v>
          </cell>
          <cell r="I729" t="str">
            <v>C+</v>
          </cell>
          <cell r="J729" t="str">
            <v>C</v>
          </cell>
          <cell r="K729" t="str">
            <v>C</v>
          </cell>
        </row>
        <row r="730">
          <cell r="B730" t="str">
            <v>TIRADENTES</v>
          </cell>
          <cell r="C730">
            <v>2024</v>
          </cell>
          <cell r="D730" t="str">
            <v>C</v>
          </cell>
          <cell r="E730" t="str">
            <v>C</v>
          </cell>
          <cell r="F730" t="str">
            <v>C</v>
          </cell>
          <cell r="G730" t="str">
            <v>B</v>
          </cell>
          <cell r="H730" t="str">
            <v>C</v>
          </cell>
          <cell r="I730" t="str">
            <v>C+</v>
          </cell>
          <cell r="J730" t="str">
            <v>C</v>
          </cell>
          <cell r="K730" t="str">
            <v>C</v>
          </cell>
        </row>
        <row r="731">
          <cell r="B731" t="str">
            <v>TIROS</v>
          </cell>
          <cell r="C731">
            <v>2024</v>
          </cell>
          <cell r="D731" t="str">
            <v>C</v>
          </cell>
          <cell r="E731" t="str">
            <v>C</v>
          </cell>
          <cell r="F731" t="str">
            <v>C</v>
          </cell>
          <cell r="G731" t="str">
            <v>B</v>
          </cell>
          <cell r="H731" t="str">
            <v>C</v>
          </cell>
          <cell r="I731" t="str">
            <v>C</v>
          </cell>
          <cell r="J731" t="str">
            <v>C</v>
          </cell>
          <cell r="K731" t="str">
            <v>C</v>
          </cell>
        </row>
        <row r="732">
          <cell r="B732" t="str">
            <v>TOCANTINS</v>
          </cell>
          <cell r="C732">
            <v>2024</v>
          </cell>
          <cell r="D732" t="str">
            <v>C</v>
          </cell>
          <cell r="E732" t="str">
            <v>C</v>
          </cell>
          <cell r="F732" t="str">
            <v>C</v>
          </cell>
          <cell r="G732" t="str">
            <v>B</v>
          </cell>
          <cell r="H732" t="str">
            <v>C</v>
          </cell>
          <cell r="I732" t="str">
            <v>C+</v>
          </cell>
          <cell r="J732" t="str">
            <v>C</v>
          </cell>
          <cell r="K732" t="str">
            <v>C</v>
          </cell>
        </row>
        <row r="733">
          <cell r="B733" t="str">
            <v>TOCOS DO MOJI</v>
          </cell>
          <cell r="C733">
            <v>2024</v>
          </cell>
          <cell r="D733" t="str">
            <v>C</v>
          </cell>
          <cell r="E733" t="str">
            <v>C</v>
          </cell>
          <cell r="F733" t="str">
            <v>C</v>
          </cell>
          <cell r="G733" t="str">
            <v>B</v>
          </cell>
          <cell r="H733" t="str">
            <v>C</v>
          </cell>
          <cell r="I733" t="str">
            <v>C+</v>
          </cell>
          <cell r="J733" t="str">
            <v>C</v>
          </cell>
          <cell r="K733" t="str">
            <v>C</v>
          </cell>
        </row>
        <row r="734">
          <cell r="B734" t="str">
            <v>TOLEDO</v>
          </cell>
          <cell r="C734">
            <v>2024</v>
          </cell>
          <cell r="D734" t="str">
            <v>C</v>
          </cell>
          <cell r="E734" t="str">
            <v>C+</v>
          </cell>
          <cell r="F734" t="str">
            <v>C</v>
          </cell>
          <cell r="G734" t="str">
            <v>B</v>
          </cell>
          <cell r="H734" t="str">
            <v>C</v>
          </cell>
          <cell r="I734" t="str">
            <v>B</v>
          </cell>
          <cell r="J734" t="str">
            <v>C</v>
          </cell>
          <cell r="K734" t="str">
            <v>C</v>
          </cell>
        </row>
        <row r="735">
          <cell r="B735" t="str">
            <v>TRÊS CORAÇÕES</v>
          </cell>
          <cell r="C735">
            <v>2024</v>
          </cell>
          <cell r="D735" t="str">
            <v>C+</v>
          </cell>
          <cell r="E735" t="str">
            <v>B</v>
          </cell>
          <cell r="F735" t="str">
            <v>C+</v>
          </cell>
          <cell r="G735" t="str">
            <v>B</v>
          </cell>
          <cell r="H735" t="str">
            <v>C</v>
          </cell>
          <cell r="I735" t="str">
            <v>C+</v>
          </cell>
          <cell r="J735" t="str">
            <v>C</v>
          </cell>
          <cell r="K735" t="str">
            <v>C+</v>
          </cell>
        </row>
        <row r="736">
          <cell r="B736" t="str">
            <v>TRÊS MARIAS</v>
          </cell>
          <cell r="C736">
            <v>2024</v>
          </cell>
          <cell r="D736" t="str">
            <v>C</v>
          </cell>
          <cell r="E736" t="str">
            <v>C+</v>
          </cell>
          <cell r="F736" t="str">
            <v>C</v>
          </cell>
          <cell r="G736" t="str">
            <v>B+</v>
          </cell>
          <cell r="H736" t="str">
            <v>C</v>
          </cell>
          <cell r="I736" t="str">
            <v>C+</v>
          </cell>
          <cell r="J736" t="str">
            <v>C</v>
          </cell>
          <cell r="K736" t="str">
            <v>C+</v>
          </cell>
        </row>
        <row r="737">
          <cell r="B737" t="str">
            <v>TRÊS PONTAS</v>
          </cell>
          <cell r="C737">
            <v>2024</v>
          </cell>
          <cell r="D737" t="str">
            <v>C</v>
          </cell>
          <cell r="E737" t="str">
            <v>C</v>
          </cell>
          <cell r="F737" t="str">
            <v>C</v>
          </cell>
          <cell r="G737" t="str">
            <v>C+</v>
          </cell>
          <cell r="H737" t="str">
            <v>C</v>
          </cell>
          <cell r="I737" t="str">
            <v>B</v>
          </cell>
          <cell r="J737" t="str">
            <v>C</v>
          </cell>
          <cell r="K737" t="str">
            <v>C</v>
          </cell>
        </row>
        <row r="738">
          <cell r="B738" t="str">
            <v>TUMIRITINGA</v>
          </cell>
          <cell r="C738">
            <v>2024</v>
          </cell>
          <cell r="D738" t="str">
            <v>C</v>
          </cell>
          <cell r="E738" t="str">
            <v>B</v>
          </cell>
          <cell r="F738" t="str">
            <v>C+</v>
          </cell>
          <cell r="G738" t="str">
            <v>C</v>
          </cell>
          <cell r="H738" t="str">
            <v>C</v>
          </cell>
          <cell r="I738" t="str">
            <v>B</v>
          </cell>
          <cell r="J738" t="str">
            <v>C</v>
          </cell>
          <cell r="K738" t="str">
            <v>C</v>
          </cell>
        </row>
        <row r="739">
          <cell r="B739" t="str">
            <v>TUPACIGUARA</v>
          </cell>
          <cell r="C739">
            <v>2024</v>
          </cell>
          <cell r="D739" t="str">
            <v>C</v>
          </cell>
          <cell r="E739" t="str">
            <v>C</v>
          </cell>
          <cell r="F739" t="str">
            <v>C+</v>
          </cell>
          <cell r="G739" t="str">
            <v>B</v>
          </cell>
          <cell r="H739" t="str">
            <v>C</v>
          </cell>
          <cell r="I739" t="str">
            <v>C</v>
          </cell>
          <cell r="J739" t="str">
            <v>C</v>
          </cell>
          <cell r="K739" t="str">
            <v>C</v>
          </cell>
        </row>
        <row r="740">
          <cell r="B740" t="str">
            <v>TURMALINA</v>
          </cell>
          <cell r="C740">
            <v>2024</v>
          </cell>
          <cell r="D740" t="str">
            <v>C</v>
          </cell>
          <cell r="E740" t="str">
            <v>C+</v>
          </cell>
          <cell r="F740" t="str">
            <v>C</v>
          </cell>
          <cell r="G740" t="str">
            <v>B</v>
          </cell>
          <cell r="H740" t="str">
            <v>C</v>
          </cell>
          <cell r="I740" t="str">
            <v>B</v>
          </cell>
          <cell r="J740" t="str">
            <v>B</v>
          </cell>
          <cell r="K740" t="str">
            <v>C+</v>
          </cell>
        </row>
        <row r="741">
          <cell r="B741" t="str">
            <v>UBÁ</v>
          </cell>
          <cell r="C741">
            <v>2024</v>
          </cell>
          <cell r="D741" t="str">
            <v>B</v>
          </cell>
          <cell r="E741" t="str">
            <v>C</v>
          </cell>
          <cell r="F741" t="str">
            <v>C</v>
          </cell>
          <cell r="G741" t="str">
            <v>B</v>
          </cell>
          <cell r="H741" t="str">
            <v>C+</v>
          </cell>
          <cell r="I741" t="str">
            <v>C+</v>
          </cell>
          <cell r="J741" t="str">
            <v>C</v>
          </cell>
          <cell r="K741" t="str">
            <v>C</v>
          </cell>
        </row>
        <row r="742">
          <cell r="B742" t="str">
            <v>UBAÍ</v>
          </cell>
          <cell r="C742">
            <v>2024</v>
          </cell>
          <cell r="D742" t="str">
            <v>C</v>
          </cell>
          <cell r="E742" t="str">
            <v>B</v>
          </cell>
          <cell r="F742" t="str">
            <v>C</v>
          </cell>
          <cell r="G742" t="str">
            <v>B</v>
          </cell>
          <cell r="H742" t="str">
            <v>C</v>
          </cell>
          <cell r="I742" t="str">
            <v>C+</v>
          </cell>
          <cell r="J742" t="str">
            <v>C</v>
          </cell>
          <cell r="K742" t="str">
            <v>C</v>
          </cell>
        </row>
        <row r="743">
          <cell r="B743" t="str">
            <v>UBAPORANGA</v>
          </cell>
          <cell r="C743">
            <v>2024</v>
          </cell>
          <cell r="D743" t="str">
            <v>C</v>
          </cell>
          <cell r="E743" t="str">
            <v>C+</v>
          </cell>
          <cell r="F743" t="str">
            <v>C+</v>
          </cell>
          <cell r="G743" t="str">
            <v>B</v>
          </cell>
          <cell r="H743" t="str">
            <v>C</v>
          </cell>
          <cell r="I743" t="str">
            <v>B+</v>
          </cell>
          <cell r="J743" t="str">
            <v>C</v>
          </cell>
          <cell r="K743" t="str">
            <v>C+</v>
          </cell>
        </row>
        <row r="744">
          <cell r="B744" t="str">
            <v>UBERABA</v>
          </cell>
          <cell r="C744">
            <v>2024</v>
          </cell>
          <cell r="D744" t="str">
            <v>C+</v>
          </cell>
          <cell r="E744" t="str">
            <v>B+</v>
          </cell>
          <cell r="F744" t="str">
            <v>C+</v>
          </cell>
          <cell r="G744" t="str">
            <v>B</v>
          </cell>
          <cell r="H744" t="str">
            <v>B</v>
          </cell>
          <cell r="I744" t="str">
            <v>C</v>
          </cell>
          <cell r="J744" t="str">
            <v>C</v>
          </cell>
          <cell r="K744" t="str">
            <v>C+</v>
          </cell>
        </row>
        <row r="745">
          <cell r="B745" t="str">
            <v>UBERLÂNDIA</v>
          </cell>
          <cell r="C745">
            <v>2024</v>
          </cell>
          <cell r="D745" t="str">
            <v>B</v>
          </cell>
          <cell r="E745" t="str">
            <v>B+</v>
          </cell>
          <cell r="F745" t="str">
            <v>C</v>
          </cell>
          <cell r="G745" t="str">
            <v>B</v>
          </cell>
          <cell r="H745" t="str">
            <v>B</v>
          </cell>
          <cell r="I745" t="str">
            <v>C+</v>
          </cell>
          <cell r="J745" t="str">
            <v>C</v>
          </cell>
          <cell r="K745" t="str">
            <v>C+</v>
          </cell>
        </row>
        <row r="746">
          <cell r="B746" t="str">
            <v>UNAÍ</v>
          </cell>
          <cell r="C746">
            <v>2024</v>
          </cell>
          <cell r="D746" t="str">
            <v>C</v>
          </cell>
          <cell r="E746" t="str">
            <v>C</v>
          </cell>
          <cell r="F746" t="str">
            <v>C</v>
          </cell>
          <cell r="G746" t="str">
            <v>C+</v>
          </cell>
          <cell r="H746" t="str">
            <v>C</v>
          </cell>
          <cell r="I746" t="str">
            <v>C</v>
          </cell>
          <cell r="J746" t="str">
            <v>C</v>
          </cell>
          <cell r="K746" t="str">
            <v>C</v>
          </cell>
        </row>
        <row r="747">
          <cell r="B747" t="str">
            <v>UNIÃO DE MINAS</v>
          </cell>
          <cell r="C747">
            <v>2024</v>
          </cell>
          <cell r="D747" t="str">
            <v>C</v>
          </cell>
          <cell r="E747" t="str">
            <v>C</v>
          </cell>
          <cell r="F747" t="str">
            <v>C</v>
          </cell>
          <cell r="G747" t="str">
            <v>B+</v>
          </cell>
          <cell r="H747" t="str">
            <v>C</v>
          </cell>
          <cell r="I747" t="str">
            <v>C</v>
          </cell>
          <cell r="J747" t="str">
            <v>C</v>
          </cell>
          <cell r="K747" t="str">
            <v>C</v>
          </cell>
        </row>
        <row r="748">
          <cell r="B748" t="str">
            <v>URUANA DE MINAS</v>
          </cell>
          <cell r="C748">
            <v>2024</v>
          </cell>
          <cell r="D748" t="str">
            <v>C</v>
          </cell>
          <cell r="E748" t="str">
            <v>C</v>
          </cell>
          <cell r="F748" t="str">
            <v>C</v>
          </cell>
          <cell r="G748" t="str">
            <v>B</v>
          </cell>
          <cell r="H748" t="str">
            <v>C</v>
          </cell>
          <cell r="I748" t="str">
            <v>B</v>
          </cell>
          <cell r="J748" t="str">
            <v>C</v>
          </cell>
          <cell r="K748" t="str">
            <v>C</v>
          </cell>
        </row>
        <row r="749">
          <cell r="B749" t="str">
            <v>URUCÂNIA</v>
          </cell>
          <cell r="C749">
            <v>2024</v>
          </cell>
          <cell r="D749" t="str">
            <v>C</v>
          </cell>
          <cell r="E749" t="str">
            <v>C</v>
          </cell>
          <cell r="F749" t="str">
            <v>C</v>
          </cell>
          <cell r="G749" t="str">
            <v>C+</v>
          </cell>
          <cell r="H749" t="str">
            <v>C</v>
          </cell>
          <cell r="I749" t="str">
            <v>C</v>
          </cell>
          <cell r="J749" t="str">
            <v>B</v>
          </cell>
          <cell r="K749" t="str">
            <v>C</v>
          </cell>
        </row>
        <row r="750">
          <cell r="B750" t="str">
            <v>URUCUIA</v>
          </cell>
          <cell r="C750">
            <v>2024</v>
          </cell>
          <cell r="D750" t="str">
            <v>C</v>
          </cell>
          <cell r="E750" t="str">
            <v>C</v>
          </cell>
          <cell r="F750" t="str">
            <v>C</v>
          </cell>
          <cell r="G750" t="str">
            <v>B</v>
          </cell>
          <cell r="H750" t="str">
            <v>C</v>
          </cell>
          <cell r="I750" t="str">
            <v>C+</v>
          </cell>
          <cell r="J750" t="str">
            <v>C</v>
          </cell>
          <cell r="K750" t="str">
            <v>C</v>
          </cell>
        </row>
        <row r="751">
          <cell r="B751" t="str">
            <v>VARGEM ALEGRE</v>
          </cell>
          <cell r="C751">
            <v>2024</v>
          </cell>
          <cell r="D751" t="str">
            <v>C</v>
          </cell>
          <cell r="E751" t="str">
            <v>C</v>
          </cell>
          <cell r="F751" t="str">
            <v>C+</v>
          </cell>
          <cell r="G751" t="str">
            <v>B+</v>
          </cell>
          <cell r="H751" t="str">
            <v>C</v>
          </cell>
          <cell r="I751" t="str">
            <v>C+</v>
          </cell>
          <cell r="J751" t="str">
            <v>C</v>
          </cell>
          <cell r="K751" t="str">
            <v>C</v>
          </cell>
        </row>
        <row r="752">
          <cell r="B752" t="str">
            <v>VARGEM BONITA</v>
          </cell>
          <cell r="C752">
            <v>2024</v>
          </cell>
          <cell r="D752" t="str">
            <v>C</v>
          </cell>
          <cell r="E752" t="str">
            <v>C</v>
          </cell>
          <cell r="F752" t="str">
            <v>C</v>
          </cell>
          <cell r="G752" t="str">
            <v>B</v>
          </cell>
          <cell r="H752" t="str">
            <v>C</v>
          </cell>
          <cell r="I752" t="str">
            <v>C</v>
          </cell>
          <cell r="J752" t="str">
            <v>C</v>
          </cell>
          <cell r="K752" t="str">
            <v>C</v>
          </cell>
        </row>
        <row r="753">
          <cell r="B753" t="str">
            <v>VARGEM GRANDE DO RIO PARDO</v>
          </cell>
          <cell r="C753">
            <v>2024</v>
          </cell>
          <cell r="D753" t="str">
            <v>B</v>
          </cell>
          <cell r="E753" t="str">
            <v>C+</v>
          </cell>
          <cell r="F753" t="str">
            <v>C</v>
          </cell>
          <cell r="G753" t="str">
            <v>B+</v>
          </cell>
          <cell r="H753" t="str">
            <v>C</v>
          </cell>
          <cell r="I753" t="str">
            <v>C+</v>
          </cell>
          <cell r="J753" t="str">
            <v>C+</v>
          </cell>
          <cell r="K753" t="str">
            <v>C+</v>
          </cell>
        </row>
        <row r="754">
          <cell r="B754" t="str">
            <v>VARGINHA</v>
          </cell>
          <cell r="C754">
            <v>2024</v>
          </cell>
          <cell r="D754" t="str">
            <v>C</v>
          </cell>
          <cell r="E754" t="str">
            <v>C</v>
          </cell>
          <cell r="F754" t="str">
            <v>C+</v>
          </cell>
          <cell r="G754" t="str">
            <v>B</v>
          </cell>
          <cell r="H754" t="str">
            <v>B</v>
          </cell>
          <cell r="I754" t="str">
            <v>C+</v>
          </cell>
          <cell r="J754" t="str">
            <v>C</v>
          </cell>
          <cell r="K754" t="str">
            <v>C+</v>
          </cell>
        </row>
        <row r="755">
          <cell r="B755" t="str">
            <v>VARJÃO DE MINAS</v>
          </cell>
          <cell r="C755">
            <v>2024</v>
          </cell>
          <cell r="D755" t="str">
            <v>C</v>
          </cell>
          <cell r="E755" t="str">
            <v>C</v>
          </cell>
          <cell r="F755" t="str">
            <v>C</v>
          </cell>
          <cell r="G755" t="str">
            <v>B</v>
          </cell>
          <cell r="H755" t="str">
            <v>C</v>
          </cell>
          <cell r="I755" t="str">
            <v>B</v>
          </cell>
          <cell r="J755" t="str">
            <v>C</v>
          </cell>
          <cell r="K755" t="str">
            <v>C</v>
          </cell>
        </row>
        <row r="756">
          <cell r="B756" t="str">
            <v>VÁRZEA DA PALMA</v>
          </cell>
          <cell r="C756">
            <v>2024</v>
          </cell>
          <cell r="D756" t="str">
            <v>C</v>
          </cell>
          <cell r="E756" t="str">
            <v>C</v>
          </cell>
          <cell r="F756" t="str">
            <v>C</v>
          </cell>
          <cell r="G756" t="str">
            <v>B</v>
          </cell>
          <cell r="H756" t="str">
            <v>C+</v>
          </cell>
          <cell r="I756" t="str">
            <v>C</v>
          </cell>
          <cell r="J756" t="str">
            <v>C</v>
          </cell>
          <cell r="K756" t="str">
            <v>C</v>
          </cell>
        </row>
        <row r="757">
          <cell r="B757" t="str">
            <v>VARZELÂNDIA</v>
          </cell>
          <cell r="C757">
            <v>2024</v>
          </cell>
          <cell r="D757" t="str">
            <v>C</v>
          </cell>
          <cell r="E757" t="str">
            <v>C</v>
          </cell>
          <cell r="F757" t="str">
            <v>C</v>
          </cell>
          <cell r="G757" t="str">
            <v>B</v>
          </cell>
          <cell r="H757" t="str">
            <v>C</v>
          </cell>
          <cell r="I757" t="str">
            <v>C</v>
          </cell>
          <cell r="J757" t="str">
            <v>C</v>
          </cell>
          <cell r="K757" t="str">
            <v>C</v>
          </cell>
        </row>
        <row r="758">
          <cell r="B758" t="str">
            <v>VAZANTE</v>
          </cell>
          <cell r="C758">
            <v>2024</v>
          </cell>
          <cell r="D758" t="str">
            <v>C</v>
          </cell>
          <cell r="E758" t="str">
            <v>C</v>
          </cell>
          <cell r="F758" t="str">
            <v>C+</v>
          </cell>
          <cell r="G758" t="str">
            <v>B</v>
          </cell>
          <cell r="H758" t="str">
            <v>C</v>
          </cell>
          <cell r="I758" t="str">
            <v>C</v>
          </cell>
          <cell r="J758" t="str">
            <v>C</v>
          </cell>
          <cell r="K758" t="str">
            <v>C</v>
          </cell>
        </row>
        <row r="759">
          <cell r="B759" t="str">
            <v>VERDELÂNDIA</v>
          </cell>
          <cell r="C759">
            <v>2024</v>
          </cell>
          <cell r="D759" t="str">
            <v>C</v>
          </cell>
          <cell r="E759" t="str">
            <v>C</v>
          </cell>
          <cell r="F759" t="str">
            <v>C</v>
          </cell>
          <cell r="G759" t="str">
            <v>C</v>
          </cell>
          <cell r="H759" t="str">
            <v>C</v>
          </cell>
          <cell r="I759" t="str">
            <v>C+</v>
          </cell>
          <cell r="J759" t="str">
            <v>C</v>
          </cell>
          <cell r="K759" t="str">
            <v>C</v>
          </cell>
        </row>
        <row r="760">
          <cell r="B760" t="str">
            <v>VEREDINHA</v>
          </cell>
          <cell r="C760">
            <v>2024</v>
          </cell>
          <cell r="D760" t="str">
            <v>C</v>
          </cell>
          <cell r="E760" t="str">
            <v>C</v>
          </cell>
          <cell r="F760" t="str">
            <v>C</v>
          </cell>
          <cell r="G760" t="str">
            <v>B</v>
          </cell>
          <cell r="H760" t="str">
            <v>C</v>
          </cell>
          <cell r="I760" t="str">
            <v>C+</v>
          </cell>
          <cell r="J760" t="str">
            <v>C</v>
          </cell>
          <cell r="K760" t="str">
            <v>C</v>
          </cell>
        </row>
        <row r="761">
          <cell r="B761" t="str">
            <v>VERÍSSIMO</v>
          </cell>
          <cell r="C761">
            <v>2024</v>
          </cell>
          <cell r="D761" t="str">
            <v>C</v>
          </cell>
          <cell r="E761" t="str">
            <v>C</v>
          </cell>
          <cell r="F761" t="str">
            <v>C+</v>
          </cell>
          <cell r="G761" t="str">
            <v>C+</v>
          </cell>
          <cell r="H761" t="str">
            <v>C</v>
          </cell>
          <cell r="I761" t="str">
            <v>C+</v>
          </cell>
          <cell r="J761" t="str">
            <v>C</v>
          </cell>
          <cell r="K761" t="str">
            <v>C</v>
          </cell>
        </row>
        <row r="762">
          <cell r="B762" t="str">
            <v>VERMELHO NOVO</v>
          </cell>
          <cell r="C762">
            <v>2024</v>
          </cell>
          <cell r="D762" t="str">
            <v>C</v>
          </cell>
          <cell r="E762" t="str">
            <v>C</v>
          </cell>
          <cell r="F762" t="str">
            <v>C+</v>
          </cell>
          <cell r="G762" t="str">
            <v>B+</v>
          </cell>
          <cell r="H762" t="str">
            <v>C</v>
          </cell>
          <cell r="I762" t="str">
            <v>C+</v>
          </cell>
          <cell r="J762" t="str">
            <v>C</v>
          </cell>
          <cell r="K762" t="str">
            <v>C</v>
          </cell>
        </row>
        <row r="763">
          <cell r="B763" t="str">
            <v>VESPASIANO</v>
          </cell>
          <cell r="C763">
            <v>2024</v>
          </cell>
          <cell r="D763" t="str">
            <v>C</v>
          </cell>
          <cell r="E763" t="str">
            <v>C</v>
          </cell>
          <cell r="F763" t="str">
            <v>C+</v>
          </cell>
          <cell r="G763" t="str">
            <v>B</v>
          </cell>
          <cell r="H763" t="str">
            <v>C</v>
          </cell>
          <cell r="I763" t="str">
            <v>C</v>
          </cell>
          <cell r="J763" t="str">
            <v>C</v>
          </cell>
          <cell r="K763" t="str">
            <v>C</v>
          </cell>
        </row>
        <row r="764">
          <cell r="B764" t="str">
            <v>VIÇOSA</v>
          </cell>
          <cell r="C764">
            <v>2024</v>
          </cell>
          <cell r="D764" t="str">
            <v>C</v>
          </cell>
          <cell r="E764" t="str">
            <v>C</v>
          </cell>
          <cell r="F764" t="str">
            <v>C+</v>
          </cell>
          <cell r="G764" t="str">
            <v>B</v>
          </cell>
          <cell r="H764" t="str">
            <v>C</v>
          </cell>
          <cell r="I764" t="str">
            <v>C+</v>
          </cell>
          <cell r="J764" t="str">
            <v>C</v>
          </cell>
          <cell r="K764" t="str">
            <v>C</v>
          </cell>
        </row>
        <row r="765">
          <cell r="B765" t="str">
            <v>VIEIRAS</v>
          </cell>
          <cell r="C765">
            <v>2024</v>
          </cell>
          <cell r="D765" t="str">
            <v>C</v>
          </cell>
          <cell r="E765" t="str">
            <v>C</v>
          </cell>
          <cell r="F765" t="str">
            <v>C</v>
          </cell>
          <cell r="G765" t="str">
            <v>B</v>
          </cell>
          <cell r="H765" t="str">
            <v>C</v>
          </cell>
          <cell r="I765" t="str">
            <v>B+</v>
          </cell>
          <cell r="J765" t="str">
            <v>C</v>
          </cell>
          <cell r="K765" t="str">
            <v>C+</v>
          </cell>
        </row>
        <row r="766">
          <cell r="B766" t="str">
            <v>VIRGEM DA LAPA</v>
          </cell>
          <cell r="C766">
            <v>2024</v>
          </cell>
          <cell r="D766" t="str">
            <v>C</v>
          </cell>
          <cell r="E766" t="str">
            <v>C</v>
          </cell>
          <cell r="F766" t="str">
            <v>C</v>
          </cell>
          <cell r="G766" t="str">
            <v>C</v>
          </cell>
          <cell r="H766" t="str">
            <v>C</v>
          </cell>
          <cell r="I766" t="str">
            <v>C+</v>
          </cell>
          <cell r="J766" t="str">
            <v>C</v>
          </cell>
          <cell r="K766" t="str">
            <v>C</v>
          </cell>
        </row>
        <row r="767">
          <cell r="B767" t="str">
            <v>VIRGÍNIA</v>
          </cell>
          <cell r="C767">
            <v>2024</v>
          </cell>
          <cell r="D767" t="str">
            <v>C</v>
          </cell>
          <cell r="E767" t="str">
            <v>C</v>
          </cell>
          <cell r="F767" t="str">
            <v>C</v>
          </cell>
          <cell r="G767" t="str">
            <v>B</v>
          </cell>
          <cell r="H767" t="str">
            <v>C</v>
          </cell>
          <cell r="I767" t="str">
            <v>C</v>
          </cell>
          <cell r="J767" t="str">
            <v>C</v>
          </cell>
          <cell r="K767" t="str">
            <v>C</v>
          </cell>
        </row>
        <row r="768">
          <cell r="B768" t="str">
            <v>VIRGINÓPOLIS</v>
          </cell>
          <cell r="C768">
            <v>2024</v>
          </cell>
          <cell r="D768" t="str">
            <v>C</v>
          </cell>
          <cell r="E768" t="str">
            <v>C</v>
          </cell>
          <cell r="F768" t="str">
            <v>C+</v>
          </cell>
          <cell r="G768" t="str">
            <v>C+</v>
          </cell>
          <cell r="H768" t="str">
            <v>C</v>
          </cell>
          <cell r="I768" t="str">
            <v>C</v>
          </cell>
          <cell r="J768" t="str">
            <v>C</v>
          </cell>
          <cell r="K768" t="str">
            <v>C</v>
          </cell>
        </row>
        <row r="769">
          <cell r="B769" t="str">
            <v>VISCONDE DO RIO BRANCO</v>
          </cell>
          <cell r="C769">
            <v>2024</v>
          </cell>
          <cell r="D769" t="str">
            <v>C</v>
          </cell>
          <cell r="E769" t="str">
            <v>C+</v>
          </cell>
          <cell r="F769" t="str">
            <v>C+</v>
          </cell>
          <cell r="G769" t="str">
            <v>B</v>
          </cell>
          <cell r="H769" t="str">
            <v>C+</v>
          </cell>
          <cell r="I769" t="str">
            <v>C</v>
          </cell>
          <cell r="J769" t="str">
            <v>C</v>
          </cell>
          <cell r="K769" t="str">
            <v>C</v>
          </cell>
        </row>
        <row r="770">
          <cell r="B770" t="str">
            <v>VOLTA GRANDE</v>
          </cell>
          <cell r="C770">
            <v>2024</v>
          </cell>
          <cell r="D770" t="str">
            <v>C</v>
          </cell>
          <cell r="E770" t="str">
            <v>C</v>
          </cell>
          <cell r="F770" t="str">
            <v>C</v>
          </cell>
          <cell r="G770" t="str">
            <v>B</v>
          </cell>
          <cell r="H770" t="str">
            <v>C</v>
          </cell>
          <cell r="I770" t="str">
            <v>C</v>
          </cell>
          <cell r="J770" t="str">
            <v>C</v>
          </cell>
          <cell r="K770" t="str">
            <v>C</v>
          </cell>
        </row>
        <row r="771">
          <cell r="B771" t="str">
            <v>WENCESLAU BRAZ</v>
          </cell>
          <cell r="C771">
            <v>2024</v>
          </cell>
          <cell r="D771" t="str">
            <v>C</v>
          </cell>
          <cell r="E771" t="str">
            <v>B</v>
          </cell>
          <cell r="F771" t="str">
            <v>C</v>
          </cell>
          <cell r="G771" t="str">
            <v>B</v>
          </cell>
          <cell r="H771" t="str">
            <v>C+</v>
          </cell>
          <cell r="I771" t="str">
            <v>C+</v>
          </cell>
          <cell r="J771" t="str">
            <v>C</v>
          </cell>
          <cell r="K771" t="str">
            <v>C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tlasbrasil.org.br/2013/pt/consulta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sisweb.tesouro.gov.br/apex/f?p=2600:1::::::" TargetMode="External"/><Relationship Id="rId1" Type="http://schemas.openxmlformats.org/officeDocument/2006/relationships/hyperlink" Target="http://www.fazenda.mg.gov.br/governo/assuntos_municipais/previsao_repasses/previsao_repasse_ICMS/portarias_ICMS/" TargetMode="External"/><Relationship Id="rId6" Type="http://schemas.openxmlformats.org/officeDocument/2006/relationships/hyperlink" Target="https://fiscalizandocomtce.tce.mg.gov.br/" TargetMode="External"/><Relationship Id="rId5" Type="http://schemas.openxmlformats.org/officeDocument/2006/relationships/hyperlink" Target="http://www.sigconsaida.mg.gov.br/" TargetMode="External"/><Relationship Id="rId4" Type="http://schemas.openxmlformats.org/officeDocument/2006/relationships/hyperlink" Target="http://www.fazenda.mg.gov.br/governo/assuntos_municipais/previsao_repasses/previsao_repasse_ICMS/portarias_ICM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E45"/>
  <sheetViews>
    <sheetView tabSelected="1" view="pageBreakPreview" zoomScaleNormal="100" zoomScaleSheetLayoutView="100" workbookViewId="0">
      <selection activeCell="B12" sqref="B12"/>
    </sheetView>
  </sheetViews>
  <sheetFormatPr defaultColWidth="9.140625" defaultRowHeight="15" x14ac:dyDescent="0.25"/>
  <cols>
    <col min="1" max="1" width="17" style="3" bestFit="1" customWidth="1"/>
    <col min="2" max="2" width="19.85546875" style="3" bestFit="1" customWidth="1"/>
    <col min="3" max="3" width="9.140625" style="3"/>
    <col min="4" max="4" width="32.85546875" style="3" customWidth="1"/>
    <col min="5" max="5" width="12.85546875" style="3" customWidth="1"/>
    <col min="6" max="16384" width="9.140625" style="3"/>
  </cols>
  <sheetData>
    <row r="1" spans="1:5" ht="65.25" customHeight="1" x14ac:dyDescent="0.25">
      <c r="A1" s="80" t="s">
        <v>0</v>
      </c>
      <c r="B1" s="81"/>
      <c r="C1" s="81"/>
      <c r="D1" s="81"/>
      <c r="E1" s="82"/>
    </row>
    <row r="2" spans="1:5" x14ac:dyDescent="0.25">
      <c r="A2" s="10"/>
      <c r="B2" s="11"/>
      <c r="C2" s="11"/>
      <c r="D2" s="11"/>
      <c r="E2" s="12"/>
    </row>
    <row r="3" spans="1:5" ht="15.75" thickBot="1" x14ac:dyDescent="0.3">
      <c r="A3" s="13"/>
      <c r="B3" s="14"/>
      <c r="C3" s="14"/>
      <c r="D3" s="14"/>
      <c r="E3" s="15"/>
    </row>
    <row r="4" spans="1:5" ht="27" thickTop="1" thickBot="1" x14ac:dyDescent="0.3">
      <c r="A4" s="83" t="s">
        <v>1</v>
      </c>
      <c r="B4" s="84"/>
      <c r="C4" s="84"/>
      <c r="D4" s="84"/>
      <c r="E4" s="85"/>
    </row>
    <row r="5" spans="1:5" ht="15.75" thickTop="1" x14ac:dyDescent="0.25">
      <c r="A5" s="10"/>
      <c r="B5" s="11"/>
      <c r="C5" s="11"/>
      <c r="D5" s="11"/>
      <c r="E5" s="12"/>
    </row>
    <row r="6" spans="1:5" x14ac:dyDescent="0.25">
      <c r="A6" s="10"/>
      <c r="B6" s="11"/>
      <c r="C6" s="11"/>
      <c r="D6" s="11"/>
      <c r="E6" s="12"/>
    </row>
    <row r="7" spans="1:5" x14ac:dyDescent="0.25">
      <c r="A7" s="10"/>
      <c r="B7" s="11"/>
      <c r="C7" s="11"/>
      <c r="D7" s="11"/>
      <c r="E7" s="12"/>
    </row>
    <row r="8" spans="1:5" ht="15" customHeight="1" x14ac:dyDescent="0.25">
      <c r="A8" s="97" t="s">
        <v>1776</v>
      </c>
      <c r="B8" s="98"/>
      <c r="C8" s="98"/>
      <c r="D8" s="98"/>
      <c r="E8" s="99"/>
    </row>
    <row r="9" spans="1:5" ht="23.25" customHeight="1" x14ac:dyDescent="0.25">
      <c r="A9" s="100"/>
      <c r="B9" s="98"/>
      <c r="C9" s="98"/>
      <c r="D9" s="98"/>
      <c r="E9" s="99"/>
    </row>
    <row r="10" spans="1:5" ht="15" customHeight="1" x14ac:dyDescent="0.25">
      <c r="A10" s="100"/>
      <c r="B10" s="98"/>
      <c r="C10" s="98"/>
      <c r="D10" s="98"/>
      <c r="E10" s="99"/>
    </row>
    <row r="11" spans="1:5" ht="15.75" thickBot="1" x14ac:dyDescent="0.3">
      <c r="A11" s="10"/>
      <c r="B11" s="11"/>
      <c r="C11" s="11"/>
      <c r="D11" s="11"/>
      <c r="E11" s="12"/>
    </row>
    <row r="12" spans="1:5" ht="15" customHeight="1" thickBot="1" x14ac:dyDescent="0.3">
      <c r="A12" s="16" t="s">
        <v>2</v>
      </c>
      <c r="B12" s="7" t="s">
        <v>50</v>
      </c>
      <c r="C12" s="11"/>
      <c r="D12" s="11"/>
      <c r="E12" s="12"/>
    </row>
    <row r="13" spans="1:5" ht="15" customHeight="1" thickBot="1" x14ac:dyDescent="0.3">
      <c r="A13" s="10"/>
      <c r="B13" s="17"/>
      <c r="C13" s="11"/>
      <c r="D13" s="18"/>
      <c r="E13" s="19"/>
    </row>
    <row r="14" spans="1:5" ht="15" customHeight="1" thickBot="1" x14ac:dyDescent="0.3">
      <c r="A14" s="16" t="s">
        <v>4</v>
      </c>
      <c r="B14" s="5">
        <f>IFERROR(IF(B12="Estado","-",IF(B12="União","-",(VLOOKUP(B12,FPM!G7:H859,2,FALSE)/0.8))),"")</f>
        <v>1894914.3624999998</v>
      </c>
      <c r="C14" s="11"/>
      <c r="D14" s="11"/>
      <c r="E14" s="12"/>
    </row>
    <row r="15" spans="1:5" ht="15" customHeight="1" thickBot="1" x14ac:dyDescent="0.3">
      <c r="A15" s="20"/>
      <c r="B15" s="21"/>
      <c r="C15" s="11"/>
      <c r="D15" s="18"/>
      <c r="E15" s="19"/>
    </row>
    <row r="16" spans="1:5" ht="15" customHeight="1" thickBot="1" x14ac:dyDescent="0.3">
      <c r="A16" s="16" t="s">
        <v>5</v>
      </c>
      <c r="B16" s="5">
        <f>IFERROR(IF(B12="Estado","-",IF(B12="União","-",VLOOKUP(B12,ICMS!$G$8:$H$860,2,FALSE))),"")</f>
        <v>4788321.8600000003</v>
      </c>
      <c r="C16" s="11"/>
      <c r="D16" s="86" t="s">
        <v>6</v>
      </c>
      <c r="E16" s="89">
        <f>IF(ISBLANK(B12)," ", IF(AND(B14&gt;B16,B22&lt;&gt;"C", B22&lt;&gt;"C+",B22&lt;&gt;"Não apurado"),0.005,IF(B14&gt;B16, 0.01, IF(B20="sim",0.05,IF(B18&lt;0.776,0.05,0.1)))))</f>
        <v>0.05</v>
      </c>
    </row>
    <row r="17" spans="1:5" ht="15.75" thickBot="1" x14ac:dyDescent="0.3">
      <c r="A17" s="20"/>
      <c r="B17" s="21"/>
      <c r="C17" s="11"/>
      <c r="D17" s="87"/>
      <c r="E17" s="90"/>
    </row>
    <row r="18" spans="1:5" ht="15.75" thickBot="1" x14ac:dyDescent="0.3">
      <c r="A18" s="16" t="s">
        <v>7</v>
      </c>
      <c r="B18" s="6">
        <f>IFERROR(IF(B12="Estado","-",IF(B12="União","-",VLOOKUP(B12,'IDH-M'!A1:C855,3))),"")</f>
        <v>0.57199999999999995</v>
      </c>
      <c r="C18" s="11"/>
      <c r="D18" s="87"/>
      <c r="E18" s="90"/>
    </row>
    <row r="19" spans="1:5" ht="15.75" thickBot="1" x14ac:dyDescent="0.3">
      <c r="A19" s="20"/>
      <c r="B19" s="22"/>
      <c r="C19" s="11"/>
      <c r="D19" s="87"/>
      <c r="E19" s="90"/>
    </row>
    <row r="20" spans="1:5" ht="15.75" thickBot="1" x14ac:dyDescent="0.3">
      <c r="A20" s="16" t="s">
        <v>8</v>
      </c>
      <c r="B20" s="4" t="str">
        <f>IFERROR(IF(B12="Estado","-",IF(B12="União","-",IF(VLOOKUP(B12,'Área Sudene Idene'!A1:B856,2,FALSE)="sudene/idene","sim","não"))),"")</f>
        <v>não</v>
      </c>
      <c r="C20" s="23"/>
      <c r="D20" s="88"/>
      <c r="E20" s="91"/>
    </row>
    <row r="21" spans="1:5" ht="15.75" thickBot="1" x14ac:dyDescent="0.3">
      <c r="A21" s="20"/>
      <c r="B21" s="11"/>
      <c r="C21" s="23"/>
      <c r="D21" s="11"/>
      <c r="E21" s="12"/>
    </row>
    <row r="22" spans="1:5" ht="15.75" thickBot="1" x14ac:dyDescent="0.3">
      <c r="A22" s="16" t="s">
        <v>9</v>
      </c>
      <c r="B22" s="6" t="str">
        <f>IFERROR(IF(B12="Estado","-",IF(B12="União","-",VLOOKUP(B12,IEGM!A2:B854,2,FALSE))),"-")</f>
        <v>C+</v>
      </c>
      <c r="C22" s="11"/>
      <c r="D22" s="11"/>
      <c r="E22" s="12"/>
    </row>
    <row r="23" spans="1:5" x14ac:dyDescent="0.25">
      <c r="A23" s="10"/>
      <c r="B23" s="11"/>
      <c r="C23" s="11"/>
      <c r="D23" s="11"/>
      <c r="E23" s="12"/>
    </row>
    <row r="24" spans="1:5" x14ac:dyDescent="0.25">
      <c r="A24" s="10"/>
      <c r="B24" s="11"/>
      <c r="C24" s="11"/>
      <c r="D24" s="11"/>
      <c r="E24" s="12"/>
    </row>
    <row r="25" spans="1:5" x14ac:dyDescent="0.25">
      <c r="A25" s="10"/>
      <c r="B25" s="11"/>
      <c r="C25" s="11"/>
      <c r="D25" s="11"/>
      <c r="E25" s="12"/>
    </row>
    <row r="26" spans="1:5" x14ac:dyDescent="0.25">
      <c r="A26" s="10"/>
      <c r="B26" s="11"/>
      <c r="C26" s="11"/>
      <c r="D26" s="11"/>
      <c r="E26" s="12"/>
    </row>
    <row r="27" spans="1:5" x14ac:dyDescent="0.25">
      <c r="A27" s="10"/>
      <c r="B27" s="11"/>
      <c r="C27" s="11"/>
      <c r="D27" s="11"/>
      <c r="E27" s="12"/>
    </row>
    <row r="28" spans="1:5" x14ac:dyDescent="0.25">
      <c r="A28" s="10"/>
      <c r="B28" s="11"/>
      <c r="C28" s="11"/>
      <c r="D28" s="11"/>
      <c r="E28" s="12"/>
    </row>
    <row r="29" spans="1:5" x14ac:dyDescent="0.25">
      <c r="A29" s="10"/>
      <c r="B29" s="11"/>
      <c r="C29" s="11"/>
      <c r="D29" s="11"/>
      <c r="E29" s="12"/>
    </row>
    <row r="30" spans="1:5" x14ac:dyDescent="0.25">
      <c r="A30" s="24" t="s">
        <v>10</v>
      </c>
      <c r="B30" s="92" t="s">
        <v>11</v>
      </c>
      <c r="C30" s="78"/>
      <c r="D30" s="78"/>
      <c r="E30" s="79"/>
    </row>
    <row r="31" spans="1:5" x14ac:dyDescent="0.25">
      <c r="A31" s="24" t="s">
        <v>12</v>
      </c>
      <c r="B31" s="93" t="s">
        <v>13</v>
      </c>
      <c r="C31" s="93"/>
      <c r="D31" s="93"/>
      <c r="E31" s="94"/>
    </row>
    <row r="32" spans="1:5" x14ac:dyDescent="0.25">
      <c r="A32" s="24" t="s">
        <v>14</v>
      </c>
      <c r="B32" s="78" t="s">
        <v>15</v>
      </c>
      <c r="C32" s="78"/>
      <c r="D32" s="78"/>
      <c r="E32" s="79"/>
    </row>
    <row r="33" spans="1:5" ht="15" customHeight="1" x14ac:dyDescent="0.25">
      <c r="A33" s="24" t="s">
        <v>16</v>
      </c>
      <c r="B33" s="73" t="s">
        <v>1775</v>
      </c>
      <c r="C33" s="74"/>
      <c r="D33" s="74"/>
      <c r="E33" s="75"/>
    </row>
    <row r="34" spans="1:5" ht="18" customHeight="1" x14ac:dyDescent="0.25">
      <c r="A34" s="10"/>
      <c r="B34" s="74"/>
      <c r="C34" s="74"/>
      <c r="D34" s="74"/>
      <c r="E34" s="75"/>
    </row>
    <row r="35" spans="1:5" ht="15" customHeight="1" x14ac:dyDescent="0.25">
      <c r="B35" s="101" t="s">
        <v>17</v>
      </c>
      <c r="C35" s="101"/>
      <c r="D35" s="101"/>
      <c r="E35" s="12"/>
    </row>
    <row r="36" spans="1:5" x14ac:dyDescent="0.25">
      <c r="A36" s="27"/>
      <c r="B36" s="49"/>
      <c r="C36" s="49"/>
      <c r="D36" s="49"/>
      <c r="E36" s="29"/>
    </row>
    <row r="37" spans="1:5" x14ac:dyDescent="0.25">
      <c r="A37" s="27"/>
      <c r="B37" s="28"/>
      <c r="C37" s="28"/>
      <c r="D37" s="28"/>
      <c r="E37" s="29"/>
    </row>
    <row r="38" spans="1:5" x14ac:dyDescent="0.25">
      <c r="A38" s="27"/>
      <c r="B38" s="28"/>
      <c r="C38" s="28"/>
      <c r="D38" s="28"/>
      <c r="E38" s="29"/>
    </row>
    <row r="39" spans="1:5" x14ac:dyDescent="0.25">
      <c r="A39" s="10"/>
      <c r="B39" s="11"/>
      <c r="C39" s="11"/>
      <c r="D39" s="11"/>
      <c r="E39" s="12"/>
    </row>
    <row r="40" spans="1:5" x14ac:dyDescent="0.25">
      <c r="A40" s="10"/>
      <c r="B40" s="11"/>
      <c r="C40" s="11"/>
      <c r="D40" s="11"/>
      <c r="E40" s="12"/>
    </row>
    <row r="41" spans="1:5" x14ac:dyDescent="0.25">
      <c r="A41" s="10"/>
      <c r="B41" s="11"/>
      <c r="C41" s="11"/>
      <c r="D41" s="11"/>
      <c r="E41" s="12"/>
    </row>
    <row r="42" spans="1:5" x14ac:dyDescent="0.25">
      <c r="A42" s="10"/>
      <c r="B42" s="11"/>
      <c r="C42" s="11"/>
      <c r="D42" s="11"/>
      <c r="E42" s="12"/>
    </row>
    <row r="43" spans="1:5" x14ac:dyDescent="0.25">
      <c r="A43" s="10" t="s">
        <v>18</v>
      </c>
      <c r="B43" s="95">
        <f ca="1">TODAY()</f>
        <v>46055</v>
      </c>
      <c r="C43" s="95"/>
      <c r="D43" s="95"/>
      <c r="E43" s="96"/>
    </row>
    <row r="44" spans="1:5" x14ac:dyDescent="0.25">
      <c r="A44" s="10" t="s">
        <v>19</v>
      </c>
      <c r="B44" s="31" t="s">
        <v>20</v>
      </c>
      <c r="C44" s="11"/>
      <c r="D44" s="11"/>
      <c r="E44" s="12"/>
    </row>
    <row r="45" spans="1:5" ht="15.75" thickBot="1" x14ac:dyDescent="0.3">
      <c r="A45" s="76"/>
      <c r="B45" s="77"/>
      <c r="C45" s="77"/>
      <c r="D45" s="25"/>
      <c r="E45" s="26"/>
    </row>
  </sheetData>
  <sheetProtection password="EC91" sheet="1" objects="1" scenarios="1" selectLockedCells="1"/>
  <mergeCells count="12">
    <mergeCell ref="B33:E34"/>
    <mergeCell ref="A45:C45"/>
    <mergeCell ref="B32:E32"/>
    <mergeCell ref="A1:E1"/>
    <mergeCell ref="A4:E4"/>
    <mergeCell ref="D16:D20"/>
    <mergeCell ref="E16:E20"/>
    <mergeCell ref="B30:E30"/>
    <mergeCell ref="B31:E31"/>
    <mergeCell ref="B43:E43"/>
    <mergeCell ref="A8:E10"/>
    <mergeCell ref="B35:D35"/>
  </mergeCells>
  <hyperlinks>
    <hyperlink ref="B31" r:id="rId1"/>
    <hyperlink ref="B30" r:id="rId2"/>
    <hyperlink ref="B32" r:id="rId3"/>
    <hyperlink ref="B31:E31" r:id="rId4" display="http://www.fazenda.mg.gov.br/governo/assuntos_municipais/previsao_repasses/previsao_repasse_ICMS/portarias_ICMS/"/>
    <hyperlink ref="B44" r:id="rId5"/>
    <hyperlink ref="B33:E34" r:id="rId6" location="/inicio" display="Disponibilizado pelo TCEMG em 21/03/2019.                                                                                                                                                                         Para consulta, acessar o link:  https://fisca"/>
  </hyperlinks>
  <pageMargins left="0.511811024" right="0.511811024" top="0.78740157499999996" bottom="0.78740157499999996" header="0.31496062000000002" footer="0.31496062000000002"/>
  <pageSetup paperSize="9" scale="99" orientation="portrait" r:id="rId7"/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'Área Sudene Idene'!$A$2:$A$856</xm:f>
          </x14:formula1>
          <xm:sqref>B12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854"/>
  <sheetViews>
    <sheetView topLeftCell="A830" workbookViewId="0">
      <selection activeCell="D23" sqref="D23"/>
    </sheetView>
  </sheetViews>
  <sheetFormatPr defaultColWidth="8.85546875" defaultRowHeight="15" x14ac:dyDescent="0.25"/>
  <sheetData>
    <row r="1" spans="1:1" x14ac:dyDescent="0.25">
      <c r="A1" t="s">
        <v>1769</v>
      </c>
    </row>
    <row r="2" spans="1:1" x14ac:dyDescent="0.25">
      <c r="A2" s="55" t="s">
        <v>3</v>
      </c>
    </row>
    <row r="3" spans="1:1" x14ac:dyDescent="0.25">
      <c r="A3" s="55" t="s">
        <v>24</v>
      </c>
    </row>
    <row r="4" spans="1:1" x14ac:dyDescent="0.25">
      <c r="A4" s="56" t="s">
        <v>25</v>
      </c>
    </row>
    <row r="5" spans="1:1" x14ac:dyDescent="0.25">
      <c r="A5" s="56" t="s">
        <v>26</v>
      </c>
    </row>
    <row r="6" spans="1:1" x14ac:dyDescent="0.25">
      <c r="A6" s="55" t="s">
        <v>27</v>
      </c>
    </row>
    <row r="7" spans="1:1" x14ac:dyDescent="0.25">
      <c r="A7" s="55" t="s">
        <v>29</v>
      </c>
    </row>
    <row r="8" spans="1:1" x14ac:dyDescent="0.25">
      <c r="A8" s="55" t="s">
        <v>30</v>
      </c>
    </row>
    <row r="9" spans="1:1" x14ac:dyDescent="0.25">
      <c r="A9" s="56" t="s">
        <v>31</v>
      </c>
    </row>
    <row r="10" spans="1:1" x14ac:dyDescent="0.25">
      <c r="A10" s="55" t="s">
        <v>32</v>
      </c>
    </row>
    <row r="11" spans="1:1" x14ac:dyDescent="0.25">
      <c r="A11" s="55" t="s">
        <v>33</v>
      </c>
    </row>
    <row r="12" spans="1:1" x14ac:dyDescent="0.25">
      <c r="A12" s="55" t="s">
        <v>34</v>
      </c>
    </row>
    <row r="13" spans="1:1" x14ac:dyDescent="0.25">
      <c r="A13" s="56" t="s">
        <v>35</v>
      </c>
    </row>
    <row r="14" spans="1:1" x14ac:dyDescent="0.25">
      <c r="A14" s="56" t="s">
        <v>36</v>
      </c>
    </row>
    <row r="15" spans="1:1" x14ac:dyDescent="0.25">
      <c r="A15" s="56" t="s">
        <v>37</v>
      </c>
    </row>
    <row r="16" spans="1:1" x14ac:dyDescent="0.25">
      <c r="A16" s="55" t="s">
        <v>38</v>
      </c>
    </row>
    <row r="17" spans="1:1" x14ac:dyDescent="0.25">
      <c r="A17" s="56" t="s">
        <v>39</v>
      </c>
    </row>
    <row r="18" spans="1:1" x14ac:dyDescent="0.25">
      <c r="A18" s="56" t="s">
        <v>40</v>
      </c>
    </row>
    <row r="19" spans="1:1" x14ac:dyDescent="0.25">
      <c r="A19" s="56" t="s">
        <v>41</v>
      </c>
    </row>
    <row r="20" spans="1:1" x14ac:dyDescent="0.25">
      <c r="A20" s="56" t="s">
        <v>42</v>
      </c>
    </row>
    <row r="21" spans="1:1" x14ac:dyDescent="0.25">
      <c r="A21" s="55" t="s">
        <v>43</v>
      </c>
    </row>
    <row r="22" spans="1:1" x14ac:dyDescent="0.25">
      <c r="A22" s="56" t="s">
        <v>44</v>
      </c>
    </row>
    <row r="23" spans="1:1" x14ac:dyDescent="0.25">
      <c r="A23" s="55" t="s">
        <v>45</v>
      </c>
    </row>
    <row r="24" spans="1:1" x14ac:dyDescent="0.25">
      <c r="A24" s="55" t="s">
        <v>46</v>
      </c>
    </row>
    <row r="25" spans="1:1" x14ac:dyDescent="0.25">
      <c r="A25" s="56" t="s">
        <v>47</v>
      </c>
    </row>
    <row r="26" spans="1:1" x14ac:dyDescent="0.25">
      <c r="A26" s="56" t="s">
        <v>48</v>
      </c>
    </row>
    <row r="27" spans="1:1" x14ac:dyDescent="0.25">
      <c r="A27" s="55" t="s">
        <v>49</v>
      </c>
    </row>
    <row r="28" spans="1:1" x14ac:dyDescent="0.25">
      <c r="A28" s="56" t="s">
        <v>50</v>
      </c>
    </row>
    <row r="29" spans="1:1" x14ac:dyDescent="0.25">
      <c r="A29" s="56" t="s">
        <v>51</v>
      </c>
    </row>
    <row r="30" spans="1:1" x14ac:dyDescent="0.25">
      <c r="A30" s="56" t="s">
        <v>52</v>
      </c>
    </row>
    <row r="31" spans="1:1" x14ac:dyDescent="0.25">
      <c r="A31" s="55" t="s">
        <v>53</v>
      </c>
    </row>
    <row r="32" spans="1:1" x14ac:dyDescent="0.25">
      <c r="A32" s="55" t="s">
        <v>54</v>
      </c>
    </row>
    <row r="33" spans="1:1" x14ac:dyDescent="0.25">
      <c r="A33" s="55" t="s">
        <v>55</v>
      </c>
    </row>
    <row r="34" spans="1:1" x14ac:dyDescent="0.25">
      <c r="A34" s="55" t="s">
        <v>56</v>
      </c>
    </row>
    <row r="35" spans="1:1" x14ac:dyDescent="0.25">
      <c r="A35" s="55" t="s">
        <v>57</v>
      </c>
    </row>
    <row r="36" spans="1:1" x14ac:dyDescent="0.25">
      <c r="A36" s="55" t="s">
        <v>58</v>
      </c>
    </row>
    <row r="37" spans="1:1" x14ac:dyDescent="0.25">
      <c r="A37" s="56" t="s">
        <v>59</v>
      </c>
    </row>
    <row r="38" spans="1:1" x14ac:dyDescent="0.25">
      <c r="A38" s="55" t="s">
        <v>60</v>
      </c>
    </row>
    <row r="39" spans="1:1" x14ac:dyDescent="0.25">
      <c r="A39" s="56" t="s">
        <v>61</v>
      </c>
    </row>
    <row r="40" spans="1:1" x14ac:dyDescent="0.25">
      <c r="A40" s="56" t="s">
        <v>62</v>
      </c>
    </row>
    <row r="41" spans="1:1" x14ac:dyDescent="0.25">
      <c r="A41" s="56" t="s">
        <v>63</v>
      </c>
    </row>
    <row r="42" spans="1:1" x14ac:dyDescent="0.25">
      <c r="A42" s="55" t="s">
        <v>64</v>
      </c>
    </row>
    <row r="43" spans="1:1" x14ac:dyDescent="0.25">
      <c r="A43" s="55" t="s">
        <v>65</v>
      </c>
    </row>
    <row r="44" spans="1:1" x14ac:dyDescent="0.25">
      <c r="A44" s="55" t="s">
        <v>66</v>
      </c>
    </row>
    <row r="45" spans="1:1" x14ac:dyDescent="0.25">
      <c r="A45" s="55" t="s">
        <v>67</v>
      </c>
    </row>
    <row r="46" spans="1:1" x14ac:dyDescent="0.25">
      <c r="A46" s="56" t="s">
        <v>68</v>
      </c>
    </row>
    <row r="47" spans="1:1" x14ac:dyDescent="0.25">
      <c r="A47" s="56" t="s">
        <v>69</v>
      </c>
    </row>
    <row r="48" spans="1:1" x14ac:dyDescent="0.25">
      <c r="A48" s="56" t="s">
        <v>70</v>
      </c>
    </row>
    <row r="49" spans="1:1" x14ac:dyDescent="0.25">
      <c r="A49" s="56" t="s">
        <v>71</v>
      </c>
    </row>
    <row r="50" spans="1:1" x14ac:dyDescent="0.25">
      <c r="A50" s="56" t="s">
        <v>72</v>
      </c>
    </row>
    <row r="51" spans="1:1" x14ac:dyDescent="0.25">
      <c r="A51" s="56" t="s">
        <v>73</v>
      </c>
    </row>
    <row r="52" spans="1:1" x14ac:dyDescent="0.25">
      <c r="A52" s="56" t="s">
        <v>74</v>
      </c>
    </row>
    <row r="53" spans="1:1" x14ac:dyDescent="0.25">
      <c r="A53" s="55" t="s">
        <v>75</v>
      </c>
    </row>
    <row r="54" spans="1:1" x14ac:dyDescent="0.25">
      <c r="A54" s="56" t="s">
        <v>76</v>
      </c>
    </row>
    <row r="55" spans="1:1" x14ac:dyDescent="0.25">
      <c r="A55" s="56" t="s">
        <v>77</v>
      </c>
    </row>
    <row r="56" spans="1:1" x14ac:dyDescent="0.25">
      <c r="A56" s="56" t="s">
        <v>78</v>
      </c>
    </row>
    <row r="57" spans="1:1" x14ac:dyDescent="0.25">
      <c r="A57" s="55" t="s">
        <v>79</v>
      </c>
    </row>
    <row r="58" spans="1:1" x14ac:dyDescent="0.25">
      <c r="A58" s="56" t="s">
        <v>80</v>
      </c>
    </row>
    <row r="59" spans="1:1" x14ac:dyDescent="0.25">
      <c r="A59" s="56" t="s">
        <v>81</v>
      </c>
    </row>
    <row r="60" spans="1:1" x14ac:dyDescent="0.25">
      <c r="A60" s="55" t="s">
        <v>82</v>
      </c>
    </row>
    <row r="61" spans="1:1" x14ac:dyDescent="0.25">
      <c r="A61" s="55" t="s">
        <v>83</v>
      </c>
    </row>
    <row r="62" spans="1:1" x14ac:dyDescent="0.25">
      <c r="A62" s="56" t="s">
        <v>84</v>
      </c>
    </row>
    <row r="63" spans="1:1" x14ac:dyDescent="0.25">
      <c r="A63" s="56" t="s">
        <v>85</v>
      </c>
    </row>
    <row r="64" spans="1:1" x14ac:dyDescent="0.25">
      <c r="A64" s="56" t="s">
        <v>86</v>
      </c>
    </row>
    <row r="65" spans="1:1" x14ac:dyDescent="0.25">
      <c r="A65" s="56" t="s">
        <v>87</v>
      </c>
    </row>
    <row r="66" spans="1:1" x14ac:dyDescent="0.25">
      <c r="A66" s="56" t="s">
        <v>88</v>
      </c>
    </row>
    <row r="67" spans="1:1" x14ac:dyDescent="0.25">
      <c r="A67" s="56" t="s">
        <v>89</v>
      </c>
    </row>
    <row r="68" spans="1:1" x14ac:dyDescent="0.25">
      <c r="A68" s="56" t="s">
        <v>90</v>
      </c>
    </row>
    <row r="69" spans="1:1" x14ac:dyDescent="0.25">
      <c r="A69" s="56" t="s">
        <v>91</v>
      </c>
    </row>
    <row r="70" spans="1:1" x14ac:dyDescent="0.25">
      <c r="A70" s="56" t="s">
        <v>92</v>
      </c>
    </row>
    <row r="71" spans="1:1" x14ac:dyDescent="0.25">
      <c r="A71" s="56" t="s">
        <v>93</v>
      </c>
    </row>
    <row r="72" spans="1:1" x14ac:dyDescent="0.25">
      <c r="A72" s="55" t="s">
        <v>94</v>
      </c>
    </row>
    <row r="73" spans="1:1" x14ac:dyDescent="0.25">
      <c r="A73" s="56" t="s">
        <v>95</v>
      </c>
    </row>
    <row r="74" spans="1:1" x14ac:dyDescent="0.25">
      <c r="A74" s="56" t="s">
        <v>96</v>
      </c>
    </row>
    <row r="75" spans="1:1" x14ac:dyDescent="0.25">
      <c r="A75" s="56" t="s">
        <v>97</v>
      </c>
    </row>
    <row r="76" spans="1:1" x14ac:dyDescent="0.25">
      <c r="A76" s="56" t="s">
        <v>98</v>
      </c>
    </row>
    <row r="77" spans="1:1" x14ac:dyDescent="0.25">
      <c r="A77" s="55" t="s">
        <v>99</v>
      </c>
    </row>
    <row r="78" spans="1:1" x14ac:dyDescent="0.25">
      <c r="A78" s="56" t="s">
        <v>100</v>
      </c>
    </row>
    <row r="79" spans="1:1" x14ac:dyDescent="0.25">
      <c r="A79" s="55" t="s">
        <v>101</v>
      </c>
    </row>
    <row r="80" spans="1:1" x14ac:dyDescent="0.25">
      <c r="A80" s="56" t="s">
        <v>102</v>
      </c>
    </row>
    <row r="81" spans="1:1" x14ac:dyDescent="0.25">
      <c r="A81" s="56" t="s">
        <v>103</v>
      </c>
    </row>
    <row r="82" spans="1:1" x14ac:dyDescent="0.25">
      <c r="A82" s="56" t="s">
        <v>104</v>
      </c>
    </row>
    <row r="83" spans="1:1" x14ac:dyDescent="0.25">
      <c r="A83" s="56" t="s">
        <v>105</v>
      </c>
    </row>
    <row r="84" spans="1:1" x14ac:dyDescent="0.25">
      <c r="A84" s="56" t="s">
        <v>106</v>
      </c>
    </row>
    <row r="85" spans="1:1" x14ac:dyDescent="0.25">
      <c r="A85" s="56" t="s">
        <v>107</v>
      </c>
    </row>
    <row r="86" spans="1:1" x14ac:dyDescent="0.25">
      <c r="A86" s="56" t="s">
        <v>108</v>
      </c>
    </row>
    <row r="87" spans="1:1" x14ac:dyDescent="0.25">
      <c r="A87" s="56" t="s">
        <v>109</v>
      </c>
    </row>
    <row r="88" spans="1:1" x14ac:dyDescent="0.25">
      <c r="A88" s="55" t="s">
        <v>110</v>
      </c>
    </row>
    <row r="89" spans="1:1" x14ac:dyDescent="0.25">
      <c r="A89" s="56" t="s">
        <v>111</v>
      </c>
    </row>
    <row r="90" spans="1:1" x14ac:dyDescent="0.25">
      <c r="A90" s="56" t="s">
        <v>112</v>
      </c>
    </row>
    <row r="91" spans="1:1" x14ac:dyDescent="0.25">
      <c r="A91" s="56" t="s">
        <v>113</v>
      </c>
    </row>
    <row r="92" spans="1:1" x14ac:dyDescent="0.25">
      <c r="A92" s="56" t="s">
        <v>114</v>
      </c>
    </row>
    <row r="93" spans="1:1" x14ac:dyDescent="0.25">
      <c r="A93" s="55" t="s">
        <v>115</v>
      </c>
    </row>
    <row r="94" spans="1:1" x14ac:dyDescent="0.25">
      <c r="A94" s="55" t="s">
        <v>116</v>
      </c>
    </row>
    <row r="95" spans="1:1" x14ac:dyDescent="0.25">
      <c r="A95" s="55" t="s">
        <v>117</v>
      </c>
    </row>
    <row r="96" spans="1:1" x14ac:dyDescent="0.25">
      <c r="A96" s="55" t="s">
        <v>882</v>
      </c>
    </row>
    <row r="97" spans="1:1" x14ac:dyDescent="0.25">
      <c r="A97" s="55" t="s">
        <v>118</v>
      </c>
    </row>
    <row r="98" spans="1:1" x14ac:dyDescent="0.25">
      <c r="A98" s="56" t="s">
        <v>120</v>
      </c>
    </row>
    <row r="99" spans="1:1" x14ac:dyDescent="0.25">
      <c r="A99" s="55" t="s">
        <v>121</v>
      </c>
    </row>
    <row r="100" spans="1:1" x14ac:dyDescent="0.25">
      <c r="A100" s="55" t="s">
        <v>122</v>
      </c>
    </row>
    <row r="101" spans="1:1" x14ac:dyDescent="0.25">
      <c r="A101" s="56" t="s">
        <v>123</v>
      </c>
    </row>
    <row r="102" spans="1:1" x14ac:dyDescent="0.25">
      <c r="A102" s="56" t="s">
        <v>124</v>
      </c>
    </row>
    <row r="103" spans="1:1" x14ac:dyDescent="0.25">
      <c r="A103" s="56" t="s">
        <v>125</v>
      </c>
    </row>
    <row r="104" spans="1:1" x14ac:dyDescent="0.25">
      <c r="A104" s="56" t="s">
        <v>126</v>
      </c>
    </row>
    <row r="105" spans="1:1" x14ac:dyDescent="0.25">
      <c r="A105" s="56" t="s">
        <v>127</v>
      </c>
    </row>
    <row r="106" spans="1:1" x14ac:dyDescent="0.25">
      <c r="A106" s="56" t="s">
        <v>128</v>
      </c>
    </row>
    <row r="107" spans="1:1" x14ac:dyDescent="0.25">
      <c r="A107" s="56" t="s">
        <v>129</v>
      </c>
    </row>
    <row r="108" spans="1:1" x14ac:dyDescent="0.25">
      <c r="A108" s="55" t="s">
        <v>130</v>
      </c>
    </row>
    <row r="109" spans="1:1" x14ac:dyDescent="0.25">
      <c r="A109" s="56" t="s">
        <v>131</v>
      </c>
    </row>
    <row r="110" spans="1:1" x14ac:dyDescent="0.25">
      <c r="A110" s="55" t="s">
        <v>132</v>
      </c>
    </row>
    <row r="111" spans="1:1" x14ac:dyDescent="0.25">
      <c r="A111" s="55" t="s">
        <v>133</v>
      </c>
    </row>
    <row r="112" spans="1:1" x14ac:dyDescent="0.25">
      <c r="A112" s="56" t="s">
        <v>134</v>
      </c>
    </row>
    <row r="113" spans="1:1" x14ac:dyDescent="0.25">
      <c r="A113" s="56" t="s">
        <v>135</v>
      </c>
    </row>
    <row r="114" spans="1:1" x14ac:dyDescent="0.25">
      <c r="A114" s="56" t="s">
        <v>136</v>
      </c>
    </row>
    <row r="115" spans="1:1" x14ac:dyDescent="0.25">
      <c r="A115" s="56" t="s">
        <v>137</v>
      </c>
    </row>
    <row r="116" spans="1:1" x14ac:dyDescent="0.25">
      <c r="A116" s="56" t="s">
        <v>138</v>
      </c>
    </row>
    <row r="117" spans="1:1" x14ac:dyDescent="0.25">
      <c r="A117" s="55" t="s">
        <v>139</v>
      </c>
    </row>
    <row r="118" spans="1:1" x14ac:dyDescent="0.25">
      <c r="A118" s="56" t="s">
        <v>140</v>
      </c>
    </row>
    <row r="119" spans="1:1" x14ac:dyDescent="0.25">
      <c r="A119" s="55" t="s">
        <v>141</v>
      </c>
    </row>
    <row r="120" spans="1:1" x14ac:dyDescent="0.25">
      <c r="A120" s="56" t="s">
        <v>142</v>
      </c>
    </row>
    <row r="121" spans="1:1" x14ac:dyDescent="0.25">
      <c r="A121" s="56" t="s">
        <v>143</v>
      </c>
    </row>
    <row r="122" spans="1:1" x14ac:dyDescent="0.25">
      <c r="A122" s="56" t="s">
        <v>144</v>
      </c>
    </row>
    <row r="123" spans="1:1" x14ac:dyDescent="0.25">
      <c r="A123" s="56" t="s">
        <v>145</v>
      </c>
    </row>
    <row r="124" spans="1:1" x14ac:dyDescent="0.25">
      <c r="A124" s="56" t="s">
        <v>146</v>
      </c>
    </row>
    <row r="125" spans="1:1" x14ac:dyDescent="0.25">
      <c r="A125" s="56" t="s">
        <v>147</v>
      </c>
    </row>
    <row r="126" spans="1:1" x14ac:dyDescent="0.25">
      <c r="A126" s="56" t="s">
        <v>148</v>
      </c>
    </row>
    <row r="127" spans="1:1" x14ac:dyDescent="0.25">
      <c r="A127" s="56" t="s">
        <v>149</v>
      </c>
    </row>
    <row r="128" spans="1:1" x14ac:dyDescent="0.25">
      <c r="A128" s="56" t="s">
        <v>150</v>
      </c>
    </row>
    <row r="129" spans="1:1" x14ac:dyDescent="0.25">
      <c r="A129" s="56" t="s">
        <v>151</v>
      </c>
    </row>
    <row r="130" spans="1:1" x14ac:dyDescent="0.25">
      <c r="A130" s="55" t="s">
        <v>152</v>
      </c>
    </row>
    <row r="131" spans="1:1" x14ac:dyDescent="0.25">
      <c r="A131" s="55" t="s">
        <v>153</v>
      </c>
    </row>
    <row r="132" spans="1:1" x14ac:dyDescent="0.25">
      <c r="A132" s="56" t="s">
        <v>154</v>
      </c>
    </row>
    <row r="133" spans="1:1" x14ac:dyDescent="0.25">
      <c r="A133" s="56" t="s">
        <v>155</v>
      </c>
    </row>
    <row r="134" spans="1:1" x14ac:dyDescent="0.25">
      <c r="A134" s="55" t="s">
        <v>156</v>
      </c>
    </row>
    <row r="135" spans="1:1" x14ac:dyDescent="0.25">
      <c r="A135" s="56" t="s">
        <v>157</v>
      </c>
    </row>
    <row r="136" spans="1:1" x14ac:dyDescent="0.25">
      <c r="A136" s="56" t="s">
        <v>158</v>
      </c>
    </row>
    <row r="137" spans="1:1" x14ac:dyDescent="0.25">
      <c r="A137" s="56" t="s">
        <v>159</v>
      </c>
    </row>
    <row r="138" spans="1:1" x14ac:dyDescent="0.25">
      <c r="A138" s="56" t="s">
        <v>160</v>
      </c>
    </row>
    <row r="139" spans="1:1" x14ac:dyDescent="0.25">
      <c r="A139" s="55" t="s">
        <v>161</v>
      </c>
    </row>
    <row r="140" spans="1:1" x14ac:dyDescent="0.25">
      <c r="A140" s="55" t="s">
        <v>162</v>
      </c>
    </row>
    <row r="141" spans="1:1" x14ac:dyDescent="0.25">
      <c r="A141" s="55" t="s">
        <v>163</v>
      </c>
    </row>
    <row r="142" spans="1:1" x14ac:dyDescent="0.25">
      <c r="A142" s="55" t="s">
        <v>164</v>
      </c>
    </row>
    <row r="143" spans="1:1" x14ac:dyDescent="0.25">
      <c r="A143" s="56" t="s">
        <v>165</v>
      </c>
    </row>
    <row r="144" spans="1:1" x14ac:dyDescent="0.25">
      <c r="A144" s="55" t="s">
        <v>166</v>
      </c>
    </row>
    <row r="145" spans="1:1" x14ac:dyDescent="0.25">
      <c r="A145" s="55" t="s">
        <v>167</v>
      </c>
    </row>
    <row r="146" spans="1:1" x14ac:dyDescent="0.25">
      <c r="A146" s="55" t="s">
        <v>168</v>
      </c>
    </row>
    <row r="147" spans="1:1" x14ac:dyDescent="0.25">
      <c r="A147" s="56" t="s">
        <v>169</v>
      </c>
    </row>
    <row r="148" spans="1:1" x14ac:dyDescent="0.25">
      <c r="A148" s="56" t="s">
        <v>170</v>
      </c>
    </row>
    <row r="149" spans="1:1" x14ac:dyDescent="0.25">
      <c r="A149" s="56" t="s">
        <v>171</v>
      </c>
    </row>
    <row r="150" spans="1:1" x14ac:dyDescent="0.25">
      <c r="A150" s="55" t="s">
        <v>172</v>
      </c>
    </row>
    <row r="151" spans="1:1" x14ac:dyDescent="0.25">
      <c r="A151" s="56" t="s">
        <v>173</v>
      </c>
    </row>
    <row r="152" spans="1:1" x14ac:dyDescent="0.25">
      <c r="A152" s="55" t="s">
        <v>174</v>
      </c>
    </row>
    <row r="153" spans="1:1" x14ac:dyDescent="0.25">
      <c r="A153" s="56" t="s">
        <v>175</v>
      </c>
    </row>
    <row r="154" spans="1:1" x14ac:dyDescent="0.25">
      <c r="A154" s="56" t="s">
        <v>176</v>
      </c>
    </row>
    <row r="155" spans="1:1" x14ac:dyDescent="0.25">
      <c r="A155" s="56" t="s">
        <v>177</v>
      </c>
    </row>
    <row r="156" spans="1:1" x14ac:dyDescent="0.25">
      <c r="A156" s="56" t="s">
        <v>178</v>
      </c>
    </row>
    <row r="157" spans="1:1" x14ac:dyDescent="0.25">
      <c r="A157" s="55" t="s">
        <v>179</v>
      </c>
    </row>
    <row r="158" spans="1:1" x14ac:dyDescent="0.25">
      <c r="A158" s="56" t="s">
        <v>180</v>
      </c>
    </row>
    <row r="159" spans="1:1" x14ac:dyDescent="0.25">
      <c r="A159" s="55" t="s">
        <v>181</v>
      </c>
    </row>
    <row r="160" spans="1:1" x14ac:dyDescent="0.25">
      <c r="A160" s="56" t="s">
        <v>182</v>
      </c>
    </row>
    <row r="161" spans="1:1" x14ac:dyDescent="0.25">
      <c r="A161" s="56" t="s">
        <v>183</v>
      </c>
    </row>
    <row r="162" spans="1:1" x14ac:dyDescent="0.25">
      <c r="A162" s="55" t="s">
        <v>184</v>
      </c>
    </row>
    <row r="163" spans="1:1" x14ac:dyDescent="0.25">
      <c r="A163" s="56" t="s">
        <v>185</v>
      </c>
    </row>
    <row r="164" spans="1:1" x14ac:dyDescent="0.25">
      <c r="A164" s="56" t="s">
        <v>186</v>
      </c>
    </row>
    <row r="165" spans="1:1" x14ac:dyDescent="0.25">
      <c r="A165" s="56" t="s">
        <v>187</v>
      </c>
    </row>
    <row r="166" spans="1:1" x14ac:dyDescent="0.25">
      <c r="A166" s="55" t="s">
        <v>188</v>
      </c>
    </row>
    <row r="167" spans="1:1" x14ac:dyDescent="0.25">
      <c r="A167" s="56" t="s">
        <v>189</v>
      </c>
    </row>
    <row r="168" spans="1:1" x14ac:dyDescent="0.25">
      <c r="A168" s="56" t="s">
        <v>190</v>
      </c>
    </row>
    <row r="169" spans="1:1" x14ac:dyDescent="0.25">
      <c r="A169" s="55" t="s">
        <v>191</v>
      </c>
    </row>
    <row r="170" spans="1:1" x14ac:dyDescent="0.25">
      <c r="A170" s="56" t="s">
        <v>192</v>
      </c>
    </row>
    <row r="171" spans="1:1" x14ac:dyDescent="0.25">
      <c r="A171" s="56" t="s">
        <v>193</v>
      </c>
    </row>
    <row r="172" spans="1:1" x14ac:dyDescent="0.25">
      <c r="A172" s="56" t="s">
        <v>194</v>
      </c>
    </row>
    <row r="173" spans="1:1" x14ac:dyDescent="0.25">
      <c r="A173" s="55" t="s">
        <v>195</v>
      </c>
    </row>
    <row r="174" spans="1:1" x14ac:dyDescent="0.25">
      <c r="A174" s="56" t="s">
        <v>196</v>
      </c>
    </row>
    <row r="175" spans="1:1" x14ac:dyDescent="0.25">
      <c r="A175" s="56" t="s">
        <v>197</v>
      </c>
    </row>
    <row r="176" spans="1:1" x14ac:dyDescent="0.25">
      <c r="A176" s="55" t="s">
        <v>198</v>
      </c>
    </row>
    <row r="177" spans="1:1" x14ac:dyDescent="0.25">
      <c r="A177" s="55" t="s">
        <v>199</v>
      </c>
    </row>
    <row r="178" spans="1:1" x14ac:dyDescent="0.25">
      <c r="A178" s="56" t="s">
        <v>200</v>
      </c>
    </row>
    <row r="179" spans="1:1" x14ac:dyDescent="0.25">
      <c r="A179" s="55" t="s">
        <v>201</v>
      </c>
    </row>
    <row r="180" spans="1:1" x14ac:dyDescent="0.25">
      <c r="A180" s="56" t="s">
        <v>202</v>
      </c>
    </row>
    <row r="181" spans="1:1" x14ac:dyDescent="0.25">
      <c r="A181" s="55" t="s">
        <v>203</v>
      </c>
    </row>
    <row r="182" spans="1:1" x14ac:dyDescent="0.25">
      <c r="A182" s="56" t="s">
        <v>204</v>
      </c>
    </row>
    <row r="183" spans="1:1" x14ac:dyDescent="0.25">
      <c r="A183" s="55" t="s">
        <v>205</v>
      </c>
    </row>
    <row r="184" spans="1:1" x14ac:dyDescent="0.25">
      <c r="A184" s="55" t="s">
        <v>206</v>
      </c>
    </row>
    <row r="185" spans="1:1" x14ac:dyDescent="0.25">
      <c r="A185" s="56" t="s">
        <v>207</v>
      </c>
    </row>
    <row r="186" spans="1:1" x14ac:dyDescent="0.25">
      <c r="A186" s="56" t="s">
        <v>208</v>
      </c>
    </row>
    <row r="187" spans="1:1" x14ac:dyDescent="0.25">
      <c r="A187" s="56" t="s">
        <v>209</v>
      </c>
    </row>
    <row r="188" spans="1:1" x14ac:dyDescent="0.25">
      <c r="A188" s="56" t="s">
        <v>210</v>
      </c>
    </row>
    <row r="189" spans="1:1" x14ac:dyDescent="0.25">
      <c r="A189" s="55" t="s">
        <v>211</v>
      </c>
    </row>
    <row r="190" spans="1:1" x14ac:dyDescent="0.25">
      <c r="A190" s="55" t="s">
        <v>212</v>
      </c>
    </row>
    <row r="191" spans="1:1" x14ac:dyDescent="0.25">
      <c r="A191" s="55" t="s">
        <v>213</v>
      </c>
    </row>
    <row r="192" spans="1:1" x14ac:dyDescent="0.25">
      <c r="A192" s="55" t="s">
        <v>214</v>
      </c>
    </row>
    <row r="193" spans="1:1" x14ac:dyDescent="0.25">
      <c r="A193" s="55" t="s">
        <v>215</v>
      </c>
    </row>
    <row r="194" spans="1:1" x14ac:dyDescent="0.25">
      <c r="A194" s="55" t="s">
        <v>216</v>
      </c>
    </row>
    <row r="195" spans="1:1" x14ac:dyDescent="0.25">
      <c r="A195" s="55" t="s">
        <v>217</v>
      </c>
    </row>
    <row r="196" spans="1:1" x14ac:dyDescent="0.25">
      <c r="A196" s="55" t="s">
        <v>218</v>
      </c>
    </row>
    <row r="197" spans="1:1" x14ac:dyDescent="0.25">
      <c r="A197" s="55" t="s">
        <v>219</v>
      </c>
    </row>
    <row r="198" spans="1:1" x14ac:dyDescent="0.25">
      <c r="A198" s="55" t="s">
        <v>220</v>
      </c>
    </row>
    <row r="199" spans="1:1" x14ac:dyDescent="0.25">
      <c r="A199" s="56" t="s">
        <v>221</v>
      </c>
    </row>
    <row r="200" spans="1:1" x14ac:dyDescent="0.25">
      <c r="A200" s="56" t="s">
        <v>222</v>
      </c>
    </row>
    <row r="201" spans="1:1" x14ac:dyDescent="0.25">
      <c r="A201" s="56" t="s">
        <v>223</v>
      </c>
    </row>
    <row r="202" spans="1:1" x14ac:dyDescent="0.25">
      <c r="A202" s="56" t="s">
        <v>224</v>
      </c>
    </row>
    <row r="203" spans="1:1" x14ac:dyDescent="0.25">
      <c r="A203" s="56" t="s">
        <v>225</v>
      </c>
    </row>
    <row r="204" spans="1:1" x14ac:dyDescent="0.25">
      <c r="A204" s="56" t="s">
        <v>226</v>
      </c>
    </row>
    <row r="205" spans="1:1" x14ac:dyDescent="0.25">
      <c r="A205" s="56" t="s">
        <v>227</v>
      </c>
    </row>
    <row r="206" spans="1:1" x14ac:dyDescent="0.25">
      <c r="A206" s="55" t="s">
        <v>228</v>
      </c>
    </row>
    <row r="207" spans="1:1" x14ac:dyDescent="0.25">
      <c r="A207" s="56" t="s">
        <v>229</v>
      </c>
    </row>
    <row r="208" spans="1:1" x14ac:dyDescent="0.25">
      <c r="A208" s="56" t="s">
        <v>230</v>
      </c>
    </row>
    <row r="209" spans="1:1" x14ac:dyDescent="0.25">
      <c r="A209" s="55" t="s">
        <v>231</v>
      </c>
    </row>
    <row r="210" spans="1:1" x14ac:dyDescent="0.25">
      <c r="A210" s="56" t="s">
        <v>232</v>
      </c>
    </row>
    <row r="211" spans="1:1" x14ac:dyDescent="0.25">
      <c r="A211" s="55" t="s">
        <v>233</v>
      </c>
    </row>
    <row r="212" spans="1:1" x14ac:dyDescent="0.25">
      <c r="A212" s="56" t="s">
        <v>234</v>
      </c>
    </row>
    <row r="213" spans="1:1" x14ac:dyDescent="0.25">
      <c r="A213" s="56" t="s">
        <v>235</v>
      </c>
    </row>
    <row r="214" spans="1:1" x14ac:dyDescent="0.25">
      <c r="A214" s="56" t="s">
        <v>236</v>
      </c>
    </row>
    <row r="215" spans="1:1" x14ac:dyDescent="0.25">
      <c r="A215" s="56" t="s">
        <v>237</v>
      </c>
    </row>
    <row r="216" spans="1:1" x14ac:dyDescent="0.25">
      <c r="A216" s="56" t="s">
        <v>238</v>
      </c>
    </row>
    <row r="217" spans="1:1" x14ac:dyDescent="0.25">
      <c r="A217" s="56" t="s">
        <v>239</v>
      </c>
    </row>
    <row r="218" spans="1:1" x14ac:dyDescent="0.25">
      <c r="A218" s="56" t="s">
        <v>240</v>
      </c>
    </row>
    <row r="219" spans="1:1" x14ac:dyDescent="0.25">
      <c r="A219" s="55" t="s">
        <v>241</v>
      </c>
    </row>
    <row r="220" spans="1:1" x14ac:dyDescent="0.25">
      <c r="A220" s="55" t="s">
        <v>242</v>
      </c>
    </row>
    <row r="221" spans="1:1" x14ac:dyDescent="0.25">
      <c r="A221" s="55" t="s">
        <v>243</v>
      </c>
    </row>
    <row r="222" spans="1:1" x14ac:dyDescent="0.25">
      <c r="A222" s="55" t="s">
        <v>244</v>
      </c>
    </row>
    <row r="223" spans="1:1" x14ac:dyDescent="0.25">
      <c r="A223" s="55" t="s">
        <v>245</v>
      </c>
    </row>
    <row r="224" spans="1:1" x14ac:dyDescent="0.25">
      <c r="A224" s="55" t="s">
        <v>246</v>
      </c>
    </row>
    <row r="225" spans="1:1" x14ac:dyDescent="0.25">
      <c r="A225" s="56" t="s">
        <v>247</v>
      </c>
    </row>
    <row r="226" spans="1:1" x14ac:dyDescent="0.25">
      <c r="A226" s="55" t="s">
        <v>248</v>
      </c>
    </row>
    <row r="227" spans="1:1" x14ac:dyDescent="0.25">
      <c r="A227" s="56" t="s">
        <v>249</v>
      </c>
    </row>
    <row r="228" spans="1:1" x14ac:dyDescent="0.25">
      <c r="A228" s="56" t="s">
        <v>250</v>
      </c>
    </row>
    <row r="229" spans="1:1" x14ac:dyDescent="0.25">
      <c r="A229" s="55" t="s">
        <v>251</v>
      </c>
    </row>
    <row r="230" spans="1:1" x14ac:dyDescent="0.25">
      <c r="A230" s="56" t="s">
        <v>252</v>
      </c>
    </row>
    <row r="231" spans="1:1" x14ac:dyDescent="0.25">
      <c r="A231" s="55" t="s">
        <v>253</v>
      </c>
    </row>
    <row r="232" spans="1:1" x14ac:dyDescent="0.25">
      <c r="A232" s="56" t="s">
        <v>254</v>
      </c>
    </row>
    <row r="233" spans="1:1" x14ac:dyDescent="0.25">
      <c r="A233" s="56" t="s">
        <v>255</v>
      </c>
    </row>
    <row r="234" spans="1:1" x14ac:dyDescent="0.25">
      <c r="A234" s="56" t="s">
        <v>256</v>
      </c>
    </row>
    <row r="235" spans="1:1" x14ac:dyDescent="0.25">
      <c r="A235" s="56" t="s">
        <v>257</v>
      </c>
    </row>
    <row r="236" spans="1:1" x14ac:dyDescent="0.25">
      <c r="A236" s="56" t="s">
        <v>258</v>
      </c>
    </row>
    <row r="237" spans="1:1" x14ac:dyDescent="0.25">
      <c r="A237" s="55" t="s">
        <v>259</v>
      </c>
    </row>
    <row r="238" spans="1:1" x14ac:dyDescent="0.25">
      <c r="A238" s="56" t="s">
        <v>260</v>
      </c>
    </row>
    <row r="239" spans="1:1" x14ac:dyDescent="0.25">
      <c r="A239" s="56" t="s">
        <v>261</v>
      </c>
    </row>
    <row r="240" spans="1:1" x14ac:dyDescent="0.25">
      <c r="A240" s="56" t="s">
        <v>262</v>
      </c>
    </row>
    <row r="241" spans="1:1" x14ac:dyDescent="0.25">
      <c r="A241" s="56" t="s">
        <v>263</v>
      </c>
    </row>
    <row r="242" spans="1:1" x14ac:dyDescent="0.25">
      <c r="A242" s="56" t="s">
        <v>264</v>
      </c>
    </row>
    <row r="243" spans="1:1" x14ac:dyDescent="0.25">
      <c r="A243" s="56" t="s">
        <v>265</v>
      </c>
    </row>
    <row r="244" spans="1:1" x14ac:dyDescent="0.25">
      <c r="A244" s="55" t="s">
        <v>266</v>
      </c>
    </row>
    <row r="245" spans="1:1" x14ac:dyDescent="0.25">
      <c r="A245" s="55" t="s">
        <v>267</v>
      </c>
    </row>
    <row r="246" spans="1:1" x14ac:dyDescent="0.25">
      <c r="A246" s="56" t="s">
        <v>268</v>
      </c>
    </row>
    <row r="247" spans="1:1" x14ac:dyDescent="0.25">
      <c r="A247" s="56" t="s">
        <v>269</v>
      </c>
    </row>
    <row r="248" spans="1:1" x14ac:dyDescent="0.25">
      <c r="A248" s="55" t="s">
        <v>270</v>
      </c>
    </row>
    <row r="249" spans="1:1" x14ac:dyDescent="0.25">
      <c r="A249" s="55" t="s">
        <v>271</v>
      </c>
    </row>
    <row r="250" spans="1:1" x14ac:dyDescent="0.25">
      <c r="A250" s="56" t="s">
        <v>272</v>
      </c>
    </row>
    <row r="251" spans="1:1" x14ac:dyDescent="0.25">
      <c r="A251" s="56" t="s">
        <v>273</v>
      </c>
    </row>
    <row r="252" spans="1:1" x14ac:dyDescent="0.25">
      <c r="A252" s="55" t="s">
        <v>274</v>
      </c>
    </row>
    <row r="253" spans="1:1" x14ac:dyDescent="0.25">
      <c r="A253" s="56" t="s">
        <v>275</v>
      </c>
    </row>
    <row r="254" spans="1:1" x14ac:dyDescent="0.25">
      <c r="A254" s="56" t="s">
        <v>276</v>
      </c>
    </row>
    <row r="255" spans="1:1" x14ac:dyDescent="0.25">
      <c r="A255" s="56" t="s">
        <v>277</v>
      </c>
    </row>
    <row r="256" spans="1:1" x14ac:dyDescent="0.25">
      <c r="A256" s="55" t="s">
        <v>278</v>
      </c>
    </row>
    <row r="257" spans="1:1" x14ac:dyDescent="0.25">
      <c r="A257" s="55" t="s">
        <v>279</v>
      </c>
    </row>
    <row r="258" spans="1:1" x14ac:dyDescent="0.25">
      <c r="A258" s="55" t="s">
        <v>280</v>
      </c>
    </row>
    <row r="259" spans="1:1" x14ac:dyDescent="0.25">
      <c r="A259" s="56" t="s">
        <v>281</v>
      </c>
    </row>
    <row r="260" spans="1:1" x14ac:dyDescent="0.25">
      <c r="A260" s="55" t="s">
        <v>282</v>
      </c>
    </row>
    <row r="261" spans="1:1" x14ac:dyDescent="0.25">
      <c r="A261" s="55" t="s">
        <v>283</v>
      </c>
    </row>
    <row r="262" spans="1:1" x14ac:dyDescent="0.25">
      <c r="A262" s="56" t="s">
        <v>284</v>
      </c>
    </row>
    <row r="263" spans="1:1" x14ac:dyDescent="0.25">
      <c r="A263" s="55" t="s">
        <v>285</v>
      </c>
    </row>
    <row r="264" spans="1:1" x14ac:dyDescent="0.25">
      <c r="A264" s="56" t="s">
        <v>286</v>
      </c>
    </row>
    <row r="265" spans="1:1" x14ac:dyDescent="0.25">
      <c r="A265" s="55" t="s">
        <v>287</v>
      </c>
    </row>
    <row r="266" spans="1:1" x14ac:dyDescent="0.25">
      <c r="A266" s="55" t="s">
        <v>288</v>
      </c>
    </row>
    <row r="267" spans="1:1" x14ac:dyDescent="0.25">
      <c r="A267" s="56" t="s">
        <v>289</v>
      </c>
    </row>
    <row r="268" spans="1:1" x14ac:dyDescent="0.25">
      <c r="A268" s="56" t="s">
        <v>290</v>
      </c>
    </row>
    <row r="269" spans="1:1" x14ac:dyDescent="0.25">
      <c r="A269" s="56" t="s">
        <v>291</v>
      </c>
    </row>
    <row r="270" spans="1:1" x14ac:dyDescent="0.25">
      <c r="A270" s="56" t="s">
        <v>292</v>
      </c>
    </row>
    <row r="271" spans="1:1" x14ac:dyDescent="0.25">
      <c r="A271" s="55" t="s">
        <v>293</v>
      </c>
    </row>
    <row r="272" spans="1:1" x14ac:dyDescent="0.25">
      <c r="A272" s="56" t="s">
        <v>294</v>
      </c>
    </row>
    <row r="273" spans="1:1" x14ac:dyDescent="0.25">
      <c r="A273" s="56" t="s">
        <v>295</v>
      </c>
    </row>
    <row r="274" spans="1:1" x14ac:dyDescent="0.25">
      <c r="A274" s="56" t="s">
        <v>296</v>
      </c>
    </row>
    <row r="275" spans="1:1" x14ac:dyDescent="0.25">
      <c r="A275" s="55" t="s">
        <v>297</v>
      </c>
    </row>
    <row r="276" spans="1:1" x14ac:dyDescent="0.25">
      <c r="A276" s="56" t="s">
        <v>299</v>
      </c>
    </row>
    <row r="277" spans="1:1" x14ac:dyDescent="0.25">
      <c r="A277" s="56" t="s">
        <v>300</v>
      </c>
    </row>
    <row r="278" spans="1:1" x14ac:dyDescent="0.25">
      <c r="A278" s="55" t="s">
        <v>301</v>
      </c>
    </row>
    <row r="279" spans="1:1" x14ac:dyDescent="0.25">
      <c r="A279" s="56" t="s">
        <v>302</v>
      </c>
    </row>
    <row r="280" spans="1:1" x14ac:dyDescent="0.25">
      <c r="A280" s="55" t="s">
        <v>303</v>
      </c>
    </row>
    <row r="281" spans="1:1" x14ac:dyDescent="0.25">
      <c r="A281" s="55" t="s">
        <v>304</v>
      </c>
    </row>
    <row r="282" spans="1:1" x14ac:dyDescent="0.25">
      <c r="A282" s="56" t="s">
        <v>305</v>
      </c>
    </row>
    <row r="283" spans="1:1" x14ac:dyDescent="0.25">
      <c r="A283" s="56" t="s">
        <v>306</v>
      </c>
    </row>
    <row r="284" spans="1:1" x14ac:dyDescent="0.25">
      <c r="A284" s="56" t="s">
        <v>307</v>
      </c>
    </row>
    <row r="285" spans="1:1" x14ac:dyDescent="0.25">
      <c r="A285" s="55" t="s">
        <v>308</v>
      </c>
    </row>
    <row r="286" spans="1:1" x14ac:dyDescent="0.25">
      <c r="A286" s="56" t="s">
        <v>309</v>
      </c>
    </row>
    <row r="287" spans="1:1" x14ac:dyDescent="0.25">
      <c r="A287" s="55" t="s">
        <v>310</v>
      </c>
    </row>
    <row r="288" spans="1:1" x14ac:dyDescent="0.25">
      <c r="A288" s="56" t="s">
        <v>311</v>
      </c>
    </row>
    <row r="289" spans="1:1" x14ac:dyDescent="0.25">
      <c r="A289" s="56" t="s">
        <v>312</v>
      </c>
    </row>
    <row r="290" spans="1:1" x14ac:dyDescent="0.25">
      <c r="A290" s="56" t="s">
        <v>313</v>
      </c>
    </row>
    <row r="291" spans="1:1" x14ac:dyDescent="0.25">
      <c r="A291" s="56" t="s">
        <v>314</v>
      </c>
    </row>
    <row r="292" spans="1:1" x14ac:dyDescent="0.25">
      <c r="A292" s="56" t="s">
        <v>315</v>
      </c>
    </row>
    <row r="293" spans="1:1" x14ac:dyDescent="0.25">
      <c r="A293" s="56" t="s">
        <v>316</v>
      </c>
    </row>
    <row r="294" spans="1:1" x14ac:dyDescent="0.25">
      <c r="A294" s="56" t="s">
        <v>317</v>
      </c>
    </row>
    <row r="295" spans="1:1" x14ac:dyDescent="0.25">
      <c r="A295" s="56" t="s">
        <v>318</v>
      </c>
    </row>
    <row r="296" spans="1:1" x14ac:dyDescent="0.25">
      <c r="A296" s="55" t="s">
        <v>319</v>
      </c>
    </row>
    <row r="297" spans="1:1" x14ac:dyDescent="0.25">
      <c r="A297" s="56" t="s">
        <v>320</v>
      </c>
    </row>
    <row r="298" spans="1:1" x14ac:dyDescent="0.25">
      <c r="A298" s="55" t="s">
        <v>321</v>
      </c>
    </row>
    <row r="299" spans="1:1" x14ac:dyDescent="0.25">
      <c r="A299" s="55" t="s">
        <v>322</v>
      </c>
    </row>
    <row r="300" spans="1:1" x14ac:dyDescent="0.25">
      <c r="A300" s="56" t="s">
        <v>323</v>
      </c>
    </row>
    <row r="301" spans="1:1" x14ac:dyDescent="0.25">
      <c r="A301" s="55" t="s">
        <v>324</v>
      </c>
    </row>
    <row r="302" spans="1:1" x14ac:dyDescent="0.25">
      <c r="A302" s="56" t="s">
        <v>325</v>
      </c>
    </row>
    <row r="303" spans="1:1" x14ac:dyDescent="0.25">
      <c r="A303" s="56" t="s">
        <v>326</v>
      </c>
    </row>
    <row r="304" spans="1:1" x14ac:dyDescent="0.25">
      <c r="A304" s="56" t="s">
        <v>327</v>
      </c>
    </row>
    <row r="305" spans="1:1" x14ac:dyDescent="0.25">
      <c r="A305" s="56" t="s">
        <v>328</v>
      </c>
    </row>
    <row r="306" spans="1:1" x14ac:dyDescent="0.25">
      <c r="A306" s="56" t="s">
        <v>329</v>
      </c>
    </row>
    <row r="307" spans="1:1" x14ac:dyDescent="0.25">
      <c r="A307" s="55" t="s">
        <v>330</v>
      </c>
    </row>
    <row r="308" spans="1:1" x14ac:dyDescent="0.25">
      <c r="A308" s="55" t="s">
        <v>331</v>
      </c>
    </row>
    <row r="309" spans="1:1" x14ac:dyDescent="0.25">
      <c r="A309" s="56" t="s">
        <v>332</v>
      </c>
    </row>
    <row r="310" spans="1:1" x14ac:dyDescent="0.25">
      <c r="A310" s="55" t="s">
        <v>333</v>
      </c>
    </row>
    <row r="311" spans="1:1" x14ac:dyDescent="0.25">
      <c r="A311" s="56" t="s">
        <v>334</v>
      </c>
    </row>
    <row r="312" spans="1:1" x14ac:dyDescent="0.25">
      <c r="A312" s="55" t="s">
        <v>335</v>
      </c>
    </row>
    <row r="313" spans="1:1" x14ac:dyDescent="0.25">
      <c r="A313" s="55" t="s">
        <v>336</v>
      </c>
    </row>
    <row r="314" spans="1:1" x14ac:dyDescent="0.25">
      <c r="A314" s="56" t="s">
        <v>337</v>
      </c>
    </row>
    <row r="315" spans="1:1" x14ac:dyDescent="0.25">
      <c r="A315" s="56" t="s">
        <v>338</v>
      </c>
    </row>
    <row r="316" spans="1:1" x14ac:dyDescent="0.25">
      <c r="A316" s="56" t="s">
        <v>339</v>
      </c>
    </row>
    <row r="317" spans="1:1" x14ac:dyDescent="0.25">
      <c r="A317" s="55" t="s">
        <v>340</v>
      </c>
    </row>
    <row r="318" spans="1:1" x14ac:dyDescent="0.25">
      <c r="A318" s="56" t="s">
        <v>341</v>
      </c>
    </row>
    <row r="319" spans="1:1" x14ac:dyDescent="0.25">
      <c r="A319" s="55" t="s">
        <v>342</v>
      </c>
    </row>
    <row r="320" spans="1:1" x14ac:dyDescent="0.25">
      <c r="A320" s="55" t="s">
        <v>343</v>
      </c>
    </row>
    <row r="321" spans="1:1" x14ac:dyDescent="0.25">
      <c r="A321" s="56" t="s">
        <v>344</v>
      </c>
    </row>
    <row r="322" spans="1:1" x14ac:dyDescent="0.25">
      <c r="A322" s="56" t="s">
        <v>345</v>
      </c>
    </row>
    <row r="323" spans="1:1" x14ac:dyDescent="0.25">
      <c r="A323" s="55" t="s">
        <v>346</v>
      </c>
    </row>
    <row r="324" spans="1:1" x14ac:dyDescent="0.25">
      <c r="A324" s="56" t="s">
        <v>347</v>
      </c>
    </row>
    <row r="325" spans="1:1" x14ac:dyDescent="0.25">
      <c r="A325" s="55" t="s">
        <v>348</v>
      </c>
    </row>
    <row r="326" spans="1:1" x14ac:dyDescent="0.25">
      <c r="A326" s="56" t="s">
        <v>349</v>
      </c>
    </row>
    <row r="327" spans="1:1" x14ac:dyDescent="0.25">
      <c r="A327" s="55" t="s">
        <v>350</v>
      </c>
    </row>
    <row r="328" spans="1:1" x14ac:dyDescent="0.25">
      <c r="A328" s="56" t="s">
        <v>351</v>
      </c>
    </row>
    <row r="329" spans="1:1" x14ac:dyDescent="0.25">
      <c r="A329" s="55" t="s">
        <v>352</v>
      </c>
    </row>
    <row r="330" spans="1:1" x14ac:dyDescent="0.25">
      <c r="A330" s="56" t="s">
        <v>353</v>
      </c>
    </row>
    <row r="331" spans="1:1" x14ac:dyDescent="0.25">
      <c r="A331" s="55" t="s">
        <v>354</v>
      </c>
    </row>
    <row r="332" spans="1:1" x14ac:dyDescent="0.25">
      <c r="A332" s="56" t="s">
        <v>355</v>
      </c>
    </row>
    <row r="333" spans="1:1" x14ac:dyDescent="0.25">
      <c r="A333" s="56" t="s">
        <v>356</v>
      </c>
    </row>
    <row r="334" spans="1:1" x14ac:dyDescent="0.25">
      <c r="A334" s="56" t="s">
        <v>357</v>
      </c>
    </row>
    <row r="335" spans="1:1" x14ac:dyDescent="0.25">
      <c r="A335" s="55" t="s">
        <v>358</v>
      </c>
    </row>
    <row r="336" spans="1:1" x14ac:dyDescent="0.25">
      <c r="A336" s="55" t="s">
        <v>359</v>
      </c>
    </row>
    <row r="337" spans="1:1" x14ac:dyDescent="0.25">
      <c r="A337" s="56" t="s">
        <v>360</v>
      </c>
    </row>
    <row r="338" spans="1:1" x14ac:dyDescent="0.25">
      <c r="A338" s="56" t="s">
        <v>361</v>
      </c>
    </row>
    <row r="339" spans="1:1" x14ac:dyDescent="0.25">
      <c r="A339" s="55" t="s">
        <v>362</v>
      </c>
    </row>
    <row r="340" spans="1:1" x14ac:dyDescent="0.25">
      <c r="A340" s="55" t="s">
        <v>363</v>
      </c>
    </row>
    <row r="341" spans="1:1" x14ac:dyDescent="0.25">
      <c r="A341" s="56" t="s">
        <v>364</v>
      </c>
    </row>
    <row r="342" spans="1:1" x14ac:dyDescent="0.25">
      <c r="A342" s="55" t="s">
        <v>365</v>
      </c>
    </row>
    <row r="343" spans="1:1" x14ac:dyDescent="0.25">
      <c r="A343" s="55" t="s">
        <v>366</v>
      </c>
    </row>
    <row r="344" spans="1:1" x14ac:dyDescent="0.25">
      <c r="A344" s="56" t="s">
        <v>367</v>
      </c>
    </row>
    <row r="345" spans="1:1" x14ac:dyDescent="0.25">
      <c r="A345" s="56" t="s">
        <v>368</v>
      </c>
    </row>
    <row r="346" spans="1:1" x14ac:dyDescent="0.25">
      <c r="A346" s="56" t="s">
        <v>369</v>
      </c>
    </row>
    <row r="347" spans="1:1" x14ac:dyDescent="0.25">
      <c r="A347" s="55" t="s">
        <v>370</v>
      </c>
    </row>
    <row r="348" spans="1:1" x14ac:dyDescent="0.25">
      <c r="A348" s="55" t="s">
        <v>371</v>
      </c>
    </row>
    <row r="349" spans="1:1" x14ac:dyDescent="0.25">
      <c r="A349" s="56" t="s">
        <v>372</v>
      </c>
    </row>
    <row r="350" spans="1:1" x14ac:dyDescent="0.25">
      <c r="A350" s="56" t="s">
        <v>373</v>
      </c>
    </row>
    <row r="351" spans="1:1" x14ac:dyDescent="0.25">
      <c r="A351" s="55" t="s">
        <v>374</v>
      </c>
    </row>
    <row r="352" spans="1:1" x14ac:dyDescent="0.25">
      <c r="A352" s="55" t="s">
        <v>375</v>
      </c>
    </row>
    <row r="353" spans="1:1" x14ac:dyDescent="0.25">
      <c r="A353" s="56" t="s">
        <v>376</v>
      </c>
    </row>
    <row r="354" spans="1:1" x14ac:dyDescent="0.25">
      <c r="A354" s="55" t="s">
        <v>377</v>
      </c>
    </row>
    <row r="355" spans="1:1" x14ac:dyDescent="0.25">
      <c r="A355" s="56" t="s">
        <v>378</v>
      </c>
    </row>
    <row r="356" spans="1:1" x14ac:dyDescent="0.25">
      <c r="A356" s="56" t="s">
        <v>379</v>
      </c>
    </row>
    <row r="357" spans="1:1" x14ac:dyDescent="0.25">
      <c r="A357" s="56" t="s">
        <v>380</v>
      </c>
    </row>
    <row r="358" spans="1:1" x14ac:dyDescent="0.25">
      <c r="A358" s="56" t="s">
        <v>381</v>
      </c>
    </row>
    <row r="359" spans="1:1" x14ac:dyDescent="0.25">
      <c r="A359" s="55" t="s">
        <v>382</v>
      </c>
    </row>
    <row r="360" spans="1:1" x14ac:dyDescent="0.25">
      <c r="A360" s="55" t="s">
        <v>383</v>
      </c>
    </row>
    <row r="361" spans="1:1" x14ac:dyDescent="0.25">
      <c r="A361" s="55" t="s">
        <v>384</v>
      </c>
    </row>
    <row r="362" spans="1:1" x14ac:dyDescent="0.25">
      <c r="A362" s="56" t="s">
        <v>385</v>
      </c>
    </row>
    <row r="363" spans="1:1" x14ac:dyDescent="0.25">
      <c r="A363" s="55" t="s">
        <v>883</v>
      </c>
    </row>
    <row r="364" spans="1:1" x14ac:dyDescent="0.25">
      <c r="A364" s="56" t="s">
        <v>387</v>
      </c>
    </row>
    <row r="365" spans="1:1" x14ac:dyDescent="0.25">
      <c r="A365" s="56" t="s">
        <v>388</v>
      </c>
    </row>
    <row r="366" spans="1:1" x14ac:dyDescent="0.25">
      <c r="A366" s="56" t="s">
        <v>389</v>
      </c>
    </row>
    <row r="367" spans="1:1" x14ac:dyDescent="0.25">
      <c r="A367" s="56" t="s">
        <v>390</v>
      </c>
    </row>
    <row r="368" spans="1:1" x14ac:dyDescent="0.25">
      <c r="A368" s="55" t="s">
        <v>391</v>
      </c>
    </row>
    <row r="369" spans="1:1" x14ac:dyDescent="0.25">
      <c r="A369" s="55" t="s">
        <v>392</v>
      </c>
    </row>
    <row r="370" spans="1:1" x14ac:dyDescent="0.25">
      <c r="A370" s="56" t="s">
        <v>393</v>
      </c>
    </row>
    <row r="371" spans="1:1" x14ac:dyDescent="0.25">
      <c r="A371" s="56" t="s">
        <v>394</v>
      </c>
    </row>
    <row r="372" spans="1:1" x14ac:dyDescent="0.25">
      <c r="A372" s="56" t="s">
        <v>395</v>
      </c>
    </row>
    <row r="373" spans="1:1" x14ac:dyDescent="0.25">
      <c r="A373" s="55" t="s">
        <v>396</v>
      </c>
    </row>
    <row r="374" spans="1:1" x14ac:dyDescent="0.25">
      <c r="A374" s="56" t="s">
        <v>397</v>
      </c>
    </row>
    <row r="375" spans="1:1" x14ac:dyDescent="0.25">
      <c r="A375" s="56" t="s">
        <v>398</v>
      </c>
    </row>
    <row r="376" spans="1:1" x14ac:dyDescent="0.25">
      <c r="A376" s="56" t="s">
        <v>399</v>
      </c>
    </row>
    <row r="377" spans="1:1" x14ac:dyDescent="0.25">
      <c r="A377" s="56" t="s">
        <v>400</v>
      </c>
    </row>
    <row r="378" spans="1:1" x14ac:dyDescent="0.25">
      <c r="A378" s="56" t="s">
        <v>401</v>
      </c>
    </row>
    <row r="379" spans="1:1" x14ac:dyDescent="0.25">
      <c r="A379" s="56" t="s">
        <v>402</v>
      </c>
    </row>
    <row r="380" spans="1:1" x14ac:dyDescent="0.25">
      <c r="A380" s="56" t="s">
        <v>403</v>
      </c>
    </row>
    <row r="381" spans="1:1" x14ac:dyDescent="0.25">
      <c r="A381" s="56" t="s">
        <v>404</v>
      </c>
    </row>
    <row r="382" spans="1:1" x14ac:dyDescent="0.25">
      <c r="A382" s="55" t="s">
        <v>405</v>
      </c>
    </row>
    <row r="383" spans="1:1" x14ac:dyDescent="0.25">
      <c r="A383" s="55" t="s">
        <v>406</v>
      </c>
    </row>
    <row r="384" spans="1:1" x14ac:dyDescent="0.25">
      <c r="A384" s="55" t="s">
        <v>407</v>
      </c>
    </row>
    <row r="385" spans="1:1" x14ac:dyDescent="0.25">
      <c r="A385" s="56" t="s">
        <v>408</v>
      </c>
    </row>
    <row r="386" spans="1:1" x14ac:dyDescent="0.25">
      <c r="A386" s="56" t="s">
        <v>409</v>
      </c>
    </row>
    <row r="387" spans="1:1" x14ac:dyDescent="0.25">
      <c r="A387" s="56" t="s">
        <v>410</v>
      </c>
    </row>
    <row r="388" spans="1:1" x14ac:dyDescent="0.25">
      <c r="A388" s="56" t="s">
        <v>411</v>
      </c>
    </row>
    <row r="389" spans="1:1" x14ac:dyDescent="0.25">
      <c r="A389" s="56" t="s">
        <v>412</v>
      </c>
    </row>
    <row r="390" spans="1:1" x14ac:dyDescent="0.25">
      <c r="A390" s="56" t="s">
        <v>413</v>
      </c>
    </row>
    <row r="391" spans="1:1" x14ac:dyDescent="0.25">
      <c r="A391" s="56" t="s">
        <v>414</v>
      </c>
    </row>
    <row r="392" spans="1:1" x14ac:dyDescent="0.25">
      <c r="A392" s="56" t="s">
        <v>415</v>
      </c>
    </row>
    <row r="393" spans="1:1" x14ac:dyDescent="0.25">
      <c r="A393" s="56" t="s">
        <v>416</v>
      </c>
    </row>
    <row r="394" spans="1:1" x14ac:dyDescent="0.25">
      <c r="A394" s="55" t="s">
        <v>417</v>
      </c>
    </row>
    <row r="395" spans="1:1" x14ac:dyDescent="0.25">
      <c r="A395" s="56" t="s">
        <v>418</v>
      </c>
    </row>
    <row r="396" spans="1:1" x14ac:dyDescent="0.25">
      <c r="A396" s="55" t="s">
        <v>419</v>
      </c>
    </row>
    <row r="397" spans="1:1" x14ac:dyDescent="0.25">
      <c r="A397" s="55" t="s">
        <v>420</v>
      </c>
    </row>
    <row r="398" spans="1:1" x14ac:dyDescent="0.25">
      <c r="A398" s="56" t="s">
        <v>421</v>
      </c>
    </row>
    <row r="399" spans="1:1" x14ac:dyDescent="0.25">
      <c r="A399" s="55" t="s">
        <v>422</v>
      </c>
    </row>
    <row r="400" spans="1:1" x14ac:dyDescent="0.25">
      <c r="A400" s="55" t="s">
        <v>423</v>
      </c>
    </row>
    <row r="401" spans="1:1" x14ac:dyDescent="0.25">
      <c r="A401" s="55" t="s">
        <v>424</v>
      </c>
    </row>
    <row r="402" spans="1:1" x14ac:dyDescent="0.25">
      <c r="A402" s="56" t="s">
        <v>425</v>
      </c>
    </row>
    <row r="403" spans="1:1" x14ac:dyDescent="0.25">
      <c r="A403" s="56" t="s">
        <v>426</v>
      </c>
    </row>
    <row r="404" spans="1:1" x14ac:dyDescent="0.25">
      <c r="A404" s="56" t="s">
        <v>427</v>
      </c>
    </row>
    <row r="405" spans="1:1" x14ac:dyDescent="0.25">
      <c r="A405" s="56" t="s">
        <v>428</v>
      </c>
    </row>
    <row r="406" spans="1:1" x14ac:dyDescent="0.25">
      <c r="A406" s="55" t="s">
        <v>429</v>
      </c>
    </row>
    <row r="407" spans="1:1" x14ac:dyDescent="0.25">
      <c r="A407" s="55" t="s">
        <v>430</v>
      </c>
    </row>
    <row r="408" spans="1:1" x14ac:dyDescent="0.25">
      <c r="A408" s="56" t="s">
        <v>431</v>
      </c>
    </row>
    <row r="409" spans="1:1" x14ac:dyDescent="0.25">
      <c r="A409" s="55" t="s">
        <v>432</v>
      </c>
    </row>
    <row r="410" spans="1:1" x14ac:dyDescent="0.25">
      <c r="A410" s="55" t="s">
        <v>433</v>
      </c>
    </row>
    <row r="411" spans="1:1" x14ac:dyDescent="0.25">
      <c r="A411" s="55" t="s">
        <v>434</v>
      </c>
    </row>
    <row r="412" spans="1:1" x14ac:dyDescent="0.25">
      <c r="A412" s="55" t="s">
        <v>435</v>
      </c>
    </row>
    <row r="413" spans="1:1" x14ac:dyDescent="0.25">
      <c r="A413" s="55" t="s">
        <v>436</v>
      </c>
    </row>
    <row r="414" spans="1:1" x14ac:dyDescent="0.25">
      <c r="A414" s="55" t="s">
        <v>437</v>
      </c>
    </row>
    <row r="415" spans="1:1" x14ac:dyDescent="0.25">
      <c r="A415" s="55" t="s">
        <v>438</v>
      </c>
    </row>
    <row r="416" spans="1:1" x14ac:dyDescent="0.25">
      <c r="A416" s="55" t="s">
        <v>439</v>
      </c>
    </row>
    <row r="417" spans="1:1" x14ac:dyDescent="0.25">
      <c r="A417" s="55" t="s">
        <v>440</v>
      </c>
    </row>
    <row r="418" spans="1:1" x14ac:dyDescent="0.25">
      <c r="A418" s="55" t="s">
        <v>441</v>
      </c>
    </row>
    <row r="419" spans="1:1" x14ac:dyDescent="0.25">
      <c r="A419" s="56" t="s">
        <v>442</v>
      </c>
    </row>
    <row r="420" spans="1:1" x14ac:dyDescent="0.25">
      <c r="A420" s="56" t="s">
        <v>443</v>
      </c>
    </row>
    <row r="421" spans="1:1" x14ac:dyDescent="0.25">
      <c r="A421" s="56" t="s">
        <v>444</v>
      </c>
    </row>
    <row r="422" spans="1:1" x14ac:dyDescent="0.25">
      <c r="A422" s="56" t="s">
        <v>445</v>
      </c>
    </row>
    <row r="423" spans="1:1" x14ac:dyDescent="0.25">
      <c r="A423" s="55" t="s">
        <v>446</v>
      </c>
    </row>
    <row r="424" spans="1:1" x14ac:dyDescent="0.25">
      <c r="A424" s="56" t="s">
        <v>447</v>
      </c>
    </row>
    <row r="425" spans="1:1" x14ac:dyDescent="0.25">
      <c r="A425" s="56" t="s">
        <v>448</v>
      </c>
    </row>
    <row r="426" spans="1:1" x14ac:dyDescent="0.25">
      <c r="A426" s="56" t="s">
        <v>449</v>
      </c>
    </row>
    <row r="427" spans="1:1" x14ac:dyDescent="0.25">
      <c r="A427" s="56" t="s">
        <v>450</v>
      </c>
    </row>
    <row r="428" spans="1:1" x14ac:dyDescent="0.25">
      <c r="A428" s="56" t="s">
        <v>451</v>
      </c>
    </row>
    <row r="429" spans="1:1" x14ac:dyDescent="0.25">
      <c r="A429" s="56" t="s">
        <v>452</v>
      </c>
    </row>
    <row r="430" spans="1:1" x14ac:dyDescent="0.25">
      <c r="A430" s="56" t="s">
        <v>453</v>
      </c>
    </row>
    <row r="431" spans="1:1" x14ac:dyDescent="0.25">
      <c r="A431" s="56" t="s">
        <v>454</v>
      </c>
    </row>
    <row r="432" spans="1:1" x14ac:dyDescent="0.25">
      <c r="A432" s="56" t="s">
        <v>455</v>
      </c>
    </row>
    <row r="433" spans="1:1" x14ac:dyDescent="0.25">
      <c r="A433" s="56" t="s">
        <v>456</v>
      </c>
    </row>
    <row r="434" spans="1:1" x14ac:dyDescent="0.25">
      <c r="A434" s="56" t="s">
        <v>457</v>
      </c>
    </row>
    <row r="435" spans="1:1" x14ac:dyDescent="0.25">
      <c r="A435" s="56" t="s">
        <v>458</v>
      </c>
    </row>
    <row r="436" spans="1:1" x14ac:dyDescent="0.25">
      <c r="A436" s="56" t="s">
        <v>459</v>
      </c>
    </row>
    <row r="437" spans="1:1" x14ac:dyDescent="0.25">
      <c r="A437" s="56" t="s">
        <v>460</v>
      </c>
    </row>
    <row r="438" spans="1:1" x14ac:dyDescent="0.25">
      <c r="A438" s="56" t="s">
        <v>461</v>
      </c>
    </row>
    <row r="439" spans="1:1" x14ac:dyDescent="0.25">
      <c r="A439" s="56" t="s">
        <v>462</v>
      </c>
    </row>
    <row r="440" spans="1:1" x14ac:dyDescent="0.25">
      <c r="A440" s="56" t="s">
        <v>463</v>
      </c>
    </row>
    <row r="441" spans="1:1" x14ac:dyDescent="0.25">
      <c r="A441" s="56" t="s">
        <v>464</v>
      </c>
    </row>
    <row r="442" spans="1:1" x14ac:dyDescent="0.25">
      <c r="A442" s="56" t="s">
        <v>465</v>
      </c>
    </row>
    <row r="443" spans="1:1" x14ac:dyDescent="0.25">
      <c r="A443" s="56" t="s">
        <v>466</v>
      </c>
    </row>
    <row r="444" spans="1:1" x14ac:dyDescent="0.25">
      <c r="A444" s="56" t="s">
        <v>467</v>
      </c>
    </row>
    <row r="445" spans="1:1" x14ac:dyDescent="0.25">
      <c r="A445" s="56" t="s">
        <v>468</v>
      </c>
    </row>
    <row r="446" spans="1:1" x14ac:dyDescent="0.25">
      <c r="A446" s="55" t="s">
        <v>469</v>
      </c>
    </row>
    <row r="447" spans="1:1" x14ac:dyDescent="0.25">
      <c r="A447" s="55" t="s">
        <v>470</v>
      </c>
    </row>
    <row r="448" spans="1:1" x14ac:dyDescent="0.25">
      <c r="A448" s="56" t="s">
        <v>471</v>
      </c>
    </row>
    <row r="449" spans="1:1" x14ac:dyDescent="0.25">
      <c r="A449" s="56" t="s">
        <v>472</v>
      </c>
    </row>
    <row r="450" spans="1:1" x14ac:dyDescent="0.25">
      <c r="A450" s="56" t="s">
        <v>473</v>
      </c>
    </row>
    <row r="451" spans="1:1" x14ac:dyDescent="0.25">
      <c r="A451" s="56" t="s">
        <v>474</v>
      </c>
    </row>
    <row r="452" spans="1:1" x14ac:dyDescent="0.25">
      <c r="A452" s="56" t="s">
        <v>475</v>
      </c>
    </row>
    <row r="453" spans="1:1" x14ac:dyDescent="0.25">
      <c r="A453" s="56" t="s">
        <v>476</v>
      </c>
    </row>
    <row r="454" spans="1:1" x14ac:dyDescent="0.25">
      <c r="A454" s="56" t="s">
        <v>477</v>
      </c>
    </row>
    <row r="455" spans="1:1" x14ac:dyDescent="0.25">
      <c r="A455" s="55" t="s">
        <v>478</v>
      </c>
    </row>
    <row r="456" spans="1:1" x14ac:dyDescent="0.25">
      <c r="A456" s="56" t="s">
        <v>479</v>
      </c>
    </row>
    <row r="457" spans="1:1" x14ac:dyDescent="0.25">
      <c r="A457" s="56" t="s">
        <v>480</v>
      </c>
    </row>
    <row r="458" spans="1:1" x14ac:dyDescent="0.25">
      <c r="A458" s="56" t="s">
        <v>481</v>
      </c>
    </row>
    <row r="459" spans="1:1" x14ac:dyDescent="0.25">
      <c r="A459" s="56" t="s">
        <v>482</v>
      </c>
    </row>
    <row r="460" spans="1:1" x14ac:dyDescent="0.25">
      <c r="A460" s="55" t="s">
        <v>483</v>
      </c>
    </row>
    <row r="461" spans="1:1" x14ac:dyDescent="0.25">
      <c r="A461" s="56" t="s">
        <v>484</v>
      </c>
    </row>
    <row r="462" spans="1:1" x14ac:dyDescent="0.25">
      <c r="A462" s="56" t="s">
        <v>485</v>
      </c>
    </row>
    <row r="463" spans="1:1" x14ac:dyDescent="0.25">
      <c r="A463" s="55" t="s">
        <v>486</v>
      </c>
    </row>
    <row r="464" spans="1:1" x14ac:dyDescent="0.25">
      <c r="A464" s="55" t="s">
        <v>487</v>
      </c>
    </row>
    <row r="465" spans="1:1" x14ac:dyDescent="0.25">
      <c r="A465" s="55" t="s">
        <v>488</v>
      </c>
    </row>
    <row r="466" spans="1:1" x14ac:dyDescent="0.25">
      <c r="A466" s="55" t="s">
        <v>489</v>
      </c>
    </row>
    <row r="467" spans="1:1" x14ac:dyDescent="0.25">
      <c r="A467" s="56" t="s">
        <v>490</v>
      </c>
    </row>
    <row r="468" spans="1:1" x14ac:dyDescent="0.25">
      <c r="A468" s="56" t="s">
        <v>491</v>
      </c>
    </row>
    <row r="469" spans="1:1" x14ac:dyDescent="0.25">
      <c r="A469" s="56" t="s">
        <v>492</v>
      </c>
    </row>
    <row r="470" spans="1:1" x14ac:dyDescent="0.25">
      <c r="A470" s="55" t="s">
        <v>493</v>
      </c>
    </row>
    <row r="471" spans="1:1" x14ac:dyDescent="0.25">
      <c r="A471" s="56" t="s">
        <v>494</v>
      </c>
    </row>
    <row r="472" spans="1:1" x14ac:dyDescent="0.25">
      <c r="A472" s="56" t="s">
        <v>495</v>
      </c>
    </row>
    <row r="473" spans="1:1" x14ac:dyDescent="0.25">
      <c r="A473" s="56" t="s">
        <v>496</v>
      </c>
    </row>
    <row r="474" spans="1:1" x14ac:dyDescent="0.25">
      <c r="A474" s="56" t="s">
        <v>497</v>
      </c>
    </row>
    <row r="475" spans="1:1" x14ac:dyDescent="0.25">
      <c r="A475" s="55" t="s">
        <v>498</v>
      </c>
    </row>
    <row r="476" spans="1:1" x14ac:dyDescent="0.25">
      <c r="A476" s="56" t="s">
        <v>499</v>
      </c>
    </row>
    <row r="477" spans="1:1" x14ac:dyDescent="0.25">
      <c r="A477" s="56" t="s">
        <v>500</v>
      </c>
    </row>
    <row r="478" spans="1:1" x14ac:dyDescent="0.25">
      <c r="A478" s="56" t="s">
        <v>501</v>
      </c>
    </row>
    <row r="479" spans="1:1" x14ac:dyDescent="0.25">
      <c r="A479" s="56" t="s">
        <v>502</v>
      </c>
    </row>
    <row r="480" spans="1:1" x14ac:dyDescent="0.25">
      <c r="A480" s="56" t="s">
        <v>503</v>
      </c>
    </row>
    <row r="481" spans="1:1" x14ac:dyDescent="0.25">
      <c r="A481" s="56" t="s">
        <v>504</v>
      </c>
    </row>
    <row r="482" spans="1:1" x14ac:dyDescent="0.25">
      <c r="A482" s="55" t="s">
        <v>505</v>
      </c>
    </row>
    <row r="483" spans="1:1" x14ac:dyDescent="0.25">
      <c r="A483" s="56" t="s">
        <v>506</v>
      </c>
    </row>
    <row r="484" spans="1:1" x14ac:dyDescent="0.25">
      <c r="A484" s="56" t="s">
        <v>507</v>
      </c>
    </row>
    <row r="485" spans="1:1" x14ac:dyDescent="0.25">
      <c r="A485" s="56" t="s">
        <v>508</v>
      </c>
    </row>
    <row r="486" spans="1:1" x14ac:dyDescent="0.25">
      <c r="A486" s="56" t="s">
        <v>509</v>
      </c>
    </row>
    <row r="487" spans="1:1" x14ac:dyDescent="0.25">
      <c r="A487" s="56" t="s">
        <v>510</v>
      </c>
    </row>
    <row r="488" spans="1:1" x14ac:dyDescent="0.25">
      <c r="A488" s="55" t="s">
        <v>511</v>
      </c>
    </row>
    <row r="489" spans="1:1" x14ac:dyDescent="0.25">
      <c r="A489" s="55" t="s">
        <v>512</v>
      </c>
    </row>
    <row r="490" spans="1:1" x14ac:dyDescent="0.25">
      <c r="A490" s="56" t="s">
        <v>513</v>
      </c>
    </row>
    <row r="491" spans="1:1" x14ac:dyDescent="0.25">
      <c r="A491" s="56" t="s">
        <v>514</v>
      </c>
    </row>
    <row r="492" spans="1:1" x14ac:dyDescent="0.25">
      <c r="A492" s="56" t="s">
        <v>515</v>
      </c>
    </row>
    <row r="493" spans="1:1" x14ac:dyDescent="0.25">
      <c r="A493" s="56" t="s">
        <v>516</v>
      </c>
    </row>
    <row r="494" spans="1:1" x14ac:dyDescent="0.25">
      <c r="A494" s="55" t="s">
        <v>517</v>
      </c>
    </row>
    <row r="495" spans="1:1" x14ac:dyDescent="0.25">
      <c r="A495" s="56" t="s">
        <v>518</v>
      </c>
    </row>
    <row r="496" spans="1:1" x14ac:dyDescent="0.25">
      <c r="A496" s="56" t="s">
        <v>519</v>
      </c>
    </row>
    <row r="497" spans="1:1" x14ac:dyDescent="0.25">
      <c r="A497" s="56" t="s">
        <v>520</v>
      </c>
    </row>
    <row r="498" spans="1:1" x14ac:dyDescent="0.25">
      <c r="A498" s="56" t="s">
        <v>521</v>
      </c>
    </row>
    <row r="499" spans="1:1" x14ac:dyDescent="0.25">
      <c r="A499" s="56" t="s">
        <v>522</v>
      </c>
    </row>
    <row r="500" spans="1:1" x14ac:dyDescent="0.25">
      <c r="A500" s="56" t="s">
        <v>523</v>
      </c>
    </row>
    <row r="501" spans="1:1" x14ac:dyDescent="0.25">
      <c r="A501" s="55" t="s">
        <v>524</v>
      </c>
    </row>
    <row r="502" spans="1:1" x14ac:dyDescent="0.25">
      <c r="A502" s="56" t="s">
        <v>525</v>
      </c>
    </row>
    <row r="503" spans="1:1" x14ac:dyDescent="0.25">
      <c r="A503" s="56" t="s">
        <v>526</v>
      </c>
    </row>
    <row r="504" spans="1:1" x14ac:dyDescent="0.25">
      <c r="A504" s="56" t="s">
        <v>527</v>
      </c>
    </row>
    <row r="505" spans="1:1" x14ac:dyDescent="0.25">
      <c r="A505" s="55" t="s">
        <v>528</v>
      </c>
    </row>
    <row r="506" spans="1:1" x14ac:dyDescent="0.25">
      <c r="A506" s="56" t="s">
        <v>529</v>
      </c>
    </row>
    <row r="507" spans="1:1" x14ac:dyDescent="0.25">
      <c r="A507" s="56" t="s">
        <v>530</v>
      </c>
    </row>
    <row r="508" spans="1:1" x14ac:dyDescent="0.25">
      <c r="A508" s="55" t="s">
        <v>531</v>
      </c>
    </row>
    <row r="509" spans="1:1" x14ac:dyDescent="0.25">
      <c r="A509" s="56" t="s">
        <v>532</v>
      </c>
    </row>
    <row r="510" spans="1:1" x14ac:dyDescent="0.25">
      <c r="A510" s="56" t="s">
        <v>533</v>
      </c>
    </row>
    <row r="511" spans="1:1" x14ac:dyDescent="0.25">
      <c r="A511" s="56" t="s">
        <v>534</v>
      </c>
    </row>
    <row r="512" spans="1:1" x14ac:dyDescent="0.25">
      <c r="A512" s="56" t="s">
        <v>535</v>
      </c>
    </row>
    <row r="513" spans="1:1" x14ac:dyDescent="0.25">
      <c r="A513" s="56" t="s">
        <v>536</v>
      </c>
    </row>
    <row r="514" spans="1:1" x14ac:dyDescent="0.25">
      <c r="A514" s="55" t="s">
        <v>537</v>
      </c>
    </row>
    <row r="515" spans="1:1" x14ac:dyDescent="0.25">
      <c r="A515" s="55" t="s">
        <v>538</v>
      </c>
    </row>
    <row r="516" spans="1:1" x14ac:dyDescent="0.25">
      <c r="A516" s="56" t="s">
        <v>539</v>
      </c>
    </row>
    <row r="517" spans="1:1" x14ac:dyDescent="0.25">
      <c r="A517" s="56" t="s">
        <v>540</v>
      </c>
    </row>
    <row r="518" spans="1:1" x14ac:dyDescent="0.25">
      <c r="A518" s="56" t="s">
        <v>541</v>
      </c>
    </row>
    <row r="519" spans="1:1" x14ac:dyDescent="0.25">
      <c r="A519" s="55" t="s">
        <v>542</v>
      </c>
    </row>
    <row r="520" spans="1:1" x14ac:dyDescent="0.25">
      <c r="A520" s="56" t="s">
        <v>543</v>
      </c>
    </row>
    <row r="521" spans="1:1" x14ac:dyDescent="0.25">
      <c r="A521" s="56" t="s">
        <v>544</v>
      </c>
    </row>
    <row r="522" spans="1:1" x14ac:dyDescent="0.25">
      <c r="A522" s="55" t="s">
        <v>545</v>
      </c>
    </row>
    <row r="523" spans="1:1" x14ac:dyDescent="0.25">
      <c r="A523" s="56" t="s">
        <v>546</v>
      </c>
    </row>
    <row r="524" spans="1:1" x14ac:dyDescent="0.25">
      <c r="A524" s="56" t="s">
        <v>547</v>
      </c>
    </row>
    <row r="525" spans="1:1" x14ac:dyDescent="0.25">
      <c r="A525" s="56" t="s">
        <v>548</v>
      </c>
    </row>
    <row r="526" spans="1:1" x14ac:dyDescent="0.25">
      <c r="A526" s="56" t="s">
        <v>549</v>
      </c>
    </row>
    <row r="527" spans="1:1" x14ac:dyDescent="0.25">
      <c r="A527" s="55" t="s">
        <v>550</v>
      </c>
    </row>
    <row r="528" spans="1:1" x14ac:dyDescent="0.25">
      <c r="A528" s="56" t="s">
        <v>551</v>
      </c>
    </row>
    <row r="529" spans="1:1" x14ac:dyDescent="0.25">
      <c r="A529" s="56" t="s">
        <v>552</v>
      </c>
    </row>
    <row r="530" spans="1:1" x14ac:dyDescent="0.25">
      <c r="A530" s="56" t="s">
        <v>553</v>
      </c>
    </row>
    <row r="531" spans="1:1" x14ac:dyDescent="0.25">
      <c r="A531" s="56" t="s">
        <v>554</v>
      </c>
    </row>
    <row r="532" spans="1:1" x14ac:dyDescent="0.25">
      <c r="A532" s="55" t="s">
        <v>555</v>
      </c>
    </row>
    <row r="533" spans="1:1" x14ac:dyDescent="0.25">
      <c r="A533" s="55" t="s">
        <v>556</v>
      </c>
    </row>
    <row r="534" spans="1:1" x14ac:dyDescent="0.25">
      <c r="A534" s="56" t="s">
        <v>557</v>
      </c>
    </row>
    <row r="535" spans="1:1" x14ac:dyDescent="0.25">
      <c r="A535" s="56" t="s">
        <v>558</v>
      </c>
    </row>
    <row r="536" spans="1:1" x14ac:dyDescent="0.25">
      <c r="A536" s="55" t="s">
        <v>559</v>
      </c>
    </row>
    <row r="537" spans="1:1" x14ac:dyDescent="0.25">
      <c r="A537" s="55" t="s">
        <v>560</v>
      </c>
    </row>
    <row r="538" spans="1:1" x14ac:dyDescent="0.25">
      <c r="A538" s="55" t="s">
        <v>561</v>
      </c>
    </row>
    <row r="539" spans="1:1" x14ac:dyDescent="0.25">
      <c r="A539" s="56" t="s">
        <v>562</v>
      </c>
    </row>
    <row r="540" spans="1:1" x14ac:dyDescent="0.25">
      <c r="A540" s="56" t="s">
        <v>563</v>
      </c>
    </row>
    <row r="541" spans="1:1" x14ac:dyDescent="0.25">
      <c r="A541" s="56" t="s">
        <v>564</v>
      </c>
    </row>
    <row r="542" spans="1:1" x14ac:dyDescent="0.25">
      <c r="A542" s="56" t="s">
        <v>565</v>
      </c>
    </row>
    <row r="543" spans="1:1" x14ac:dyDescent="0.25">
      <c r="A543" s="56" t="s">
        <v>566</v>
      </c>
    </row>
    <row r="544" spans="1:1" x14ac:dyDescent="0.25">
      <c r="A544" s="55" t="s">
        <v>567</v>
      </c>
    </row>
    <row r="545" spans="1:1" x14ac:dyDescent="0.25">
      <c r="A545" s="56" t="s">
        <v>568</v>
      </c>
    </row>
    <row r="546" spans="1:1" x14ac:dyDescent="0.25">
      <c r="A546" s="56" t="s">
        <v>569</v>
      </c>
    </row>
    <row r="547" spans="1:1" x14ac:dyDescent="0.25">
      <c r="A547" s="56" t="s">
        <v>570</v>
      </c>
    </row>
    <row r="548" spans="1:1" x14ac:dyDescent="0.25">
      <c r="A548" s="56" t="s">
        <v>571</v>
      </c>
    </row>
    <row r="549" spans="1:1" x14ac:dyDescent="0.25">
      <c r="A549" s="56" t="s">
        <v>572</v>
      </c>
    </row>
    <row r="550" spans="1:1" x14ac:dyDescent="0.25">
      <c r="A550" s="55" t="s">
        <v>573</v>
      </c>
    </row>
    <row r="551" spans="1:1" x14ac:dyDescent="0.25">
      <c r="A551" s="56" t="s">
        <v>574</v>
      </c>
    </row>
    <row r="552" spans="1:1" x14ac:dyDescent="0.25">
      <c r="A552" s="55" t="s">
        <v>575</v>
      </c>
    </row>
    <row r="553" spans="1:1" x14ac:dyDescent="0.25">
      <c r="A553" s="56" t="s">
        <v>576</v>
      </c>
    </row>
    <row r="554" spans="1:1" x14ac:dyDescent="0.25">
      <c r="A554" s="55" t="s">
        <v>577</v>
      </c>
    </row>
    <row r="555" spans="1:1" x14ac:dyDescent="0.25">
      <c r="A555" s="55" t="s">
        <v>578</v>
      </c>
    </row>
    <row r="556" spans="1:1" x14ac:dyDescent="0.25">
      <c r="A556" s="56" t="s">
        <v>579</v>
      </c>
    </row>
    <row r="557" spans="1:1" x14ac:dyDescent="0.25">
      <c r="A557" s="56" t="s">
        <v>580</v>
      </c>
    </row>
    <row r="558" spans="1:1" x14ac:dyDescent="0.25">
      <c r="A558" s="56" t="s">
        <v>581</v>
      </c>
    </row>
    <row r="559" spans="1:1" x14ac:dyDescent="0.25">
      <c r="A559" s="56" t="s">
        <v>582</v>
      </c>
    </row>
    <row r="560" spans="1:1" x14ac:dyDescent="0.25">
      <c r="A560" s="55" t="s">
        <v>583</v>
      </c>
    </row>
    <row r="561" spans="1:1" x14ac:dyDescent="0.25">
      <c r="A561" s="56" t="s">
        <v>584</v>
      </c>
    </row>
    <row r="562" spans="1:1" x14ac:dyDescent="0.25">
      <c r="A562" s="56" t="s">
        <v>585</v>
      </c>
    </row>
    <row r="563" spans="1:1" x14ac:dyDescent="0.25">
      <c r="A563" s="56" t="s">
        <v>586</v>
      </c>
    </row>
    <row r="564" spans="1:1" x14ac:dyDescent="0.25">
      <c r="A564" s="55" t="s">
        <v>587</v>
      </c>
    </row>
    <row r="565" spans="1:1" x14ac:dyDescent="0.25">
      <c r="A565" s="55" t="s">
        <v>588</v>
      </c>
    </row>
    <row r="566" spans="1:1" x14ac:dyDescent="0.25">
      <c r="A566" s="55" t="s">
        <v>589</v>
      </c>
    </row>
    <row r="567" spans="1:1" x14ac:dyDescent="0.25">
      <c r="A567" s="56" t="s">
        <v>590</v>
      </c>
    </row>
    <row r="568" spans="1:1" x14ac:dyDescent="0.25">
      <c r="A568" s="55" t="s">
        <v>591</v>
      </c>
    </row>
    <row r="569" spans="1:1" x14ac:dyDescent="0.25">
      <c r="A569" s="55" t="s">
        <v>592</v>
      </c>
    </row>
    <row r="570" spans="1:1" x14ac:dyDescent="0.25">
      <c r="A570" s="56" t="s">
        <v>593</v>
      </c>
    </row>
    <row r="571" spans="1:1" x14ac:dyDescent="0.25">
      <c r="A571" s="56" t="s">
        <v>594</v>
      </c>
    </row>
    <row r="572" spans="1:1" x14ac:dyDescent="0.25">
      <c r="A572" s="56" t="s">
        <v>595</v>
      </c>
    </row>
    <row r="573" spans="1:1" x14ac:dyDescent="0.25">
      <c r="A573" s="55" t="s">
        <v>596</v>
      </c>
    </row>
    <row r="574" spans="1:1" x14ac:dyDescent="0.25">
      <c r="A574" s="56" t="s">
        <v>597</v>
      </c>
    </row>
    <row r="575" spans="1:1" x14ac:dyDescent="0.25">
      <c r="A575" s="56" t="s">
        <v>598</v>
      </c>
    </row>
    <row r="576" spans="1:1" x14ac:dyDescent="0.25">
      <c r="A576" s="55" t="s">
        <v>599</v>
      </c>
    </row>
    <row r="577" spans="1:1" x14ac:dyDescent="0.25">
      <c r="A577" s="55" t="s">
        <v>600</v>
      </c>
    </row>
    <row r="578" spans="1:1" x14ac:dyDescent="0.25">
      <c r="A578" s="56" t="s">
        <v>601</v>
      </c>
    </row>
    <row r="579" spans="1:1" x14ac:dyDescent="0.25">
      <c r="A579" s="56" t="s">
        <v>602</v>
      </c>
    </row>
    <row r="580" spans="1:1" x14ac:dyDescent="0.25">
      <c r="A580" s="56" t="s">
        <v>603</v>
      </c>
    </row>
    <row r="581" spans="1:1" x14ac:dyDescent="0.25">
      <c r="A581" s="56" t="s">
        <v>604</v>
      </c>
    </row>
    <row r="582" spans="1:1" x14ac:dyDescent="0.25">
      <c r="A582" s="55" t="s">
        <v>605</v>
      </c>
    </row>
    <row r="583" spans="1:1" x14ac:dyDescent="0.25">
      <c r="A583" s="56" t="s">
        <v>606</v>
      </c>
    </row>
    <row r="584" spans="1:1" x14ac:dyDescent="0.25">
      <c r="A584" s="55" t="s">
        <v>607</v>
      </c>
    </row>
    <row r="585" spans="1:1" x14ac:dyDescent="0.25">
      <c r="A585" s="56" t="s">
        <v>608</v>
      </c>
    </row>
    <row r="586" spans="1:1" x14ac:dyDescent="0.25">
      <c r="A586" s="56" t="s">
        <v>609</v>
      </c>
    </row>
    <row r="587" spans="1:1" x14ac:dyDescent="0.25">
      <c r="A587" s="56" t="s">
        <v>610</v>
      </c>
    </row>
    <row r="588" spans="1:1" x14ac:dyDescent="0.25">
      <c r="A588" s="56" t="s">
        <v>611</v>
      </c>
    </row>
    <row r="589" spans="1:1" x14ac:dyDescent="0.25">
      <c r="A589" s="56" t="s">
        <v>612</v>
      </c>
    </row>
    <row r="590" spans="1:1" x14ac:dyDescent="0.25">
      <c r="A590" s="56" t="s">
        <v>613</v>
      </c>
    </row>
    <row r="591" spans="1:1" x14ac:dyDescent="0.25">
      <c r="A591" s="56" t="s">
        <v>614</v>
      </c>
    </row>
    <row r="592" spans="1:1" x14ac:dyDescent="0.25">
      <c r="A592" s="56" t="s">
        <v>615</v>
      </c>
    </row>
    <row r="593" spans="1:1" x14ac:dyDescent="0.25">
      <c r="A593" s="55" t="s">
        <v>616</v>
      </c>
    </row>
    <row r="594" spans="1:1" x14ac:dyDescent="0.25">
      <c r="A594" s="55" t="s">
        <v>617</v>
      </c>
    </row>
    <row r="595" spans="1:1" x14ac:dyDescent="0.25">
      <c r="A595" s="56" t="s">
        <v>618</v>
      </c>
    </row>
    <row r="596" spans="1:1" x14ac:dyDescent="0.25">
      <c r="A596" s="56" t="s">
        <v>619</v>
      </c>
    </row>
    <row r="597" spans="1:1" x14ac:dyDescent="0.25">
      <c r="A597" s="56" t="s">
        <v>620</v>
      </c>
    </row>
    <row r="598" spans="1:1" x14ac:dyDescent="0.25">
      <c r="A598" s="55" t="s">
        <v>621</v>
      </c>
    </row>
    <row r="599" spans="1:1" x14ac:dyDescent="0.25">
      <c r="A599" s="56" t="s">
        <v>622</v>
      </c>
    </row>
    <row r="600" spans="1:1" x14ac:dyDescent="0.25">
      <c r="A600" s="56" t="s">
        <v>623</v>
      </c>
    </row>
    <row r="601" spans="1:1" x14ac:dyDescent="0.25">
      <c r="A601" s="56" t="s">
        <v>624</v>
      </c>
    </row>
    <row r="602" spans="1:1" x14ac:dyDescent="0.25">
      <c r="A602" s="55" t="s">
        <v>625</v>
      </c>
    </row>
    <row r="603" spans="1:1" x14ac:dyDescent="0.25">
      <c r="A603" s="56" t="s">
        <v>626</v>
      </c>
    </row>
    <row r="604" spans="1:1" x14ac:dyDescent="0.25">
      <c r="A604" s="56" t="s">
        <v>627</v>
      </c>
    </row>
    <row r="605" spans="1:1" x14ac:dyDescent="0.25">
      <c r="A605" s="56" t="s">
        <v>628</v>
      </c>
    </row>
    <row r="606" spans="1:1" x14ac:dyDescent="0.25">
      <c r="A606" s="55" t="s">
        <v>629</v>
      </c>
    </row>
    <row r="607" spans="1:1" x14ac:dyDescent="0.25">
      <c r="A607" s="55" t="s">
        <v>630</v>
      </c>
    </row>
    <row r="608" spans="1:1" x14ac:dyDescent="0.25">
      <c r="A608" s="56" t="s">
        <v>631</v>
      </c>
    </row>
    <row r="609" spans="1:1" x14ac:dyDescent="0.25">
      <c r="A609" s="55" t="s">
        <v>632</v>
      </c>
    </row>
    <row r="610" spans="1:1" x14ac:dyDescent="0.25">
      <c r="A610" s="56" t="s">
        <v>633</v>
      </c>
    </row>
    <row r="611" spans="1:1" x14ac:dyDescent="0.25">
      <c r="A611" s="56" t="s">
        <v>634</v>
      </c>
    </row>
    <row r="612" spans="1:1" x14ac:dyDescent="0.25">
      <c r="A612" s="56" t="s">
        <v>635</v>
      </c>
    </row>
    <row r="613" spans="1:1" x14ac:dyDescent="0.25">
      <c r="A613" s="56" t="s">
        <v>636</v>
      </c>
    </row>
    <row r="614" spans="1:1" x14ac:dyDescent="0.25">
      <c r="A614" s="56" t="s">
        <v>637</v>
      </c>
    </row>
    <row r="615" spans="1:1" x14ac:dyDescent="0.25">
      <c r="A615" s="55" t="s">
        <v>638</v>
      </c>
    </row>
    <row r="616" spans="1:1" x14ac:dyDescent="0.25">
      <c r="A616" s="56" t="s">
        <v>639</v>
      </c>
    </row>
    <row r="617" spans="1:1" x14ac:dyDescent="0.25">
      <c r="A617" s="56" t="s">
        <v>640</v>
      </c>
    </row>
    <row r="618" spans="1:1" x14ac:dyDescent="0.25">
      <c r="A618" s="56" t="s">
        <v>641</v>
      </c>
    </row>
    <row r="619" spans="1:1" x14ac:dyDescent="0.25">
      <c r="A619" s="56" t="s">
        <v>642</v>
      </c>
    </row>
    <row r="620" spans="1:1" x14ac:dyDescent="0.25">
      <c r="A620" s="55" t="s">
        <v>643</v>
      </c>
    </row>
    <row r="621" spans="1:1" x14ac:dyDescent="0.25">
      <c r="A621" s="56" t="s">
        <v>644</v>
      </c>
    </row>
    <row r="622" spans="1:1" x14ac:dyDescent="0.25">
      <c r="A622" s="56" t="s">
        <v>645</v>
      </c>
    </row>
    <row r="623" spans="1:1" x14ac:dyDescent="0.25">
      <c r="A623" s="56" t="s">
        <v>646</v>
      </c>
    </row>
    <row r="624" spans="1:1" x14ac:dyDescent="0.25">
      <c r="A624" s="56" t="s">
        <v>647</v>
      </c>
    </row>
    <row r="625" spans="1:1" x14ac:dyDescent="0.25">
      <c r="A625" s="55" t="s">
        <v>648</v>
      </c>
    </row>
    <row r="626" spans="1:1" x14ac:dyDescent="0.25">
      <c r="A626" s="55" t="s">
        <v>649</v>
      </c>
    </row>
    <row r="627" spans="1:1" x14ac:dyDescent="0.25">
      <c r="A627" s="56" t="s">
        <v>650</v>
      </c>
    </row>
    <row r="628" spans="1:1" x14ac:dyDescent="0.25">
      <c r="A628" s="56" t="s">
        <v>651</v>
      </c>
    </row>
    <row r="629" spans="1:1" x14ac:dyDescent="0.25">
      <c r="A629" s="56" t="s">
        <v>652</v>
      </c>
    </row>
    <row r="630" spans="1:1" x14ac:dyDescent="0.25">
      <c r="A630" s="56" t="s">
        <v>653</v>
      </c>
    </row>
    <row r="631" spans="1:1" x14ac:dyDescent="0.25">
      <c r="A631" s="56" t="s">
        <v>654</v>
      </c>
    </row>
    <row r="632" spans="1:1" x14ac:dyDescent="0.25">
      <c r="A632" s="56" t="s">
        <v>655</v>
      </c>
    </row>
    <row r="633" spans="1:1" x14ac:dyDescent="0.25">
      <c r="A633" s="56" t="s">
        <v>656</v>
      </c>
    </row>
    <row r="634" spans="1:1" x14ac:dyDescent="0.25">
      <c r="A634" s="56" t="s">
        <v>657</v>
      </c>
    </row>
    <row r="635" spans="1:1" x14ac:dyDescent="0.25">
      <c r="A635" s="56" t="s">
        <v>658</v>
      </c>
    </row>
    <row r="636" spans="1:1" x14ac:dyDescent="0.25">
      <c r="A636" s="56" t="s">
        <v>659</v>
      </c>
    </row>
    <row r="637" spans="1:1" x14ac:dyDescent="0.25">
      <c r="A637" s="56" t="s">
        <v>660</v>
      </c>
    </row>
    <row r="638" spans="1:1" x14ac:dyDescent="0.25">
      <c r="A638" s="55" t="s">
        <v>661</v>
      </c>
    </row>
    <row r="639" spans="1:1" x14ac:dyDescent="0.25">
      <c r="A639" s="55" t="s">
        <v>662</v>
      </c>
    </row>
    <row r="640" spans="1:1" x14ac:dyDescent="0.25">
      <c r="A640" s="56" t="s">
        <v>663</v>
      </c>
    </row>
    <row r="641" spans="1:1" x14ac:dyDescent="0.25">
      <c r="A641" s="56" t="s">
        <v>664</v>
      </c>
    </row>
    <row r="642" spans="1:1" x14ac:dyDescent="0.25">
      <c r="A642" s="56" t="s">
        <v>665</v>
      </c>
    </row>
    <row r="643" spans="1:1" x14ac:dyDescent="0.25">
      <c r="A643" s="56" t="s">
        <v>666</v>
      </c>
    </row>
    <row r="644" spans="1:1" x14ac:dyDescent="0.25">
      <c r="A644" s="56" t="s">
        <v>667</v>
      </c>
    </row>
    <row r="645" spans="1:1" x14ac:dyDescent="0.25">
      <c r="A645" s="56" t="s">
        <v>668</v>
      </c>
    </row>
    <row r="646" spans="1:1" x14ac:dyDescent="0.25">
      <c r="A646" s="56" t="s">
        <v>669</v>
      </c>
    </row>
    <row r="647" spans="1:1" x14ac:dyDescent="0.25">
      <c r="A647" s="55" t="s">
        <v>670</v>
      </c>
    </row>
    <row r="648" spans="1:1" x14ac:dyDescent="0.25">
      <c r="A648" s="56" t="s">
        <v>671</v>
      </c>
    </row>
    <row r="649" spans="1:1" x14ac:dyDescent="0.25">
      <c r="A649" s="56" t="s">
        <v>672</v>
      </c>
    </row>
    <row r="650" spans="1:1" x14ac:dyDescent="0.25">
      <c r="A650" s="56" t="s">
        <v>673</v>
      </c>
    </row>
    <row r="651" spans="1:1" x14ac:dyDescent="0.25">
      <c r="A651" s="56" t="s">
        <v>674</v>
      </c>
    </row>
    <row r="652" spans="1:1" x14ac:dyDescent="0.25">
      <c r="A652" s="56" t="s">
        <v>675</v>
      </c>
    </row>
    <row r="653" spans="1:1" x14ac:dyDescent="0.25">
      <c r="A653" s="55" t="s">
        <v>676</v>
      </c>
    </row>
    <row r="654" spans="1:1" x14ac:dyDescent="0.25">
      <c r="A654" s="56" t="s">
        <v>677</v>
      </c>
    </row>
    <row r="655" spans="1:1" x14ac:dyDescent="0.25">
      <c r="A655" s="56" t="s">
        <v>678</v>
      </c>
    </row>
    <row r="656" spans="1:1" x14ac:dyDescent="0.25">
      <c r="A656" s="56" t="s">
        <v>679</v>
      </c>
    </row>
    <row r="657" spans="1:1" x14ac:dyDescent="0.25">
      <c r="A657" s="55" t="s">
        <v>680</v>
      </c>
    </row>
    <row r="658" spans="1:1" x14ac:dyDescent="0.25">
      <c r="A658" s="56" t="s">
        <v>681</v>
      </c>
    </row>
    <row r="659" spans="1:1" x14ac:dyDescent="0.25">
      <c r="A659" s="56" t="s">
        <v>682</v>
      </c>
    </row>
    <row r="660" spans="1:1" x14ac:dyDescent="0.25">
      <c r="A660" s="55" t="s">
        <v>683</v>
      </c>
    </row>
    <row r="661" spans="1:1" x14ac:dyDescent="0.25">
      <c r="A661" s="55" t="s">
        <v>684</v>
      </c>
    </row>
    <row r="662" spans="1:1" x14ac:dyDescent="0.25">
      <c r="A662" s="56" t="s">
        <v>685</v>
      </c>
    </row>
    <row r="663" spans="1:1" x14ac:dyDescent="0.25">
      <c r="A663" s="56" t="s">
        <v>686</v>
      </c>
    </row>
    <row r="664" spans="1:1" x14ac:dyDescent="0.25">
      <c r="A664" s="56" t="s">
        <v>687</v>
      </c>
    </row>
    <row r="665" spans="1:1" x14ac:dyDescent="0.25">
      <c r="A665" s="56" t="s">
        <v>688</v>
      </c>
    </row>
    <row r="666" spans="1:1" x14ac:dyDescent="0.25">
      <c r="A666" s="56" t="s">
        <v>689</v>
      </c>
    </row>
    <row r="667" spans="1:1" x14ac:dyDescent="0.25">
      <c r="A667" s="56" t="s">
        <v>690</v>
      </c>
    </row>
    <row r="668" spans="1:1" x14ac:dyDescent="0.25">
      <c r="A668" s="56" t="s">
        <v>691</v>
      </c>
    </row>
    <row r="669" spans="1:1" x14ac:dyDescent="0.25">
      <c r="A669" s="56" t="s">
        <v>692</v>
      </c>
    </row>
    <row r="670" spans="1:1" x14ac:dyDescent="0.25">
      <c r="A670" s="56" t="s">
        <v>693</v>
      </c>
    </row>
    <row r="671" spans="1:1" x14ac:dyDescent="0.25">
      <c r="A671" s="56" t="s">
        <v>694</v>
      </c>
    </row>
    <row r="672" spans="1:1" x14ac:dyDescent="0.25">
      <c r="A672" s="56" t="s">
        <v>695</v>
      </c>
    </row>
    <row r="673" spans="1:1" x14ac:dyDescent="0.25">
      <c r="A673" s="56" t="s">
        <v>696</v>
      </c>
    </row>
    <row r="674" spans="1:1" x14ac:dyDescent="0.25">
      <c r="A674" s="56" t="s">
        <v>697</v>
      </c>
    </row>
    <row r="675" spans="1:1" x14ac:dyDescent="0.25">
      <c r="A675" s="56" t="s">
        <v>698</v>
      </c>
    </row>
    <row r="676" spans="1:1" x14ac:dyDescent="0.25">
      <c r="A676" s="56" t="s">
        <v>699</v>
      </c>
    </row>
    <row r="677" spans="1:1" x14ac:dyDescent="0.25">
      <c r="A677" s="56" t="s">
        <v>700</v>
      </c>
    </row>
    <row r="678" spans="1:1" x14ac:dyDescent="0.25">
      <c r="A678" s="56" t="s">
        <v>701</v>
      </c>
    </row>
    <row r="679" spans="1:1" x14ac:dyDescent="0.25">
      <c r="A679" s="56" t="s">
        <v>702</v>
      </c>
    </row>
    <row r="680" spans="1:1" x14ac:dyDescent="0.25">
      <c r="A680" s="56" t="s">
        <v>703</v>
      </c>
    </row>
    <row r="681" spans="1:1" x14ac:dyDescent="0.25">
      <c r="A681" s="56" t="s">
        <v>704</v>
      </c>
    </row>
    <row r="682" spans="1:1" x14ac:dyDescent="0.25">
      <c r="A682" s="56" t="s">
        <v>705</v>
      </c>
    </row>
    <row r="683" spans="1:1" x14ac:dyDescent="0.25">
      <c r="A683" s="56" t="s">
        <v>706</v>
      </c>
    </row>
    <row r="684" spans="1:1" x14ac:dyDescent="0.25">
      <c r="A684" s="56" t="s">
        <v>707</v>
      </c>
    </row>
    <row r="685" spans="1:1" x14ac:dyDescent="0.25">
      <c r="A685" s="56" t="s">
        <v>708</v>
      </c>
    </row>
    <row r="686" spans="1:1" x14ac:dyDescent="0.25">
      <c r="A686" s="56" t="s">
        <v>709</v>
      </c>
    </row>
    <row r="687" spans="1:1" x14ac:dyDescent="0.25">
      <c r="A687" s="56" t="s">
        <v>710</v>
      </c>
    </row>
    <row r="688" spans="1:1" x14ac:dyDescent="0.25">
      <c r="A688" s="56" t="s">
        <v>711</v>
      </c>
    </row>
    <row r="689" spans="1:1" x14ac:dyDescent="0.25">
      <c r="A689" s="56" t="s">
        <v>712</v>
      </c>
    </row>
    <row r="690" spans="1:1" x14ac:dyDescent="0.25">
      <c r="A690" s="56" t="s">
        <v>713</v>
      </c>
    </row>
    <row r="691" spans="1:1" x14ac:dyDescent="0.25">
      <c r="A691" s="56" t="s">
        <v>714</v>
      </c>
    </row>
    <row r="692" spans="1:1" x14ac:dyDescent="0.25">
      <c r="A692" s="56" t="s">
        <v>715</v>
      </c>
    </row>
    <row r="693" spans="1:1" x14ac:dyDescent="0.25">
      <c r="A693" s="56" t="s">
        <v>716</v>
      </c>
    </row>
    <row r="694" spans="1:1" x14ac:dyDescent="0.25">
      <c r="A694" s="56" t="s">
        <v>717</v>
      </c>
    </row>
    <row r="695" spans="1:1" x14ac:dyDescent="0.25">
      <c r="A695" s="56" t="s">
        <v>718</v>
      </c>
    </row>
    <row r="696" spans="1:1" x14ac:dyDescent="0.25">
      <c r="A696" s="56" t="s">
        <v>719</v>
      </c>
    </row>
    <row r="697" spans="1:1" x14ac:dyDescent="0.25">
      <c r="A697" s="56" t="s">
        <v>720</v>
      </c>
    </row>
    <row r="698" spans="1:1" x14ac:dyDescent="0.25">
      <c r="A698" s="56" t="s">
        <v>721</v>
      </c>
    </row>
    <row r="699" spans="1:1" x14ac:dyDescent="0.25">
      <c r="A699" s="56" t="s">
        <v>722</v>
      </c>
    </row>
    <row r="700" spans="1:1" x14ac:dyDescent="0.25">
      <c r="A700" s="56" t="s">
        <v>723</v>
      </c>
    </row>
    <row r="701" spans="1:1" x14ac:dyDescent="0.25">
      <c r="A701" s="56" t="s">
        <v>724</v>
      </c>
    </row>
    <row r="702" spans="1:1" x14ac:dyDescent="0.25">
      <c r="A702" s="56" t="s">
        <v>725</v>
      </c>
    </row>
    <row r="703" spans="1:1" x14ac:dyDescent="0.25">
      <c r="A703" s="56" t="s">
        <v>726</v>
      </c>
    </row>
    <row r="704" spans="1:1" x14ac:dyDescent="0.25">
      <c r="A704" s="56" t="s">
        <v>727</v>
      </c>
    </row>
    <row r="705" spans="1:1" x14ac:dyDescent="0.25">
      <c r="A705" s="56" t="s">
        <v>728</v>
      </c>
    </row>
    <row r="706" spans="1:1" x14ac:dyDescent="0.25">
      <c r="A706" s="56" t="s">
        <v>729</v>
      </c>
    </row>
    <row r="707" spans="1:1" x14ac:dyDescent="0.25">
      <c r="A707" s="56" t="s">
        <v>730</v>
      </c>
    </row>
    <row r="708" spans="1:1" x14ac:dyDescent="0.25">
      <c r="A708" s="56" t="s">
        <v>731</v>
      </c>
    </row>
    <row r="709" spans="1:1" x14ac:dyDescent="0.25">
      <c r="A709" s="56" t="s">
        <v>732</v>
      </c>
    </row>
    <row r="710" spans="1:1" x14ac:dyDescent="0.25">
      <c r="A710" s="56" t="s">
        <v>733</v>
      </c>
    </row>
    <row r="711" spans="1:1" x14ac:dyDescent="0.25">
      <c r="A711" s="56" t="s">
        <v>734</v>
      </c>
    </row>
    <row r="712" spans="1:1" x14ac:dyDescent="0.25">
      <c r="A712" s="56" t="s">
        <v>735</v>
      </c>
    </row>
    <row r="713" spans="1:1" x14ac:dyDescent="0.25">
      <c r="A713" s="56" t="s">
        <v>736</v>
      </c>
    </row>
    <row r="714" spans="1:1" x14ac:dyDescent="0.25">
      <c r="A714" s="56" t="s">
        <v>737</v>
      </c>
    </row>
    <row r="715" spans="1:1" x14ac:dyDescent="0.25">
      <c r="A715" s="56" t="s">
        <v>738</v>
      </c>
    </row>
    <row r="716" spans="1:1" x14ac:dyDescent="0.25">
      <c r="A716" s="56" t="s">
        <v>739</v>
      </c>
    </row>
    <row r="717" spans="1:1" x14ac:dyDescent="0.25">
      <c r="A717" s="56" t="s">
        <v>740</v>
      </c>
    </row>
    <row r="718" spans="1:1" x14ac:dyDescent="0.25">
      <c r="A718" s="56" t="s">
        <v>741</v>
      </c>
    </row>
    <row r="719" spans="1:1" x14ac:dyDescent="0.25">
      <c r="A719" s="56" t="s">
        <v>742</v>
      </c>
    </row>
    <row r="720" spans="1:1" x14ac:dyDescent="0.25">
      <c r="A720" s="56" t="s">
        <v>743</v>
      </c>
    </row>
    <row r="721" spans="1:1" x14ac:dyDescent="0.25">
      <c r="A721" s="56" t="s">
        <v>744</v>
      </c>
    </row>
    <row r="722" spans="1:1" x14ac:dyDescent="0.25">
      <c r="A722" s="56" t="s">
        <v>745</v>
      </c>
    </row>
    <row r="723" spans="1:1" x14ac:dyDescent="0.25">
      <c r="A723" s="56" t="s">
        <v>746</v>
      </c>
    </row>
    <row r="724" spans="1:1" x14ac:dyDescent="0.25">
      <c r="A724" s="56" t="s">
        <v>747</v>
      </c>
    </row>
    <row r="725" spans="1:1" x14ac:dyDescent="0.25">
      <c r="A725" s="56" t="s">
        <v>748</v>
      </c>
    </row>
    <row r="726" spans="1:1" x14ac:dyDescent="0.25">
      <c r="A726" s="56" t="s">
        <v>749</v>
      </c>
    </row>
    <row r="727" spans="1:1" x14ac:dyDescent="0.25">
      <c r="A727" s="56" t="s">
        <v>750</v>
      </c>
    </row>
    <row r="728" spans="1:1" x14ac:dyDescent="0.25">
      <c r="A728" s="56" t="s">
        <v>751</v>
      </c>
    </row>
    <row r="729" spans="1:1" x14ac:dyDescent="0.25">
      <c r="A729" s="56" t="s">
        <v>752</v>
      </c>
    </row>
    <row r="730" spans="1:1" x14ac:dyDescent="0.25">
      <c r="A730" s="56" t="s">
        <v>753</v>
      </c>
    </row>
    <row r="731" spans="1:1" x14ac:dyDescent="0.25">
      <c r="A731" s="56" t="s">
        <v>754</v>
      </c>
    </row>
    <row r="732" spans="1:1" x14ac:dyDescent="0.25">
      <c r="A732" s="56" t="s">
        <v>755</v>
      </c>
    </row>
    <row r="733" spans="1:1" x14ac:dyDescent="0.25">
      <c r="A733" s="56" t="s">
        <v>756</v>
      </c>
    </row>
    <row r="734" spans="1:1" x14ac:dyDescent="0.25">
      <c r="A734" s="56" t="s">
        <v>757</v>
      </c>
    </row>
    <row r="735" spans="1:1" x14ac:dyDescent="0.25">
      <c r="A735" s="56" t="s">
        <v>758</v>
      </c>
    </row>
    <row r="736" spans="1:1" x14ac:dyDescent="0.25">
      <c r="A736" s="56" t="s">
        <v>759</v>
      </c>
    </row>
    <row r="737" spans="1:1" x14ac:dyDescent="0.25">
      <c r="A737" s="56" t="s">
        <v>760</v>
      </c>
    </row>
    <row r="738" spans="1:1" x14ac:dyDescent="0.25">
      <c r="A738" s="56" t="s">
        <v>761</v>
      </c>
    </row>
    <row r="739" spans="1:1" x14ac:dyDescent="0.25">
      <c r="A739" s="56" t="s">
        <v>762</v>
      </c>
    </row>
    <row r="740" spans="1:1" x14ac:dyDescent="0.25">
      <c r="A740" s="56" t="s">
        <v>763</v>
      </c>
    </row>
    <row r="741" spans="1:1" x14ac:dyDescent="0.25">
      <c r="A741" s="56" t="s">
        <v>764</v>
      </c>
    </row>
    <row r="742" spans="1:1" x14ac:dyDescent="0.25">
      <c r="A742" s="56" t="s">
        <v>765</v>
      </c>
    </row>
    <row r="743" spans="1:1" x14ac:dyDescent="0.25">
      <c r="A743" s="56" t="s">
        <v>766</v>
      </c>
    </row>
    <row r="744" spans="1:1" x14ac:dyDescent="0.25">
      <c r="A744" s="56" t="s">
        <v>767</v>
      </c>
    </row>
    <row r="745" spans="1:1" x14ac:dyDescent="0.25">
      <c r="A745" s="56" t="s">
        <v>768</v>
      </c>
    </row>
    <row r="746" spans="1:1" x14ac:dyDescent="0.25">
      <c r="A746" s="56" t="s">
        <v>769</v>
      </c>
    </row>
    <row r="747" spans="1:1" x14ac:dyDescent="0.25">
      <c r="A747" s="56" t="s">
        <v>770</v>
      </c>
    </row>
    <row r="748" spans="1:1" x14ac:dyDescent="0.25">
      <c r="A748" s="56" t="s">
        <v>771</v>
      </c>
    </row>
    <row r="749" spans="1:1" x14ac:dyDescent="0.25">
      <c r="A749" s="56" t="s">
        <v>772</v>
      </c>
    </row>
    <row r="750" spans="1:1" x14ac:dyDescent="0.25">
      <c r="A750" s="56" t="s">
        <v>773</v>
      </c>
    </row>
    <row r="751" spans="1:1" x14ac:dyDescent="0.25">
      <c r="A751" s="56" t="s">
        <v>774</v>
      </c>
    </row>
    <row r="752" spans="1:1" x14ac:dyDescent="0.25">
      <c r="A752" s="56" t="s">
        <v>775</v>
      </c>
    </row>
    <row r="753" spans="1:1" x14ac:dyDescent="0.25">
      <c r="A753" s="56" t="s">
        <v>776</v>
      </c>
    </row>
    <row r="754" spans="1:1" x14ac:dyDescent="0.25">
      <c r="A754" s="56" t="s">
        <v>777</v>
      </c>
    </row>
    <row r="755" spans="1:1" x14ac:dyDescent="0.25">
      <c r="A755" s="56" t="s">
        <v>778</v>
      </c>
    </row>
    <row r="756" spans="1:1" x14ac:dyDescent="0.25">
      <c r="A756" s="56" t="s">
        <v>779</v>
      </c>
    </row>
    <row r="757" spans="1:1" x14ac:dyDescent="0.25">
      <c r="A757" s="56" t="s">
        <v>780</v>
      </c>
    </row>
    <row r="758" spans="1:1" x14ac:dyDescent="0.25">
      <c r="A758" s="56" t="s">
        <v>781</v>
      </c>
    </row>
    <row r="759" spans="1:1" x14ac:dyDescent="0.25">
      <c r="A759" s="56" t="s">
        <v>782</v>
      </c>
    </row>
    <row r="760" spans="1:1" x14ac:dyDescent="0.25">
      <c r="A760" s="56" t="s">
        <v>783</v>
      </c>
    </row>
    <row r="761" spans="1:1" x14ac:dyDescent="0.25">
      <c r="A761" s="56" t="s">
        <v>784</v>
      </c>
    </row>
    <row r="762" spans="1:1" x14ac:dyDescent="0.25">
      <c r="A762" s="56" t="s">
        <v>785</v>
      </c>
    </row>
    <row r="763" spans="1:1" x14ac:dyDescent="0.25">
      <c r="A763" s="56" t="s">
        <v>786</v>
      </c>
    </row>
    <row r="764" spans="1:1" x14ac:dyDescent="0.25">
      <c r="A764" s="56" t="s">
        <v>787</v>
      </c>
    </row>
    <row r="765" spans="1:1" x14ac:dyDescent="0.25">
      <c r="A765" s="56" t="s">
        <v>788</v>
      </c>
    </row>
    <row r="766" spans="1:1" x14ac:dyDescent="0.25">
      <c r="A766" s="56" t="s">
        <v>789</v>
      </c>
    </row>
    <row r="767" spans="1:1" x14ac:dyDescent="0.25">
      <c r="A767" s="56" t="s">
        <v>790</v>
      </c>
    </row>
    <row r="768" spans="1:1" x14ac:dyDescent="0.25">
      <c r="A768" s="56" t="s">
        <v>791</v>
      </c>
    </row>
    <row r="769" spans="1:1" x14ac:dyDescent="0.25">
      <c r="A769" s="56" t="s">
        <v>792</v>
      </c>
    </row>
    <row r="770" spans="1:1" x14ac:dyDescent="0.25">
      <c r="A770" s="56" t="s">
        <v>793</v>
      </c>
    </row>
    <row r="771" spans="1:1" x14ac:dyDescent="0.25">
      <c r="A771" s="56" t="s">
        <v>794</v>
      </c>
    </row>
    <row r="772" spans="1:1" x14ac:dyDescent="0.25">
      <c r="A772" s="56" t="s">
        <v>795</v>
      </c>
    </row>
    <row r="773" spans="1:1" x14ac:dyDescent="0.25">
      <c r="A773" s="56" t="s">
        <v>796</v>
      </c>
    </row>
    <row r="774" spans="1:1" x14ac:dyDescent="0.25">
      <c r="A774" s="56" t="s">
        <v>797</v>
      </c>
    </row>
    <row r="775" spans="1:1" x14ac:dyDescent="0.25">
      <c r="A775" s="56" t="s">
        <v>798</v>
      </c>
    </row>
    <row r="776" spans="1:1" x14ac:dyDescent="0.25">
      <c r="A776" s="56" t="s">
        <v>799</v>
      </c>
    </row>
    <row r="777" spans="1:1" x14ac:dyDescent="0.25">
      <c r="A777" s="56" t="s">
        <v>800</v>
      </c>
    </row>
    <row r="778" spans="1:1" x14ac:dyDescent="0.25">
      <c r="A778" s="56" t="s">
        <v>801</v>
      </c>
    </row>
    <row r="779" spans="1:1" x14ac:dyDescent="0.25">
      <c r="A779" s="56" t="s">
        <v>802</v>
      </c>
    </row>
    <row r="780" spans="1:1" x14ac:dyDescent="0.25">
      <c r="A780" s="56" t="s">
        <v>803</v>
      </c>
    </row>
    <row r="781" spans="1:1" x14ac:dyDescent="0.25">
      <c r="A781" s="56" t="s">
        <v>804</v>
      </c>
    </row>
    <row r="782" spans="1:1" x14ac:dyDescent="0.25">
      <c r="A782" s="56" t="s">
        <v>805</v>
      </c>
    </row>
    <row r="783" spans="1:1" x14ac:dyDescent="0.25">
      <c r="A783" s="56" t="s">
        <v>806</v>
      </c>
    </row>
    <row r="784" spans="1:1" x14ac:dyDescent="0.25">
      <c r="A784" s="56" t="s">
        <v>807</v>
      </c>
    </row>
    <row r="785" spans="1:1" x14ac:dyDescent="0.25">
      <c r="A785" s="56" t="s">
        <v>808</v>
      </c>
    </row>
    <row r="786" spans="1:1" x14ac:dyDescent="0.25">
      <c r="A786" s="56" t="s">
        <v>809</v>
      </c>
    </row>
    <row r="787" spans="1:1" x14ac:dyDescent="0.25">
      <c r="A787" s="56" t="s">
        <v>810</v>
      </c>
    </row>
    <row r="788" spans="1:1" x14ac:dyDescent="0.25">
      <c r="A788" s="56" t="s">
        <v>811</v>
      </c>
    </row>
    <row r="789" spans="1:1" x14ac:dyDescent="0.25">
      <c r="A789" s="56" t="s">
        <v>812</v>
      </c>
    </row>
    <row r="790" spans="1:1" x14ac:dyDescent="0.25">
      <c r="A790" s="56" t="s">
        <v>813</v>
      </c>
    </row>
    <row r="791" spans="1:1" x14ac:dyDescent="0.25">
      <c r="A791" s="56" t="s">
        <v>814</v>
      </c>
    </row>
    <row r="792" spans="1:1" x14ac:dyDescent="0.25">
      <c r="A792" s="56" t="s">
        <v>815</v>
      </c>
    </row>
    <row r="793" spans="1:1" x14ac:dyDescent="0.25">
      <c r="A793" s="56" t="s">
        <v>816</v>
      </c>
    </row>
    <row r="794" spans="1:1" x14ac:dyDescent="0.25">
      <c r="A794" s="56" t="s">
        <v>817</v>
      </c>
    </row>
    <row r="795" spans="1:1" x14ac:dyDescent="0.25">
      <c r="A795" s="56" t="s">
        <v>818</v>
      </c>
    </row>
    <row r="796" spans="1:1" x14ac:dyDescent="0.25">
      <c r="A796" s="56" t="s">
        <v>819</v>
      </c>
    </row>
    <row r="797" spans="1:1" x14ac:dyDescent="0.25">
      <c r="A797" s="56" t="s">
        <v>820</v>
      </c>
    </row>
    <row r="798" spans="1:1" x14ac:dyDescent="0.25">
      <c r="A798" s="56" t="s">
        <v>821</v>
      </c>
    </row>
    <row r="799" spans="1:1" x14ac:dyDescent="0.25">
      <c r="A799" s="56" t="s">
        <v>822</v>
      </c>
    </row>
    <row r="800" spans="1:1" x14ac:dyDescent="0.25">
      <c r="A800" s="56" t="s">
        <v>823</v>
      </c>
    </row>
    <row r="801" spans="1:1" x14ac:dyDescent="0.25">
      <c r="A801" s="56" t="s">
        <v>824</v>
      </c>
    </row>
    <row r="802" spans="1:1" x14ac:dyDescent="0.25">
      <c r="A802" s="56" t="s">
        <v>825</v>
      </c>
    </row>
    <row r="803" spans="1:1" x14ac:dyDescent="0.25">
      <c r="A803" s="56" t="s">
        <v>826</v>
      </c>
    </row>
    <row r="804" spans="1:1" x14ac:dyDescent="0.25">
      <c r="A804" s="56" t="s">
        <v>827</v>
      </c>
    </row>
    <row r="805" spans="1:1" x14ac:dyDescent="0.25">
      <c r="A805" s="56" t="s">
        <v>828</v>
      </c>
    </row>
    <row r="806" spans="1:1" x14ac:dyDescent="0.25">
      <c r="A806" s="56" t="s">
        <v>829</v>
      </c>
    </row>
    <row r="807" spans="1:1" x14ac:dyDescent="0.25">
      <c r="A807" s="56" t="s">
        <v>830</v>
      </c>
    </row>
    <row r="808" spans="1:1" x14ac:dyDescent="0.25">
      <c r="A808" s="56" t="s">
        <v>831</v>
      </c>
    </row>
    <row r="809" spans="1:1" x14ac:dyDescent="0.25">
      <c r="A809" s="56" t="s">
        <v>832</v>
      </c>
    </row>
    <row r="810" spans="1:1" x14ac:dyDescent="0.25">
      <c r="A810" s="56" t="s">
        <v>833</v>
      </c>
    </row>
    <row r="811" spans="1:1" x14ac:dyDescent="0.25">
      <c r="A811" s="56" t="s">
        <v>834</v>
      </c>
    </row>
    <row r="812" spans="1:1" x14ac:dyDescent="0.25">
      <c r="A812" s="56" t="s">
        <v>835</v>
      </c>
    </row>
    <row r="813" spans="1:1" x14ac:dyDescent="0.25">
      <c r="A813" s="56" t="s">
        <v>836</v>
      </c>
    </row>
    <row r="814" spans="1:1" x14ac:dyDescent="0.25">
      <c r="A814" s="56" t="s">
        <v>837</v>
      </c>
    </row>
    <row r="815" spans="1:1" x14ac:dyDescent="0.25">
      <c r="A815" s="56" t="s">
        <v>838</v>
      </c>
    </row>
    <row r="816" spans="1:1" x14ac:dyDescent="0.25">
      <c r="A816" s="56" t="s">
        <v>839</v>
      </c>
    </row>
    <row r="817" spans="1:1" x14ac:dyDescent="0.25">
      <c r="A817" s="56" t="s">
        <v>840</v>
      </c>
    </row>
    <row r="818" spans="1:1" x14ac:dyDescent="0.25">
      <c r="A818" s="56" t="s">
        <v>841</v>
      </c>
    </row>
    <row r="819" spans="1:1" x14ac:dyDescent="0.25">
      <c r="A819" s="56" t="s">
        <v>842</v>
      </c>
    </row>
    <row r="820" spans="1:1" x14ac:dyDescent="0.25">
      <c r="A820" s="56" t="s">
        <v>843</v>
      </c>
    </row>
    <row r="821" spans="1:1" x14ac:dyDescent="0.25">
      <c r="A821" s="56" t="s">
        <v>844</v>
      </c>
    </row>
    <row r="822" spans="1:1" x14ac:dyDescent="0.25">
      <c r="A822" s="56" t="s">
        <v>845</v>
      </c>
    </row>
    <row r="823" spans="1:1" x14ac:dyDescent="0.25">
      <c r="A823" s="56" t="s">
        <v>846</v>
      </c>
    </row>
    <row r="824" spans="1:1" x14ac:dyDescent="0.25">
      <c r="A824" s="56" t="s">
        <v>847</v>
      </c>
    </row>
    <row r="825" spans="1:1" x14ac:dyDescent="0.25">
      <c r="A825" s="56" t="s">
        <v>848</v>
      </c>
    </row>
    <row r="826" spans="1:1" x14ac:dyDescent="0.25">
      <c r="A826" s="56" t="s">
        <v>849</v>
      </c>
    </row>
    <row r="827" spans="1:1" x14ac:dyDescent="0.25">
      <c r="A827" s="56" t="s">
        <v>850</v>
      </c>
    </row>
    <row r="828" spans="1:1" x14ac:dyDescent="0.25">
      <c r="A828" s="56" t="s">
        <v>851</v>
      </c>
    </row>
    <row r="829" spans="1:1" x14ac:dyDescent="0.25">
      <c r="A829" s="56" t="s">
        <v>853</v>
      </c>
    </row>
    <row r="830" spans="1:1" x14ac:dyDescent="0.25">
      <c r="A830" s="56" t="s">
        <v>854</v>
      </c>
    </row>
    <row r="831" spans="1:1" x14ac:dyDescent="0.25">
      <c r="A831" s="56" t="s">
        <v>855</v>
      </c>
    </row>
    <row r="832" spans="1:1" x14ac:dyDescent="0.25">
      <c r="A832" s="56" t="s">
        <v>856</v>
      </c>
    </row>
    <row r="833" spans="1:1" x14ac:dyDescent="0.25">
      <c r="A833" s="56" t="s">
        <v>857</v>
      </c>
    </row>
    <row r="834" spans="1:1" x14ac:dyDescent="0.25">
      <c r="A834" s="56" t="s">
        <v>858</v>
      </c>
    </row>
    <row r="835" spans="1:1" x14ac:dyDescent="0.25">
      <c r="A835" s="56" t="s">
        <v>859</v>
      </c>
    </row>
    <row r="836" spans="1:1" x14ac:dyDescent="0.25">
      <c r="A836" s="56" t="s">
        <v>860</v>
      </c>
    </row>
    <row r="837" spans="1:1" x14ac:dyDescent="0.25">
      <c r="A837" s="56" t="s">
        <v>861</v>
      </c>
    </row>
    <row r="838" spans="1:1" x14ac:dyDescent="0.25">
      <c r="A838" s="56" t="s">
        <v>862</v>
      </c>
    </row>
    <row r="839" spans="1:1" x14ac:dyDescent="0.25">
      <c r="A839" s="56" t="s">
        <v>863</v>
      </c>
    </row>
    <row r="840" spans="1:1" x14ac:dyDescent="0.25">
      <c r="A840" s="56" t="s">
        <v>864</v>
      </c>
    </row>
    <row r="841" spans="1:1" x14ac:dyDescent="0.25">
      <c r="A841" s="56" t="s">
        <v>865</v>
      </c>
    </row>
    <row r="842" spans="1:1" x14ac:dyDescent="0.25">
      <c r="A842" s="56" t="s">
        <v>866</v>
      </c>
    </row>
    <row r="843" spans="1:1" x14ac:dyDescent="0.25">
      <c r="A843" s="56" t="s">
        <v>867</v>
      </c>
    </row>
    <row r="844" spans="1:1" x14ac:dyDescent="0.25">
      <c r="A844" s="56" t="s">
        <v>868</v>
      </c>
    </row>
    <row r="845" spans="1:1" x14ac:dyDescent="0.25">
      <c r="A845" s="56" t="s">
        <v>869</v>
      </c>
    </row>
    <row r="846" spans="1:1" x14ac:dyDescent="0.25">
      <c r="A846" s="56" t="s">
        <v>870</v>
      </c>
    </row>
    <row r="847" spans="1:1" x14ac:dyDescent="0.25">
      <c r="A847" s="56" t="s">
        <v>871</v>
      </c>
    </row>
    <row r="848" spans="1:1" x14ac:dyDescent="0.25">
      <c r="A848" s="56" t="s">
        <v>872</v>
      </c>
    </row>
    <row r="849" spans="1:1" x14ac:dyDescent="0.25">
      <c r="A849" s="56" t="s">
        <v>873</v>
      </c>
    </row>
    <row r="850" spans="1:1" x14ac:dyDescent="0.25">
      <c r="A850" s="56" t="s">
        <v>874</v>
      </c>
    </row>
    <row r="851" spans="1:1" x14ac:dyDescent="0.25">
      <c r="A851" s="56" t="s">
        <v>875</v>
      </c>
    </row>
    <row r="852" spans="1:1" x14ac:dyDescent="0.25">
      <c r="A852" s="56" t="s">
        <v>876</v>
      </c>
    </row>
    <row r="853" spans="1:1" x14ac:dyDescent="0.25">
      <c r="A853" s="56" t="s">
        <v>877</v>
      </c>
    </row>
    <row r="854" spans="1:1" x14ac:dyDescent="0.25">
      <c r="A854" s="56" t="s">
        <v>878</v>
      </c>
    </row>
  </sheetData>
  <autoFilter ref="A1:A854">
    <sortState ref="A2:A854">
      <sortCondition ref="A1:A854"/>
    </sortState>
  </autoFilter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808"/>
  <sheetViews>
    <sheetView zoomScale="93" zoomScaleNormal="93" workbookViewId="0">
      <selection activeCell="A11" sqref="A11"/>
    </sheetView>
  </sheetViews>
  <sheetFormatPr defaultColWidth="8.85546875" defaultRowHeight="15" x14ac:dyDescent="0.25"/>
  <cols>
    <col min="1" max="1" width="30" bestFit="1" customWidth="1"/>
    <col min="2" max="3" width="15.140625" customWidth="1"/>
  </cols>
  <sheetData>
    <row r="1" spans="1:2" x14ac:dyDescent="0.25">
      <c r="A1" t="s">
        <v>1770</v>
      </c>
      <c r="B1" t="s">
        <v>1774</v>
      </c>
    </row>
    <row r="2" spans="1:2" x14ac:dyDescent="0.25">
      <c r="A2" s="57" t="str">
        <f>IEGM!A2</f>
        <v>Abadia dos Dourados</v>
      </c>
      <c r="B2" s="51" t="str">
        <f>IFERROR(VLOOKUP(A2,'[1]Resultado IEGM exerc. 2024'!$B:$K,10,0),"Não Apurado")</f>
        <v>C</v>
      </c>
    </row>
    <row r="3" spans="1:2" x14ac:dyDescent="0.25">
      <c r="A3" s="57" t="str">
        <f>IEGM!A3</f>
        <v>Abaeté</v>
      </c>
      <c r="B3" s="52" t="str">
        <f>IFERROR(VLOOKUP(A3,'[1]Resultado IEGM exerc. 2024'!$B:$K,10,0),"Não Apurado")</f>
        <v>C</v>
      </c>
    </row>
    <row r="4" spans="1:2" x14ac:dyDescent="0.25">
      <c r="A4" s="57" t="str">
        <f>IEGM!A5</f>
        <v>Acaiaca</v>
      </c>
      <c r="B4" s="51" t="str">
        <f>IFERROR(VLOOKUP(A4,'[1]Resultado IEGM exerc. 2024'!$B:$K,10,0),"Não Apurado")</f>
        <v>C+</v>
      </c>
    </row>
    <row r="5" spans="1:2" x14ac:dyDescent="0.25">
      <c r="A5" s="57" t="str">
        <f>IEGM!A6</f>
        <v>Açucena</v>
      </c>
      <c r="B5" s="52" t="str">
        <f>IFERROR(VLOOKUP(A5,'[1]Resultado IEGM exerc. 2024'!$B:$K,10,0),"Não Apurado")</f>
        <v>Não Apurado</v>
      </c>
    </row>
    <row r="6" spans="1:2" x14ac:dyDescent="0.25">
      <c r="A6" s="57" t="str">
        <f>IEGM!A7</f>
        <v>Água Boa</v>
      </c>
      <c r="B6" s="51" t="str">
        <f>IFERROR(VLOOKUP(A6,'[1]Resultado IEGM exerc. 2024'!$B:$K,10,0),"Não Apurado")</f>
        <v>C</v>
      </c>
    </row>
    <row r="7" spans="1:2" x14ac:dyDescent="0.25">
      <c r="A7" s="57" t="str">
        <f>IEGM!A8</f>
        <v>Água Comprida</v>
      </c>
      <c r="B7" s="52" t="str">
        <f>IFERROR(VLOOKUP(A7,'[1]Resultado IEGM exerc. 2024'!$B:$K,10,0),"Não Apurado")</f>
        <v>C</v>
      </c>
    </row>
    <row r="8" spans="1:2" x14ac:dyDescent="0.25">
      <c r="A8" s="57" t="str">
        <f>IEGM!A9</f>
        <v>Aguanil</v>
      </c>
      <c r="B8" s="51" t="str">
        <f>IFERROR(VLOOKUP(A8,'[1]Resultado IEGM exerc. 2024'!$B:$K,10,0),"Não Apurado")</f>
        <v>C</v>
      </c>
    </row>
    <row r="9" spans="1:2" x14ac:dyDescent="0.25">
      <c r="A9" s="57" t="str">
        <f>IEGM!A10</f>
        <v>Águas Formosas</v>
      </c>
      <c r="B9" s="52" t="str">
        <f>IFERROR(VLOOKUP(A9,'[1]Resultado IEGM exerc. 2024'!$B:$K,10,0),"Não Apurado")</f>
        <v>C</v>
      </c>
    </row>
    <row r="10" spans="1:2" x14ac:dyDescent="0.25">
      <c r="A10" s="57" t="str">
        <f>IEGM!A11</f>
        <v>Águas Vermelhas</v>
      </c>
      <c r="B10" s="51" t="str">
        <f>IFERROR(VLOOKUP(A10,'[1]Resultado IEGM exerc. 2024'!$B:$K,10,0),"Não Apurado")</f>
        <v>C</v>
      </c>
    </row>
    <row r="11" spans="1:2" x14ac:dyDescent="0.25">
      <c r="A11" s="57" t="str">
        <f>IEGM!A12</f>
        <v>Aimorés</v>
      </c>
      <c r="B11" s="52" t="str">
        <f>IFERROR(VLOOKUP(A11,'[1]Resultado IEGM exerc. 2024'!$B:$K,10,0),"Não Apurado")</f>
        <v>C</v>
      </c>
    </row>
    <row r="12" spans="1:2" x14ac:dyDescent="0.25">
      <c r="A12" s="57" t="str">
        <f>IEGM!A13</f>
        <v>Aiuruoca</v>
      </c>
      <c r="B12" s="51" t="str">
        <f>IFERROR(VLOOKUP(A12,'[1]Resultado IEGM exerc. 2024'!$B:$K,10,0),"Não Apurado")</f>
        <v>C</v>
      </c>
    </row>
    <row r="13" spans="1:2" x14ac:dyDescent="0.25">
      <c r="A13" s="57" t="str">
        <f>IEGM!A14</f>
        <v>Alagoa</v>
      </c>
      <c r="B13" s="52" t="str">
        <f>IFERROR(VLOOKUP(A13,'[1]Resultado IEGM exerc. 2024'!$B:$K,10,0),"Não Apurado")</f>
        <v>C</v>
      </c>
    </row>
    <row r="14" spans="1:2" x14ac:dyDescent="0.25">
      <c r="A14" s="57" t="str">
        <f>IEGM!A15</f>
        <v>Albertina</v>
      </c>
      <c r="B14" s="51" t="str">
        <f>IFERROR(VLOOKUP(A14,'[1]Resultado IEGM exerc. 2024'!$B:$K,10,0),"Não Apurado")</f>
        <v>C</v>
      </c>
    </row>
    <row r="15" spans="1:2" x14ac:dyDescent="0.25">
      <c r="A15" s="57" t="str">
        <f>IEGM!A16</f>
        <v>Além Paraíba</v>
      </c>
      <c r="B15" s="52" t="str">
        <f>IFERROR(VLOOKUP(A15,'[1]Resultado IEGM exerc. 2024'!$B:$K,10,0),"Não Apurado")</f>
        <v>C</v>
      </c>
    </row>
    <row r="16" spans="1:2" x14ac:dyDescent="0.25">
      <c r="A16" s="57" t="str">
        <f>IEGM!A17</f>
        <v>Alfenas</v>
      </c>
      <c r="B16" s="51" t="str">
        <f>IFERROR(VLOOKUP(A16,'[1]Resultado IEGM exerc. 2024'!$B:$K,10,0),"Não Apurado")</f>
        <v>C</v>
      </c>
    </row>
    <row r="17" spans="1:2" x14ac:dyDescent="0.25">
      <c r="A17" s="57" t="str">
        <f>IEGM!A18</f>
        <v>Alfredo Vasconcelos</v>
      </c>
      <c r="B17" s="52" t="str">
        <f>IFERROR(VLOOKUP(A17,'[1]Resultado IEGM exerc. 2024'!$B:$K,10,0),"Não Apurado")</f>
        <v>C</v>
      </c>
    </row>
    <row r="18" spans="1:2" x14ac:dyDescent="0.25">
      <c r="A18" s="57" t="str">
        <f>IEGM!A19</f>
        <v>Almenara</v>
      </c>
      <c r="B18" s="51" t="str">
        <f>IFERROR(VLOOKUP(A18,'[1]Resultado IEGM exerc. 2024'!$B:$K,10,0),"Não Apurado")</f>
        <v>C</v>
      </c>
    </row>
    <row r="19" spans="1:2" x14ac:dyDescent="0.25">
      <c r="A19" s="57" t="str">
        <f>IEGM!A20</f>
        <v>Alpercata</v>
      </c>
      <c r="B19" s="52" t="str">
        <f>IFERROR(VLOOKUP(A19,'[1]Resultado IEGM exerc. 2024'!$B:$K,10,0),"Não Apurado")</f>
        <v>C</v>
      </c>
    </row>
    <row r="20" spans="1:2" x14ac:dyDescent="0.25">
      <c r="A20" s="57" t="str">
        <f>IEGM!A21</f>
        <v>Alpinópolis</v>
      </c>
      <c r="B20" s="51" t="str">
        <f>IFERROR(VLOOKUP(A20,'[1]Resultado IEGM exerc. 2024'!$B:$K,10,0),"Não Apurado")</f>
        <v>C+</v>
      </c>
    </row>
    <row r="21" spans="1:2" x14ac:dyDescent="0.25">
      <c r="A21" s="57" t="str">
        <f>IEGM!A22</f>
        <v>Alterosa</v>
      </c>
      <c r="B21" s="52" t="str">
        <f>IFERROR(VLOOKUP(A21,'[1]Resultado IEGM exerc. 2024'!$B:$K,10,0),"Não Apurado")</f>
        <v>Não Apurado</v>
      </c>
    </row>
    <row r="22" spans="1:2" x14ac:dyDescent="0.25">
      <c r="A22" s="57" t="str">
        <f>IEGM!A23</f>
        <v>Alto Caparaó</v>
      </c>
      <c r="B22" s="51" t="str">
        <f>IFERROR(VLOOKUP(A22,'[1]Resultado IEGM exerc. 2024'!$B:$K,10,0),"Não Apurado")</f>
        <v>C</v>
      </c>
    </row>
    <row r="23" spans="1:2" x14ac:dyDescent="0.25">
      <c r="A23" s="57" t="str">
        <f>IEGM!A24</f>
        <v>Alto Jequitibá</v>
      </c>
      <c r="B23" s="51" t="str">
        <f>IFERROR(VLOOKUP(A23,'[1]Resultado IEGM exerc. 2024'!$B:$K,10,0),"Não Apurado")</f>
        <v>C</v>
      </c>
    </row>
    <row r="24" spans="1:2" x14ac:dyDescent="0.25">
      <c r="A24" s="57" t="str">
        <f>IEGM!A25</f>
        <v>Alto Rio Doce</v>
      </c>
      <c r="B24" s="52" t="str">
        <f>IFERROR(VLOOKUP(A24,'[1]Resultado IEGM exerc. 2024'!$B:$K,10,0),"Não Apurado")</f>
        <v>C+</v>
      </c>
    </row>
    <row r="25" spans="1:2" x14ac:dyDescent="0.25">
      <c r="A25" s="57" t="str">
        <f>IEGM!A26</f>
        <v>Alvarenga</v>
      </c>
      <c r="B25" s="51" t="str">
        <f>IFERROR(VLOOKUP(A25,'[1]Resultado IEGM exerc. 2024'!$B:$K,10,0),"Não Apurado")</f>
        <v>C+</v>
      </c>
    </row>
    <row r="26" spans="1:2" x14ac:dyDescent="0.25">
      <c r="A26" s="57" t="str">
        <f>IEGM!A28</f>
        <v>Alvorada de Minas</v>
      </c>
      <c r="B26" s="52" t="str">
        <f>IFERROR(VLOOKUP(A26,'[1]Resultado IEGM exerc. 2024'!$B:$K,10,0),"Não Apurado")</f>
        <v>C+</v>
      </c>
    </row>
    <row r="27" spans="1:2" x14ac:dyDescent="0.25">
      <c r="A27" s="57" t="str">
        <f>IEGM!A29</f>
        <v>Amparo do Serra</v>
      </c>
      <c r="B27" s="51" t="str">
        <f>IFERROR(VLOOKUP(A27,'[1]Resultado IEGM exerc. 2024'!$B:$K,10,0),"Não Apurado")</f>
        <v>C</v>
      </c>
    </row>
    <row r="28" spans="1:2" x14ac:dyDescent="0.25">
      <c r="A28" s="57" t="str">
        <f>IEGM!A30</f>
        <v>Andradas</v>
      </c>
      <c r="B28" s="52" t="str">
        <f>IFERROR(VLOOKUP(A28,'[1]Resultado IEGM exerc. 2024'!$B:$K,10,0),"Não Apurado")</f>
        <v>C+</v>
      </c>
    </row>
    <row r="29" spans="1:2" x14ac:dyDescent="0.25">
      <c r="A29" s="57" t="str">
        <f>IEGM!A31</f>
        <v>Andrelândia</v>
      </c>
      <c r="B29" s="52" t="str">
        <f>IFERROR(VLOOKUP(A29,'[1]Resultado IEGM exerc. 2024'!$B:$K,10,0),"Não Apurado")</f>
        <v>Não Apurado</v>
      </c>
    </row>
    <row r="30" spans="1:2" x14ac:dyDescent="0.25">
      <c r="A30" s="57" t="str">
        <f>IEGM!A32</f>
        <v>Angelândia</v>
      </c>
      <c r="B30" s="51" t="str">
        <f>IFERROR(VLOOKUP(A30,'[1]Resultado IEGM exerc. 2024'!$B:$K,10,0),"Não Apurado")</f>
        <v>C</v>
      </c>
    </row>
    <row r="31" spans="1:2" x14ac:dyDescent="0.25">
      <c r="A31" s="57" t="str">
        <f>IEGM!A33</f>
        <v>Antônio Carlos</v>
      </c>
      <c r="B31" s="52" t="str">
        <f>IFERROR(VLOOKUP(A31,'[1]Resultado IEGM exerc. 2024'!$B:$K,10,0),"Não Apurado")</f>
        <v>C</v>
      </c>
    </row>
    <row r="32" spans="1:2" x14ac:dyDescent="0.25">
      <c r="A32" s="57" t="str">
        <f>IEGM!A34</f>
        <v>Antônio Dias</v>
      </c>
      <c r="B32" s="51" t="str">
        <f>IFERROR(VLOOKUP(A32,'[1]Resultado IEGM exerc. 2024'!$B:$K,10,0),"Não Apurado")</f>
        <v>C</v>
      </c>
    </row>
    <row r="33" spans="1:2" x14ac:dyDescent="0.25">
      <c r="A33" s="57" t="str">
        <f>IEGM!A35</f>
        <v>Antônio Prado de Minas</v>
      </c>
      <c r="B33" s="52" t="str">
        <f>IFERROR(VLOOKUP(A33,'[1]Resultado IEGM exerc. 2024'!$B:$K,10,0),"Não Apurado")</f>
        <v>C</v>
      </c>
    </row>
    <row r="34" spans="1:2" x14ac:dyDescent="0.25">
      <c r="A34" s="57" t="str">
        <f>IEGM!A36</f>
        <v>Araçaí</v>
      </c>
      <c r="B34" s="51" t="str">
        <f>IFERROR(VLOOKUP(A34,'[1]Resultado IEGM exerc. 2024'!$B:$K,10,0),"Não Apurado")</f>
        <v>C</v>
      </c>
    </row>
    <row r="35" spans="1:2" x14ac:dyDescent="0.25">
      <c r="A35" s="57" t="str">
        <f>IEGM!A37</f>
        <v>Aracitaba</v>
      </c>
      <c r="B35" s="52" t="str">
        <f>IFERROR(VLOOKUP(A35,'[1]Resultado IEGM exerc. 2024'!$B:$K,10,0),"Não Apurado")</f>
        <v>C+</v>
      </c>
    </row>
    <row r="36" spans="1:2" x14ac:dyDescent="0.25">
      <c r="A36" s="57" t="str">
        <f>IEGM!A38</f>
        <v>Araçuaí</v>
      </c>
      <c r="B36" s="51" t="str">
        <f>IFERROR(VLOOKUP(A36,'[1]Resultado IEGM exerc. 2024'!$B:$K,10,0),"Não Apurado")</f>
        <v>C</v>
      </c>
    </row>
    <row r="37" spans="1:2" x14ac:dyDescent="0.25">
      <c r="A37" s="57" t="str">
        <f>IEGM!A39</f>
        <v>Araguari</v>
      </c>
      <c r="B37" s="52" t="str">
        <f>IFERROR(VLOOKUP(A37,'[1]Resultado IEGM exerc. 2024'!$B:$K,10,0),"Não Apurado")</f>
        <v>C</v>
      </c>
    </row>
    <row r="38" spans="1:2" x14ac:dyDescent="0.25">
      <c r="A38" s="57" t="str">
        <f>IEGM!A40</f>
        <v>Arantina</v>
      </c>
      <c r="B38" s="51" t="str">
        <f>IFERROR(VLOOKUP(A38,'[1]Resultado IEGM exerc. 2024'!$B:$K,10,0),"Não Apurado")</f>
        <v>Não Apurado</v>
      </c>
    </row>
    <row r="39" spans="1:2" x14ac:dyDescent="0.25">
      <c r="A39" s="57" t="str">
        <f>IEGM!A41</f>
        <v>Araponga</v>
      </c>
      <c r="B39" s="52" t="str">
        <f>IFERROR(VLOOKUP(A39,'[1]Resultado IEGM exerc. 2024'!$B:$K,10,0),"Não Apurado")</f>
        <v>C</v>
      </c>
    </row>
    <row r="40" spans="1:2" x14ac:dyDescent="0.25">
      <c r="A40" s="57" t="str">
        <f>IEGM!A43</f>
        <v>Arapuá</v>
      </c>
      <c r="B40" s="51" t="str">
        <f>IFERROR(VLOOKUP(A40,'[1]Resultado IEGM exerc. 2024'!$B:$K,10,0),"Não Apurado")</f>
        <v>C</v>
      </c>
    </row>
    <row r="41" spans="1:2" x14ac:dyDescent="0.25">
      <c r="A41" s="57" t="str">
        <f>IEGM!A44</f>
        <v>Araújos</v>
      </c>
      <c r="B41" s="52" t="str">
        <f>IFERROR(VLOOKUP(A41,'[1]Resultado IEGM exerc. 2024'!$B:$K,10,0),"Não Apurado")</f>
        <v>C</v>
      </c>
    </row>
    <row r="42" spans="1:2" x14ac:dyDescent="0.25">
      <c r="A42" s="57" t="str">
        <f>IEGM!A45</f>
        <v>Araxá</v>
      </c>
      <c r="B42" s="51" t="str">
        <f>IFERROR(VLOOKUP(A42,'[1]Resultado IEGM exerc. 2024'!$B:$K,10,0),"Não Apurado")</f>
        <v>C+</v>
      </c>
    </row>
    <row r="43" spans="1:2" x14ac:dyDescent="0.25">
      <c r="A43" s="57" t="str">
        <f>IEGM!A46</f>
        <v>Arceburgo</v>
      </c>
      <c r="B43" s="52" t="str">
        <f>IFERROR(VLOOKUP(A43,'[1]Resultado IEGM exerc. 2024'!$B:$K,10,0),"Não Apurado")</f>
        <v>C+</v>
      </c>
    </row>
    <row r="44" spans="1:2" x14ac:dyDescent="0.25">
      <c r="A44" s="57" t="str">
        <f>IEGM!A47</f>
        <v>Arcos</v>
      </c>
      <c r="B44" s="51" t="str">
        <f>IFERROR(VLOOKUP(A44,'[1]Resultado IEGM exerc. 2024'!$B:$K,10,0),"Não Apurado")</f>
        <v>C</v>
      </c>
    </row>
    <row r="45" spans="1:2" x14ac:dyDescent="0.25">
      <c r="A45" s="57" t="str">
        <f>IEGM!A48</f>
        <v>Areado</v>
      </c>
      <c r="B45" s="52" t="str">
        <f>IFERROR(VLOOKUP(A45,'[1]Resultado IEGM exerc. 2024'!$B:$K,10,0),"Não Apurado")</f>
        <v>C+</v>
      </c>
    </row>
    <row r="46" spans="1:2" x14ac:dyDescent="0.25">
      <c r="A46" s="57" t="str">
        <f>IEGM!A49</f>
        <v>Argirita</v>
      </c>
      <c r="B46" s="51" t="str">
        <f>IFERROR(VLOOKUP(A46,'[1]Resultado IEGM exerc. 2024'!$B:$K,10,0),"Não Apurado")</f>
        <v>C</v>
      </c>
    </row>
    <row r="47" spans="1:2" x14ac:dyDescent="0.25">
      <c r="A47" s="57" t="str">
        <f>IEGM!A50</f>
        <v>Aricanduva</v>
      </c>
      <c r="B47" s="52" t="str">
        <f>IFERROR(VLOOKUP(A47,'[1]Resultado IEGM exerc. 2024'!$B:$K,10,0),"Não Apurado")</f>
        <v>C</v>
      </c>
    </row>
    <row r="48" spans="1:2" x14ac:dyDescent="0.25">
      <c r="A48" s="57" t="str">
        <f>IEGM!A52</f>
        <v>Astolfo Dutra</v>
      </c>
      <c r="B48" s="51" t="str">
        <f>IFERROR(VLOOKUP(A48,'[1]Resultado IEGM exerc. 2024'!$B:$K,10,0),"Não Apurado")</f>
        <v>C+</v>
      </c>
    </row>
    <row r="49" spans="1:2" x14ac:dyDescent="0.25">
      <c r="A49" s="57" t="str">
        <f>IEGM!A53</f>
        <v>Ataléia</v>
      </c>
      <c r="B49" s="52" t="str">
        <f>IFERROR(VLOOKUP(A49,'[1]Resultado IEGM exerc. 2024'!$B:$K,10,0),"Não Apurado")</f>
        <v>Não Apurado</v>
      </c>
    </row>
    <row r="50" spans="1:2" x14ac:dyDescent="0.25">
      <c r="A50" s="57" t="str">
        <f>IEGM!A54</f>
        <v>Augusto de Lima</v>
      </c>
      <c r="B50" s="51" t="str">
        <f>IFERROR(VLOOKUP(A50,'[1]Resultado IEGM exerc. 2024'!$B:$K,10,0),"Não Apurado")</f>
        <v>C</v>
      </c>
    </row>
    <row r="51" spans="1:2" x14ac:dyDescent="0.25">
      <c r="A51" s="57" t="str">
        <f>IEGM!A55</f>
        <v>Baependi</v>
      </c>
      <c r="B51" s="52" t="str">
        <f>IFERROR(VLOOKUP(A51,'[1]Resultado IEGM exerc. 2024'!$B:$K,10,0),"Não Apurado")</f>
        <v>C</v>
      </c>
    </row>
    <row r="52" spans="1:2" x14ac:dyDescent="0.25">
      <c r="A52" s="57" t="str">
        <f>IEGM!A56</f>
        <v>Baldim</v>
      </c>
      <c r="B52" s="51" t="str">
        <f>IFERROR(VLOOKUP(A52,'[1]Resultado IEGM exerc. 2024'!$B:$K,10,0),"Não Apurado")</f>
        <v>C</v>
      </c>
    </row>
    <row r="53" spans="1:2" x14ac:dyDescent="0.25">
      <c r="A53" s="57" t="str">
        <f>IEGM!A57</f>
        <v>Bambuí</v>
      </c>
      <c r="B53" s="52" t="str">
        <f>IFERROR(VLOOKUP(A53,'[1]Resultado IEGM exerc. 2024'!$B:$K,10,0),"Não Apurado")</f>
        <v>C</v>
      </c>
    </row>
    <row r="54" spans="1:2" x14ac:dyDescent="0.25">
      <c r="A54" s="57" t="str">
        <f>IEGM!A58</f>
        <v>Bandeira</v>
      </c>
      <c r="B54" s="51" t="str">
        <f>IFERROR(VLOOKUP(A54,'[1]Resultado IEGM exerc. 2024'!$B:$K,10,0),"Não Apurado")</f>
        <v>C</v>
      </c>
    </row>
    <row r="55" spans="1:2" x14ac:dyDescent="0.25">
      <c r="A55" s="57" t="str">
        <f>IEGM!A59</f>
        <v>Bandeira do Sul</v>
      </c>
      <c r="B55" s="52" t="str">
        <f>IFERROR(VLOOKUP(A55,'[1]Resultado IEGM exerc. 2024'!$B:$K,10,0),"Não Apurado")</f>
        <v>C</v>
      </c>
    </row>
    <row r="56" spans="1:2" x14ac:dyDescent="0.25">
      <c r="A56" s="57" t="str">
        <f>IEGM!A62</f>
        <v>Barbacena</v>
      </c>
      <c r="B56" s="51" t="str">
        <f>IFERROR(VLOOKUP(A56,'[1]Resultado IEGM exerc. 2024'!$B:$K,10,0),"Não Apurado")</f>
        <v>C+</v>
      </c>
    </row>
    <row r="57" spans="1:2" x14ac:dyDescent="0.25">
      <c r="A57" s="57" t="str">
        <f>IEGM!A63</f>
        <v>Barra Longa</v>
      </c>
      <c r="B57" s="52" t="str">
        <f>IFERROR(VLOOKUP(A57,'[1]Resultado IEGM exerc. 2024'!$B:$K,10,0),"Não Apurado")</f>
        <v>C</v>
      </c>
    </row>
    <row r="58" spans="1:2" x14ac:dyDescent="0.25">
      <c r="A58" s="57" t="str">
        <f>IEGM!A64</f>
        <v>Barroso</v>
      </c>
      <c r="B58" s="51" t="str">
        <f>IFERROR(VLOOKUP(A58,'[1]Resultado IEGM exerc. 2024'!$B:$K,10,0),"Não Apurado")</f>
        <v>C+</v>
      </c>
    </row>
    <row r="59" spans="1:2" x14ac:dyDescent="0.25">
      <c r="A59" s="57" t="str">
        <f>IEGM!A65</f>
        <v>Bela Vista de Minas</v>
      </c>
      <c r="B59" s="52" t="str">
        <f>IFERROR(VLOOKUP(A59,'[1]Resultado IEGM exerc. 2024'!$B:$K,10,0),"Não Apurado")</f>
        <v>C</v>
      </c>
    </row>
    <row r="60" spans="1:2" x14ac:dyDescent="0.25">
      <c r="A60" s="57" t="str">
        <f>IEGM!A66</f>
        <v>Belmiro Braga</v>
      </c>
      <c r="B60" s="51" t="str">
        <f>IFERROR(VLOOKUP(A60,'[1]Resultado IEGM exerc. 2024'!$B:$K,10,0),"Não Apurado")</f>
        <v>C</v>
      </c>
    </row>
    <row r="61" spans="1:2" x14ac:dyDescent="0.25">
      <c r="A61" s="57" t="str">
        <f>IEGM!A67</f>
        <v>Belo Horizonte</v>
      </c>
      <c r="B61" s="52" t="str">
        <f>IFERROR(VLOOKUP(A61,'[1]Resultado IEGM exerc. 2024'!$B:$K,10,0),"Não Apurado")</f>
        <v>C+</v>
      </c>
    </row>
    <row r="62" spans="1:2" x14ac:dyDescent="0.25">
      <c r="A62" s="57" t="str">
        <f>IEGM!A68</f>
        <v>Belo Oriente</v>
      </c>
      <c r="B62" s="51" t="str">
        <f>IFERROR(VLOOKUP(A62,'[1]Resultado IEGM exerc. 2024'!$B:$K,10,0),"Não Apurado")</f>
        <v>Não Apurado</v>
      </c>
    </row>
    <row r="63" spans="1:2" x14ac:dyDescent="0.25">
      <c r="A63" s="57" t="str">
        <f>IEGM!A69</f>
        <v>Belo Vale</v>
      </c>
      <c r="B63" s="52" t="str">
        <f>IFERROR(VLOOKUP(A63,'[1]Resultado IEGM exerc. 2024'!$B:$K,10,0),"Não Apurado")</f>
        <v>C</v>
      </c>
    </row>
    <row r="64" spans="1:2" x14ac:dyDescent="0.25">
      <c r="A64" s="57" t="str">
        <f>IEGM!A70</f>
        <v>Berilo</v>
      </c>
      <c r="B64" s="51" t="str">
        <f>IFERROR(VLOOKUP(A64,'[1]Resultado IEGM exerc. 2024'!$B:$K,10,0),"Não Apurado")</f>
        <v>C+</v>
      </c>
    </row>
    <row r="65" spans="1:2" x14ac:dyDescent="0.25">
      <c r="A65" s="57" t="str">
        <f>IEGM!A71</f>
        <v>Berizal</v>
      </c>
      <c r="B65" s="52" t="str">
        <f>IFERROR(VLOOKUP(A65,'[1]Resultado IEGM exerc. 2024'!$B:$K,10,0),"Não Apurado")</f>
        <v>C</v>
      </c>
    </row>
    <row r="66" spans="1:2" x14ac:dyDescent="0.25">
      <c r="A66" s="57" t="str">
        <f>IEGM!A74</f>
        <v>Bias Fortes</v>
      </c>
      <c r="B66" s="51" t="str">
        <f>IFERROR(VLOOKUP(A66,'[1]Resultado IEGM exerc. 2024'!$B:$K,10,0),"Não Apurado")</f>
        <v>C</v>
      </c>
    </row>
    <row r="67" spans="1:2" x14ac:dyDescent="0.25">
      <c r="A67" s="57" t="str">
        <f>IEGM!A75</f>
        <v>Bicas</v>
      </c>
      <c r="B67" s="52" t="str">
        <f>IFERROR(VLOOKUP(A67,'[1]Resultado IEGM exerc. 2024'!$B:$K,10,0),"Não Apurado")</f>
        <v>C</v>
      </c>
    </row>
    <row r="68" spans="1:2" x14ac:dyDescent="0.25">
      <c r="A68" s="57" t="str">
        <f>IEGM!A76</f>
        <v>Biquinhas</v>
      </c>
      <c r="B68" s="51" t="str">
        <f>IFERROR(VLOOKUP(A68,'[1]Resultado IEGM exerc. 2024'!$B:$K,10,0),"Não Apurado")</f>
        <v>Não Apurado</v>
      </c>
    </row>
    <row r="69" spans="1:2" x14ac:dyDescent="0.25">
      <c r="A69" s="57" t="str">
        <f>IEGM!A77</f>
        <v>Boa Esperança</v>
      </c>
      <c r="B69" s="52" t="str">
        <f>IFERROR(VLOOKUP(A69,'[1]Resultado IEGM exerc. 2024'!$B:$K,10,0),"Não Apurado")</f>
        <v>C+</v>
      </c>
    </row>
    <row r="70" spans="1:2" x14ac:dyDescent="0.25">
      <c r="A70" s="57" t="str">
        <f>IEGM!A78</f>
        <v>Bocaina de Minas</v>
      </c>
      <c r="B70" s="51" t="str">
        <f>IFERROR(VLOOKUP(A70,'[1]Resultado IEGM exerc. 2024'!$B:$K,10,0),"Não Apurado")</f>
        <v>C</v>
      </c>
    </row>
    <row r="71" spans="1:2" x14ac:dyDescent="0.25">
      <c r="A71" s="57" t="str">
        <f>IEGM!A79</f>
        <v>Bocaiúva</v>
      </c>
      <c r="B71" s="52" t="str">
        <f>IFERROR(VLOOKUP(A71,'[1]Resultado IEGM exerc. 2024'!$B:$K,10,0),"Não Apurado")</f>
        <v>C</v>
      </c>
    </row>
    <row r="72" spans="1:2" x14ac:dyDescent="0.25">
      <c r="A72" s="57" t="str">
        <f>IEGM!A80</f>
        <v>Bom Despacho</v>
      </c>
      <c r="B72" s="51" t="str">
        <f>IFERROR(VLOOKUP(A72,'[1]Resultado IEGM exerc. 2024'!$B:$K,10,0),"Não Apurado")</f>
        <v>C+</v>
      </c>
    </row>
    <row r="73" spans="1:2" x14ac:dyDescent="0.25">
      <c r="A73" s="57" t="str">
        <f>IEGM!A81</f>
        <v>Bom Jardim de Minas</v>
      </c>
      <c r="B73" s="52" t="str">
        <f>IFERROR(VLOOKUP(A73,'[1]Resultado IEGM exerc. 2024'!$B:$K,10,0),"Não Apurado")</f>
        <v>C</v>
      </c>
    </row>
    <row r="74" spans="1:2" x14ac:dyDescent="0.25">
      <c r="A74" s="57" t="str">
        <f>IEGM!A82</f>
        <v>Bom Jesus da Penha</v>
      </c>
      <c r="B74" s="51" t="str">
        <f>IFERROR(VLOOKUP(A74,'[1]Resultado IEGM exerc. 2024'!$B:$K,10,0),"Não Apurado")</f>
        <v>C</v>
      </c>
    </row>
    <row r="75" spans="1:2" x14ac:dyDescent="0.25">
      <c r="A75" s="57" t="str">
        <f>IEGM!A83</f>
        <v>Bom Jesus do Amparo</v>
      </c>
      <c r="B75" s="52" t="str">
        <f>IFERROR(VLOOKUP(A75,'[1]Resultado IEGM exerc. 2024'!$B:$K,10,0),"Não Apurado")</f>
        <v>C</v>
      </c>
    </row>
    <row r="76" spans="1:2" x14ac:dyDescent="0.25">
      <c r="A76" s="57" t="str">
        <f>IEGM!A84</f>
        <v>Bom Jesus do Galho</v>
      </c>
      <c r="B76" s="51" t="str">
        <f>IFERROR(VLOOKUP(A76,'[1]Resultado IEGM exerc. 2024'!$B:$K,10,0),"Não Apurado")</f>
        <v>C</v>
      </c>
    </row>
    <row r="77" spans="1:2" x14ac:dyDescent="0.25">
      <c r="A77" s="57" t="str">
        <f>IEGM!A85</f>
        <v>Bom Repouso</v>
      </c>
      <c r="B77" s="52" t="str">
        <f>IFERROR(VLOOKUP(A77,'[1]Resultado IEGM exerc. 2024'!$B:$K,10,0),"Não Apurado")</f>
        <v>C</v>
      </c>
    </row>
    <row r="78" spans="1:2" x14ac:dyDescent="0.25">
      <c r="A78" s="57" t="str">
        <f>IEGM!A86</f>
        <v>Bom Sucesso</v>
      </c>
      <c r="B78" s="51" t="str">
        <f>IFERROR(VLOOKUP(A78,'[1]Resultado IEGM exerc. 2024'!$B:$K,10,0),"Não Apurado")</f>
        <v>C</v>
      </c>
    </row>
    <row r="79" spans="1:2" x14ac:dyDescent="0.25">
      <c r="A79" s="57" t="str">
        <f>IEGM!A87</f>
        <v>Bonfim</v>
      </c>
      <c r="B79" s="52" t="str">
        <f>IFERROR(VLOOKUP(A79,'[1]Resultado IEGM exerc. 2024'!$B:$K,10,0),"Não Apurado")</f>
        <v>C</v>
      </c>
    </row>
    <row r="80" spans="1:2" x14ac:dyDescent="0.25">
      <c r="A80" s="57" t="str">
        <f>IEGM!A88</f>
        <v>Bonfinópolis de Minas</v>
      </c>
      <c r="B80" s="51" t="str">
        <f>IFERROR(VLOOKUP(A80,'[1]Resultado IEGM exerc. 2024'!$B:$K,10,0),"Não Apurado")</f>
        <v>C</v>
      </c>
    </row>
    <row r="81" spans="1:2" x14ac:dyDescent="0.25">
      <c r="A81" s="57" t="str">
        <f>IEGM!A89</f>
        <v>Bonito de Minas</v>
      </c>
      <c r="B81" s="52" t="str">
        <f>IFERROR(VLOOKUP(A81,'[1]Resultado IEGM exerc. 2024'!$B:$K,10,0),"Não Apurado")</f>
        <v>C</v>
      </c>
    </row>
    <row r="82" spans="1:2" x14ac:dyDescent="0.25">
      <c r="A82" s="57" t="str">
        <f>IEGM!A90</f>
        <v>Borda da Mata</v>
      </c>
      <c r="B82" s="51" t="str">
        <f>IFERROR(VLOOKUP(A82,'[1]Resultado IEGM exerc. 2024'!$B:$K,10,0),"Não Apurado")</f>
        <v>C</v>
      </c>
    </row>
    <row r="83" spans="1:2" x14ac:dyDescent="0.25">
      <c r="A83" s="57" t="str">
        <f>IEGM!A91</f>
        <v>Botelhos</v>
      </c>
      <c r="B83" s="52" t="str">
        <f>IFERROR(VLOOKUP(A83,'[1]Resultado IEGM exerc. 2024'!$B:$K,10,0),"Não Apurado")</f>
        <v>C</v>
      </c>
    </row>
    <row r="84" spans="1:2" x14ac:dyDescent="0.25">
      <c r="A84" s="57" t="str">
        <f>IEGM!A92</f>
        <v>Botumirim</v>
      </c>
      <c r="B84" s="51" t="str">
        <f>IFERROR(VLOOKUP(A84,'[1]Resultado IEGM exerc. 2024'!$B:$K,10,0),"Não Apurado")</f>
        <v>C</v>
      </c>
    </row>
    <row r="85" spans="1:2" x14ac:dyDescent="0.25">
      <c r="A85" s="57" t="str">
        <f>IEGM!A93</f>
        <v>Brás Pires</v>
      </c>
      <c r="B85" s="52" t="str">
        <f>IFERROR(VLOOKUP(A85,'[1]Resultado IEGM exerc. 2024'!$B:$K,10,0),"Não Apurado")</f>
        <v>C</v>
      </c>
    </row>
    <row r="86" spans="1:2" x14ac:dyDescent="0.25">
      <c r="A86" s="57" t="str">
        <f>IEGM!A94</f>
        <v>Brasilândia de Minas</v>
      </c>
      <c r="B86" s="52" t="str">
        <f>IFERROR(VLOOKUP(A86,'[1]Resultado IEGM exerc. 2024'!$B:$K,10,0),"Não Apurado")</f>
        <v>C</v>
      </c>
    </row>
    <row r="87" spans="1:2" x14ac:dyDescent="0.25">
      <c r="A87" s="57" t="str">
        <f>IEGM!A95</f>
        <v>Brasília de Minas</v>
      </c>
      <c r="B87" s="51" t="str">
        <f>IFERROR(VLOOKUP(A87,'[1]Resultado IEGM exerc. 2024'!$B:$K,10,0),"Não Apurado")</f>
        <v>C+</v>
      </c>
    </row>
    <row r="88" spans="1:2" x14ac:dyDescent="0.25">
      <c r="A88" s="57" t="str">
        <f>IEGM!A96</f>
        <v>Braúnas</v>
      </c>
      <c r="B88" s="51" t="str">
        <f>IFERROR(VLOOKUP(A88,'[1]Resultado IEGM exerc. 2024'!$B:$K,10,0),"Não Apurado")</f>
        <v>C</v>
      </c>
    </row>
    <row r="89" spans="1:2" x14ac:dyDescent="0.25">
      <c r="A89" s="57" t="str">
        <f>IEGM!A97</f>
        <v>Brazópolis</v>
      </c>
      <c r="B89" s="52" t="str">
        <f>IFERROR(VLOOKUP(A89,'[1]Resultado IEGM exerc. 2024'!$B:$K,10,0),"Não Apurado")</f>
        <v>C</v>
      </c>
    </row>
    <row r="90" spans="1:2" x14ac:dyDescent="0.25">
      <c r="A90" s="57" t="str">
        <f>IEGM!A98</f>
        <v>Brumadinho</v>
      </c>
      <c r="B90" s="51" t="str">
        <f>IFERROR(VLOOKUP(A90,'[1]Resultado IEGM exerc. 2024'!$B:$K,10,0),"Não Apurado")</f>
        <v>C</v>
      </c>
    </row>
    <row r="91" spans="1:2" x14ac:dyDescent="0.25">
      <c r="A91" s="57" t="str">
        <f>IEGM!A99</f>
        <v>Bueno Brandão</v>
      </c>
      <c r="B91" s="52" t="str">
        <f>IFERROR(VLOOKUP(A91,'[1]Resultado IEGM exerc. 2024'!$B:$K,10,0),"Não Apurado")</f>
        <v>C+</v>
      </c>
    </row>
    <row r="92" spans="1:2" x14ac:dyDescent="0.25">
      <c r="A92" s="57" t="str">
        <f>IEGM!A100</f>
        <v>Buenópolis</v>
      </c>
      <c r="B92" s="51" t="str">
        <f>IFERROR(VLOOKUP(A92,'[1]Resultado IEGM exerc. 2024'!$B:$K,10,0),"Não Apurado")</f>
        <v>C</v>
      </c>
    </row>
    <row r="93" spans="1:2" x14ac:dyDescent="0.25">
      <c r="A93" s="57" t="str">
        <f>IEGM!A101</f>
        <v>Bugre</v>
      </c>
      <c r="B93" s="52" t="str">
        <f>IFERROR(VLOOKUP(A93,'[1]Resultado IEGM exerc. 2024'!$B:$K,10,0),"Não Apurado")</f>
        <v>C</v>
      </c>
    </row>
    <row r="94" spans="1:2" x14ac:dyDescent="0.25">
      <c r="A94" s="57" t="str">
        <f>IEGM!A102</f>
        <v>Buritis</v>
      </c>
      <c r="B94" s="51" t="str">
        <f>IFERROR(VLOOKUP(A94,'[1]Resultado IEGM exerc. 2024'!$B:$K,10,0),"Não Apurado")</f>
        <v>Não Apurado</v>
      </c>
    </row>
    <row r="95" spans="1:2" x14ac:dyDescent="0.25">
      <c r="A95" s="57" t="str">
        <f>IEGM!A103</f>
        <v>Buritizeiro</v>
      </c>
      <c r="B95" s="52" t="str">
        <f>IFERROR(VLOOKUP(A95,'[1]Resultado IEGM exerc. 2024'!$B:$K,10,0),"Não Apurado")</f>
        <v>C</v>
      </c>
    </row>
    <row r="96" spans="1:2" x14ac:dyDescent="0.25">
      <c r="A96" s="57" t="str">
        <f>IEGM!A104</f>
        <v>Cabeceira Grande</v>
      </c>
      <c r="B96" s="51" t="str">
        <f>IFERROR(VLOOKUP(A96,'[1]Resultado IEGM exerc. 2024'!$B:$K,10,0),"Não Apurado")</f>
        <v>C</v>
      </c>
    </row>
    <row r="97" spans="1:2" x14ac:dyDescent="0.25">
      <c r="A97" s="57" t="str">
        <f>IEGM!A105</f>
        <v>Cabo Verde</v>
      </c>
      <c r="B97" s="52" t="str">
        <f>IFERROR(VLOOKUP(A97,'[1]Resultado IEGM exerc. 2024'!$B:$K,10,0),"Não Apurado")</f>
        <v>C</v>
      </c>
    </row>
    <row r="98" spans="1:2" x14ac:dyDescent="0.25">
      <c r="A98" s="57" t="str">
        <f>IEGM!A106</f>
        <v>Cachoeira da Prata</v>
      </c>
      <c r="B98" s="51" t="str">
        <f>IFERROR(VLOOKUP(A98,'[1]Resultado IEGM exerc. 2024'!$B:$K,10,0),"Não Apurado")</f>
        <v>C+</v>
      </c>
    </row>
    <row r="99" spans="1:2" x14ac:dyDescent="0.25">
      <c r="A99" s="57" t="str">
        <f>IEGM!A107</f>
        <v>Cachoeira de Minas</v>
      </c>
      <c r="B99" s="52" t="str">
        <f>IFERROR(VLOOKUP(A99,'[1]Resultado IEGM exerc. 2024'!$B:$K,10,0),"Não Apurado")</f>
        <v>C</v>
      </c>
    </row>
    <row r="100" spans="1:2" x14ac:dyDescent="0.25">
      <c r="A100" s="57" t="str">
        <f>IEGM!A108</f>
        <v>Cachoeira de Pajeú</v>
      </c>
      <c r="B100" s="51" t="str">
        <f>IFERROR(VLOOKUP(A100,'[1]Resultado IEGM exerc. 2024'!$B:$K,10,0),"Não Apurado")</f>
        <v>C</v>
      </c>
    </row>
    <row r="101" spans="1:2" x14ac:dyDescent="0.25">
      <c r="A101" s="57" t="str">
        <f>IEGM!A109</f>
        <v>Cachoeira Dourada</v>
      </c>
      <c r="B101" s="51" t="str">
        <f>IFERROR(VLOOKUP(A101,'[1]Resultado IEGM exerc. 2024'!$B:$K,10,0),"Não Apurado")</f>
        <v>C</v>
      </c>
    </row>
    <row r="102" spans="1:2" x14ac:dyDescent="0.25">
      <c r="A102" s="57" t="str">
        <f>IEGM!A110</f>
        <v>Caetanópolis</v>
      </c>
      <c r="B102" s="52" t="str">
        <f>IFERROR(VLOOKUP(A102,'[1]Resultado IEGM exerc. 2024'!$B:$K,10,0),"Não Apurado")</f>
        <v>Não Apurado</v>
      </c>
    </row>
    <row r="103" spans="1:2" x14ac:dyDescent="0.25">
      <c r="A103" s="57" t="str">
        <f>IEGM!A111</f>
        <v>Caeté</v>
      </c>
      <c r="B103" s="51" t="str">
        <f>IFERROR(VLOOKUP(A103,'[1]Resultado IEGM exerc. 2024'!$B:$K,10,0),"Não Apurado")</f>
        <v>C</v>
      </c>
    </row>
    <row r="104" spans="1:2" x14ac:dyDescent="0.25">
      <c r="A104" s="57" t="str">
        <f>IEGM!A112</f>
        <v>Caiana</v>
      </c>
      <c r="B104" s="52" t="str">
        <f>IFERROR(VLOOKUP(A104,'[1]Resultado IEGM exerc. 2024'!$B:$K,10,0),"Não Apurado")</f>
        <v>C</v>
      </c>
    </row>
    <row r="105" spans="1:2" x14ac:dyDescent="0.25">
      <c r="A105" s="57" t="str">
        <f>IEGM!A113</f>
        <v>Cajuri</v>
      </c>
      <c r="B105" s="51" t="str">
        <f>IFERROR(VLOOKUP(A105,'[1]Resultado IEGM exerc. 2024'!$B:$K,10,0),"Não Apurado")</f>
        <v>C+</v>
      </c>
    </row>
    <row r="106" spans="1:2" x14ac:dyDescent="0.25">
      <c r="A106" s="57" t="str">
        <f>IEGM!A114</f>
        <v>Caldas</v>
      </c>
      <c r="B106" s="52" t="str">
        <f>IFERROR(VLOOKUP(A106,'[1]Resultado IEGM exerc. 2024'!$B:$K,10,0),"Não Apurado")</f>
        <v>C</v>
      </c>
    </row>
    <row r="107" spans="1:2" x14ac:dyDescent="0.25">
      <c r="A107" s="57" t="str">
        <f>IEGM!A115</f>
        <v>Camacho</v>
      </c>
      <c r="B107" s="51" t="str">
        <f>IFERROR(VLOOKUP(A107,'[1]Resultado IEGM exerc. 2024'!$B:$K,10,0),"Não Apurado")</f>
        <v>Não Apurado</v>
      </c>
    </row>
    <row r="108" spans="1:2" x14ac:dyDescent="0.25">
      <c r="A108" s="57" t="str">
        <f>IEGM!A116</f>
        <v>Camanducaia</v>
      </c>
      <c r="B108" s="52" t="str">
        <f>IFERROR(VLOOKUP(A108,'[1]Resultado IEGM exerc. 2024'!$B:$K,10,0),"Não Apurado")</f>
        <v>C+</v>
      </c>
    </row>
    <row r="109" spans="1:2" x14ac:dyDescent="0.25">
      <c r="A109" s="57" t="str">
        <f>IEGM!A117</f>
        <v>Cambuí</v>
      </c>
      <c r="B109" s="51" t="str">
        <f>IFERROR(VLOOKUP(A109,'[1]Resultado IEGM exerc. 2024'!$B:$K,10,0),"Não Apurado")</f>
        <v>C</v>
      </c>
    </row>
    <row r="110" spans="1:2" x14ac:dyDescent="0.25">
      <c r="A110" s="57" t="str">
        <f>IEGM!A118</f>
        <v>Cambuquira</v>
      </c>
      <c r="B110" s="52" t="str">
        <f>IFERROR(VLOOKUP(A110,'[1]Resultado IEGM exerc. 2024'!$B:$K,10,0),"Não Apurado")</f>
        <v>C</v>
      </c>
    </row>
    <row r="111" spans="1:2" x14ac:dyDescent="0.25">
      <c r="A111" s="57" t="str">
        <f>IEGM!A119</f>
        <v>Campanário</v>
      </c>
      <c r="B111" s="51" t="str">
        <f>IFERROR(VLOOKUP(A111,'[1]Resultado IEGM exerc. 2024'!$B:$K,10,0),"Não Apurado")</f>
        <v>Não Apurado</v>
      </c>
    </row>
    <row r="112" spans="1:2" x14ac:dyDescent="0.25">
      <c r="A112" s="57" t="str">
        <f>IEGM!A120</f>
        <v>Campanha</v>
      </c>
      <c r="B112" s="52" t="str">
        <f>IFERROR(VLOOKUP(A112,'[1]Resultado IEGM exerc. 2024'!$B:$K,10,0),"Não Apurado")</f>
        <v>C</v>
      </c>
    </row>
    <row r="113" spans="1:2" x14ac:dyDescent="0.25">
      <c r="A113" s="57" t="str">
        <f>IEGM!A122</f>
        <v>Campina Verde</v>
      </c>
      <c r="B113" s="51" t="str">
        <f>IFERROR(VLOOKUP(A113,'[1]Resultado IEGM exerc. 2024'!$B:$K,10,0),"Não Apurado")</f>
        <v>Não Apurado</v>
      </c>
    </row>
    <row r="114" spans="1:2" x14ac:dyDescent="0.25">
      <c r="A114" s="57" t="str">
        <f>IEGM!A123</f>
        <v>Campo Azul</v>
      </c>
      <c r="B114" s="52" t="str">
        <f>IFERROR(VLOOKUP(A114,'[1]Resultado IEGM exerc. 2024'!$B:$K,10,0),"Não Apurado")</f>
        <v>C</v>
      </c>
    </row>
    <row r="115" spans="1:2" x14ac:dyDescent="0.25">
      <c r="A115" s="57" t="str">
        <f>IEGM!A124</f>
        <v>Campo Belo</v>
      </c>
      <c r="B115" s="51" t="str">
        <f>IFERROR(VLOOKUP(A115,'[1]Resultado IEGM exerc. 2024'!$B:$K,10,0),"Não Apurado")</f>
        <v>C+</v>
      </c>
    </row>
    <row r="116" spans="1:2" x14ac:dyDescent="0.25">
      <c r="A116" s="57" t="str">
        <f>IEGM!A125</f>
        <v>Campo do Meio</v>
      </c>
      <c r="B116" s="52" t="str">
        <f>IFERROR(VLOOKUP(A116,'[1]Resultado IEGM exerc. 2024'!$B:$K,10,0),"Não Apurado")</f>
        <v>C+</v>
      </c>
    </row>
    <row r="117" spans="1:2" x14ac:dyDescent="0.25">
      <c r="A117" s="57" t="str">
        <f>IEGM!A126</f>
        <v>Campo Florido</v>
      </c>
      <c r="B117" s="51" t="str">
        <f>IFERROR(VLOOKUP(A117,'[1]Resultado IEGM exerc. 2024'!$B:$K,10,0),"Não Apurado")</f>
        <v>C+</v>
      </c>
    </row>
    <row r="118" spans="1:2" x14ac:dyDescent="0.25">
      <c r="A118" s="57" t="str">
        <f>IEGM!A127</f>
        <v>Campos Altos</v>
      </c>
      <c r="B118" s="52" t="str">
        <f>IFERROR(VLOOKUP(A118,'[1]Resultado IEGM exerc. 2024'!$B:$K,10,0),"Não Apurado")</f>
        <v>C</v>
      </c>
    </row>
    <row r="119" spans="1:2" x14ac:dyDescent="0.25">
      <c r="A119" s="57" t="str">
        <f>IEGM!A128</f>
        <v>Campos Gerais</v>
      </c>
      <c r="B119" s="51" t="str">
        <f>IFERROR(VLOOKUP(A119,'[1]Resultado IEGM exerc. 2024'!$B:$K,10,0),"Não Apurado")</f>
        <v>Não Apurado</v>
      </c>
    </row>
    <row r="120" spans="1:2" x14ac:dyDescent="0.25">
      <c r="A120" s="57" t="str">
        <f>IEGM!A129</f>
        <v>Cana Verde</v>
      </c>
      <c r="B120" s="52" t="str">
        <f>IFERROR(VLOOKUP(A120,'[1]Resultado IEGM exerc. 2024'!$B:$K,10,0),"Não Apurado")</f>
        <v>C</v>
      </c>
    </row>
    <row r="121" spans="1:2" x14ac:dyDescent="0.25">
      <c r="A121" s="57" t="str">
        <f>IEGM!A130</f>
        <v>Canaã</v>
      </c>
      <c r="B121" s="52" t="str">
        <f>IFERROR(VLOOKUP(A121,'[1]Resultado IEGM exerc. 2024'!$B:$K,10,0),"Não Apurado")</f>
        <v>C</v>
      </c>
    </row>
    <row r="122" spans="1:2" x14ac:dyDescent="0.25">
      <c r="A122" s="57" t="str">
        <f>IEGM!A131</f>
        <v>Canápolis</v>
      </c>
      <c r="B122" s="51" t="str">
        <f>IFERROR(VLOOKUP(A122,'[1]Resultado IEGM exerc. 2024'!$B:$K,10,0),"Não Apurado")</f>
        <v>C</v>
      </c>
    </row>
    <row r="123" spans="1:2" x14ac:dyDescent="0.25">
      <c r="A123" s="57" t="str">
        <f>IEGM!A132</f>
        <v>Candeias</v>
      </c>
      <c r="B123" s="51" t="str">
        <f>IFERROR(VLOOKUP(A123,'[1]Resultado IEGM exerc. 2024'!$B:$K,10,0),"Não Apurado")</f>
        <v>C</v>
      </c>
    </row>
    <row r="124" spans="1:2" x14ac:dyDescent="0.25">
      <c r="A124" s="57" t="str">
        <f>IEGM!A133</f>
        <v>Cantagalo</v>
      </c>
      <c r="B124" s="52" t="str">
        <f>IFERROR(VLOOKUP(A124,'[1]Resultado IEGM exerc. 2024'!$B:$K,10,0),"Não Apurado")</f>
        <v>C</v>
      </c>
    </row>
    <row r="125" spans="1:2" x14ac:dyDescent="0.25">
      <c r="A125" s="57" t="str">
        <f>IEGM!A134</f>
        <v>Caparaó</v>
      </c>
      <c r="B125" s="51" t="str">
        <f>IFERROR(VLOOKUP(A125,'[1]Resultado IEGM exerc. 2024'!$B:$K,10,0),"Não Apurado")</f>
        <v>C+</v>
      </c>
    </row>
    <row r="126" spans="1:2" x14ac:dyDescent="0.25">
      <c r="A126" s="57" t="str">
        <f>IEGM!A135</f>
        <v>Capela Nova</v>
      </c>
      <c r="B126" s="52" t="str">
        <f>IFERROR(VLOOKUP(A126,'[1]Resultado IEGM exerc. 2024'!$B:$K,10,0),"Não Apurado")</f>
        <v>C</v>
      </c>
    </row>
    <row r="127" spans="1:2" x14ac:dyDescent="0.25">
      <c r="A127" s="57" t="str">
        <f>IEGM!A136</f>
        <v>Capelinha</v>
      </c>
      <c r="B127" s="51" t="str">
        <f>IFERROR(VLOOKUP(A127,'[1]Resultado IEGM exerc. 2024'!$B:$K,10,0),"Não Apurado")</f>
        <v>C</v>
      </c>
    </row>
    <row r="128" spans="1:2" x14ac:dyDescent="0.25">
      <c r="A128" s="57" t="str">
        <f>IEGM!A137</f>
        <v>Capetinga</v>
      </c>
      <c r="B128" s="52" t="str">
        <f>IFERROR(VLOOKUP(A128,'[1]Resultado IEGM exerc. 2024'!$B:$K,10,0),"Não Apurado")</f>
        <v>C</v>
      </c>
    </row>
    <row r="129" spans="1:2" x14ac:dyDescent="0.25">
      <c r="A129" s="57" t="str">
        <f>IEGM!A138</f>
        <v>Capim Branco</v>
      </c>
      <c r="B129" s="51" t="str">
        <f>IFERROR(VLOOKUP(A129,'[1]Resultado IEGM exerc. 2024'!$B:$K,10,0),"Não Apurado")</f>
        <v>C+</v>
      </c>
    </row>
    <row r="130" spans="1:2" x14ac:dyDescent="0.25">
      <c r="A130" s="57" t="str">
        <f>IEGM!A139</f>
        <v>Capinópolis</v>
      </c>
      <c r="B130" s="52" t="str">
        <f>IFERROR(VLOOKUP(A130,'[1]Resultado IEGM exerc. 2024'!$B:$K,10,0),"Não Apurado")</f>
        <v>C+</v>
      </c>
    </row>
    <row r="131" spans="1:2" x14ac:dyDescent="0.25">
      <c r="A131" s="57" t="str">
        <f>IEGM!A140</f>
        <v>Capitão Andrade</v>
      </c>
      <c r="B131" s="51" t="str">
        <f>IFERROR(VLOOKUP(A131,'[1]Resultado IEGM exerc. 2024'!$B:$K,10,0),"Não Apurado")</f>
        <v>C</v>
      </c>
    </row>
    <row r="132" spans="1:2" x14ac:dyDescent="0.25">
      <c r="A132" s="57" t="str">
        <f>IEGM!A141</f>
        <v>Capitão Enéas</v>
      </c>
      <c r="B132" s="52" t="str">
        <f>IFERROR(VLOOKUP(A132,'[1]Resultado IEGM exerc. 2024'!$B:$K,10,0),"Não Apurado")</f>
        <v>C</v>
      </c>
    </row>
    <row r="133" spans="1:2" x14ac:dyDescent="0.25">
      <c r="A133" s="57" t="str">
        <f>IEGM!A142</f>
        <v>Capitólio</v>
      </c>
      <c r="B133" s="51" t="str">
        <f>IFERROR(VLOOKUP(A133,'[1]Resultado IEGM exerc. 2024'!$B:$K,10,0),"Não Apurado")</f>
        <v>C</v>
      </c>
    </row>
    <row r="134" spans="1:2" x14ac:dyDescent="0.25">
      <c r="A134" s="57" t="str">
        <f>IEGM!A143</f>
        <v>Caputira</v>
      </c>
      <c r="B134" s="52" t="str">
        <f>IFERROR(VLOOKUP(A134,'[1]Resultado IEGM exerc. 2024'!$B:$K,10,0),"Não Apurado")</f>
        <v>C</v>
      </c>
    </row>
    <row r="135" spans="1:2" x14ac:dyDescent="0.25">
      <c r="A135" s="57" t="str">
        <f>IEGM!A144</f>
        <v>Caraí</v>
      </c>
      <c r="B135" s="51" t="str">
        <f>IFERROR(VLOOKUP(A135,'[1]Resultado IEGM exerc. 2024'!$B:$K,10,0),"Não Apurado")</f>
        <v>C</v>
      </c>
    </row>
    <row r="136" spans="1:2" x14ac:dyDescent="0.25">
      <c r="A136" s="57" t="str">
        <f>IEGM!A145</f>
        <v>Caranaíba</v>
      </c>
      <c r="B136" s="52" t="str">
        <f>IFERROR(VLOOKUP(A136,'[1]Resultado IEGM exerc. 2024'!$B:$K,10,0),"Não Apurado")</f>
        <v>C</v>
      </c>
    </row>
    <row r="137" spans="1:2" x14ac:dyDescent="0.25">
      <c r="A137" s="57" t="str">
        <f>IEGM!A146</f>
        <v>Carandaí</v>
      </c>
      <c r="B137" s="51" t="str">
        <f>IFERROR(VLOOKUP(A137,'[1]Resultado IEGM exerc. 2024'!$B:$K,10,0),"Não Apurado")</f>
        <v>C</v>
      </c>
    </row>
    <row r="138" spans="1:2" x14ac:dyDescent="0.25">
      <c r="A138" s="57" t="str">
        <f>IEGM!A147</f>
        <v>Carangola</v>
      </c>
      <c r="B138" s="52" t="str">
        <f>IFERROR(VLOOKUP(A138,'[1]Resultado IEGM exerc. 2024'!$B:$K,10,0),"Não Apurado")</f>
        <v>C</v>
      </c>
    </row>
    <row r="139" spans="1:2" x14ac:dyDescent="0.25">
      <c r="A139" s="57" t="str">
        <f>IEGM!A148</f>
        <v>Caratinga</v>
      </c>
      <c r="B139" s="51" t="str">
        <f>IFERROR(VLOOKUP(A139,'[1]Resultado IEGM exerc. 2024'!$B:$K,10,0),"Não Apurado")</f>
        <v>C</v>
      </c>
    </row>
    <row r="140" spans="1:2" x14ac:dyDescent="0.25">
      <c r="A140" s="57" t="str">
        <f>IEGM!A149</f>
        <v>Carbonita</v>
      </c>
      <c r="B140" s="52" t="str">
        <f>IFERROR(VLOOKUP(A140,'[1]Resultado IEGM exerc. 2024'!$B:$K,10,0),"Não Apurado")</f>
        <v>C</v>
      </c>
    </row>
    <row r="141" spans="1:2" x14ac:dyDescent="0.25">
      <c r="A141" s="57" t="str">
        <f>IEGM!A150</f>
        <v>Careaçu</v>
      </c>
      <c r="B141" s="51" t="str">
        <f>IFERROR(VLOOKUP(A141,'[1]Resultado IEGM exerc. 2024'!$B:$K,10,0),"Não Apurado")</f>
        <v>C</v>
      </c>
    </row>
    <row r="142" spans="1:2" x14ac:dyDescent="0.25">
      <c r="A142" s="57" t="str">
        <f>IEGM!A151</f>
        <v>Carlos Chagas</v>
      </c>
      <c r="B142" s="52" t="str">
        <f>IFERROR(VLOOKUP(A142,'[1]Resultado IEGM exerc. 2024'!$B:$K,10,0),"Não Apurado")</f>
        <v>C</v>
      </c>
    </row>
    <row r="143" spans="1:2" x14ac:dyDescent="0.25">
      <c r="A143" s="57" t="str">
        <f>IEGM!A152</f>
        <v>Carmésia</v>
      </c>
      <c r="B143" s="51" t="str">
        <f>IFERROR(VLOOKUP(A143,'[1]Resultado IEGM exerc. 2024'!$B:$K,10,0),"Não Apurado")</f>
        <v>C</v>
      </c>
    </row>
    <row r="144" spans="1:2" x14ac:dyDescent="0.25">
      <c r="A144" s="57" t="str">
        <f>IEGM!A153</f>
        <v>Carmo da Cachoeira</v>
      </c>
      <c r="B144" s="52" t="str">
        <f>IFERROR(VLOOKUP(A144,'[1]Resultado IEGM exerc. 2024'!$B:$K,10,0),"Não Apurado")</f>
        <v>C</v>
      </c>
    </row>
    <row r="145" spans="1:2" x14ac:dyDescent="0.25">
      <c r="A145" s="57" t="str">
        <f>IEGM!A154</f>
        <v>Carmo da Mata</v>
      </c>
      <c r="B145" s="51" t="str">
        <f>IFERROR(VLOOKUP(A145,'[1]Resultado IEGM exerc. 2024'!$B:$K,10,0),"Não Apurado")</f>
        <v>C</v>
      </c>
    </row>
    <row r="146" spans="1:2" x14ac:dyDescent="0.25">
      <c r="A146" s="57" t="str">
        <f>IEGM!A155</f>
        <v>Carmo de Minas</v>
      </c>
      <c r="B146" s="52" t="str">
        <f>IFERROR(VLOOKUP(A146,'[1]Resultado IEGM exerc. 2024'!$B:$K,10,0),"Não Apurado")</f>
        <v>C</v>
      </c>
    </row>
    <row r="147" spans="1:2" x14ac:dyDescent="0.25">
      <c r="A147" s="57" t="str">
        <f>IEGM!A156</f>
        <v>Carmo do Cajuru</v>
      </c>
      <c r="B147" s="51" t="str">
        <f>IFERROR(VLOOKUP(A147,'[1]Resultado IEGM exerc. 2024'!$B:$K,10,0),"Não Apurado")</f>
        <v>C+</v>
      </c>
    </row>
    <row r="148" spans="1:2" x14ac:dyDescent="0.25">
      <c r="A148" s="57" t="str">
        <f>IEGM!A157</f>
        <v>Carmo do Paranaíba</v>
      </c>
      <c r="B148" s="52" t="str">
        <f>IFERROR(VLOOKUP(A148,'[1]Resultado IEGM exerc. 2024'!$B:$K,10,0),"Não Apurado")</f>
        <v>C</v>
      </c>
    </row>
    <row r="149" spans="1:2" x14ac:dyDescent="0.25">
      <c r="A149" s="57" t="str">
        <f>IEGM!A158</f>
        <v>Carmo do Rio Claro</v>
      </c>
      <c r="B149" s="51" t="str">
        <f>IFERROR(VLOOKUP(A149,'[1]Resultado IEGM exerc. 2024'!$B:$K,10,0),"Não Apurado")</f>
        <v>C</v>
      </c>
    </row>
    <row r="150" spans="1:2" x14ac:dyDescent="0.25">
      <c r="A150" s="57" t="str">
        <f>IEGM!A159</f>
        <v>Carmópolis de Minas</v>
      </c>
      <c r="B150" s="52" t="str">
        <f>IFERROR(VLOOKUP(A150,'[1]Resultado IEGM exerc. 2024'!$B:$K,10,0),"Não Apurado")</f>
        <v>C</v>
      </c>
    </row>
    <row r="151" spans="1:2" x14ac:dyDescent="0.25">
      <c r="A151" s="57" t="str">
        <f>IEGM!A160</f>
        <v>Carneirinho</v>
      </c>
      <c r="B151" s="51" t="str">
        <f>IFERROR(VLOOKUP(A151,'[1]Resultado IEGM exerc. 2024'!$B:$K,10,0),"Não Apurado")</f>
        <v>C</v>
      </c>
    </row>
    <row r="152" spans="1:2" x14ac:dyDescent="0.25">
      <c r="A152" s="57" t="str">
        <f>IEGM!A161</f>
        <v>Carrancas</v>
      </c>
      <c r="B152" s="52" t="str">
        <f>IFERROR(VLOOKUP(A152,'[1]Resultado IEGM exerc. 2024'!$B:$K,10,0),"Não Apurado")</f>
        <v>C</v>
      </c>
    </row>
    <row r="153" spans="1:2" x14ac:dyDescent="0.25">
      <c r="A153" s="57" t="str">
        <f>IEGM!A162</f>
        <v>Carvalhópolis</v>
      </c>
      <c r="B153" s="51" t="str">
        <f>IFERROR(VLOOKUP(A153,'[1]Resultado IEGM exerc. 2024'!$B:$K,10,0),"Não Apurado")</f>
        <v>C</v>
      </c>
    </row>
    <row r="154" spans="1:2" x14ac:dyDescent="0.25">
      <c r="A154" s="57" t="str">
        <f>IEGM!A163</f>
        <v>Carvalhos</v>
      </c>
      <c r="B154" s="52" t="str">
        <f>IFERROR(VLOOKUP(A154,'[1]Resultado IEGM exerc. 2024'!$B:$K,10,0),"Não Apurado")</f>
        <v>Não Apurado</v>
      </c>
    </row>
    <row r="155" spans="1:2" x14ac:dyDescent="0.25">
      <c r="A155" s="57" t="str">
        <f>IEGM!A164</f>
        <v>Casa Grande</v>
      </c>
      <c r="B155" s="51" t="str">
        <f>IFERROR(VLOOKUP(A155,'[1]Resultado IEGM exerc. 2024'!$B:$K,10,0),"Não Apurado")</f>
        <v>C+</v>
      </c>
    </row>
    <row r="156" spans="1:2" x14ac:dyDescent="0.25">
      <c r="A156" s="57" t="str">
        <f>IEGM!A165</f>
        <v>Cascalho Rico</v>
      </c>
      <c r="B156" s="52" t="str">
        <f>IFERROR(VLOOKUP(A156,'[1]Resultado IEGM exerc. 2024'!$B:$K,10,0),"Não Apurado")</f>
        <v>C</v>
      </c>
    </row>
    <row r="157" spans="1:2" x14ac:dyDescent="0.25">
      <c r="A157" s="57" t="str">
        <f>IEGM!A166</f>
        <v>Cássia</v>
      </c>
      <c r="B157" s="51" t="str">
        <f>IFERROR(VLOOKUP(A157,'[1]Resultado IEGM exerc. 2024'!$B:$K,10,0),"Não Apurado")</f>
        <v>C+</v>
      </c>
    </row>
    <row r="158" spans="1:2" x14ac:dyDescent="0.25">
      <c r="A158" s="57" t="str">
        <f>IEGM!A167</f>
        <v>Cataguases</v>
      </c>
      <c r="B158" s="51" t="str">
        <f>IFERROR(VLOOKUP(A158,'[1]Resultado IEGM exerc. 2024'!$B:$K,10,0),"Não Apurado")</f>
        <v>C+</v>
      </c>
    </row>
    <row r="159" spans="1:2" x14ac:dyDescent="0.25">
      <c r="A159" s="57" t="str">
        <f>IEGM!A168</f>
        <v>Catas Altas</v>
      </c>
      <c r="B159" s="52" t="str">
        <f>IFERROR(VLOOKUP(A159,'[1]Resultado IEGM exerc. 2024'!$B:$K,10,0),"Não Apurado")</f>
        <v>C</v>
      </c>
    </row>
    <row r="160" spans="1:2" x14ac:dyDescent="0.25">
      <c r="A160" s="57" t="str">
        <f>IEGM!A169</f>
        <v>Catas Altas da Noruega</v>
      </c>
      <c r="B160" s="51" t="str">
        <f>IFERROR(VLOOKUP(A160,'[1]Resultado IEGM exerc. 2024'!$B:$K,10,0),"Não Apurado")</f>
        <v>C</v>
      </c>
    </row>
    <row r="161" spans="1:2" x14ac:dyDescent="0.25">
      <c r="A161" s="57" t="str">
        <f>IEGM!A170</f>
        <v>Catuji</v>
      </c>
      <c r="B161" s="52" t="str">
        <f>IFERROR(VLOOKUP(A161,'[1]Resultado IEGM exerc. 2024'!$B:$K,10,0),"Não Apurado")</f>
        <v>C</v>
      </c>
    </row>
    <row r="162" spans="1:2" x14ac:dyDescent="0.25">
      <c r="A162" s="57" t="str">
        <f>IEGM!A171</f>
        <v>Catuti</v>
      </c>
      <c r="B162" s="51" t="str">
        <f>IFERROR(VLOOKUP(A162,'[1]Resultado IEGM exerc. 2024'!$B:$K,10,0),"Não Apurado")</f>
        <v>Não Apurado</v>
      </c>
    </row>
    <row r="163" spans="1:2" x14ac:dyDescent="0.25">
      <c r="A163" s="57" t="str">
        <f>IEGM!A172</f>
        <v>Caxambu</v>
      </c>
      <c r="B163" s="52" t="str">
        <f>IFERROR(VLOOKUP(A163,'[1]Resultado IEGM exerc. 2024'!$B:$K,10,0),"Não Apurado")</f>
        <v>C+</v>
      </c>
    </row>
    <row r="164" spans="1:2" x14ac:dyDescent="0.25">
      <c r="A164" s="57" t="str">
        <f>IEGM!A173</f>
        <v>Cedro do Abaeté</v>
      </c>
      <c r="B164" s="51" t="str">
        <f>IFERROR(VLOOKUP(A164,'[1]Resultado IEGM exerc. 2024'!$B:$K,10,0),"Não Apurado")</f>
        <v>C</v>
      </c>
    </row>
    <row r="165" spans="1:2" x14ac:dyDescent="0.25">
      <c r="A165" s="57" t="str">
        <f>IEGM!A174</f>
        <v>Central de Minas</v>
      </c>
      <c r="B165" s="52" t="str">
        <f>IFERROR(VLOOKUP(A165,'[1]Resultado IEGM exerc. 2024'!$B:$K,10,0),"Não Apurado")</f>
        <v>Não Apurado</v>
      </c>
    </row>
    <row r="166" spans="1:2" x14ac:dyDescent="0.25">
      <c r="A166" s="57" t="str">
        <f>IEGM!A175</f>
        <v>Centralina</v>
      </c>
      <c r="B166" s="51" t="str">
        <f>IFERROR(VLOOKUP(A166,'[1]Resultado IEGM exerc. 2024'!$B:$K,10,0),"Não Apurado")</f>
        <v>C</v>
      </c>
    </row>
    <row r="167" spans="1:2" x14ac:dyDescent="0.25">
      <c r="A167" s="57" t="str">
        <f>IEGM!A176</f>
        <v>Chácara</v>
      </c>
      <c r="B167" s="52" t="str">
        <f>IFERROR(VLOOKUP(A167,'[1]Resultado IEGM exerc. 2024'!$B:$K,10,0),"Não Apurado")</f>
        <v>C</v>
      </c>
    </row>
    <row r="168" spans="1:2" x14ac:dyDescent="0.25">
      <c r="A168" s="57" t="str">
        <f>IEGM!A177</f>
        <v>Chalé</v>
      </c>
      <c r="B168" s="51" t="str">
        <f>IFERROR(VLOOKUP(A168,'[1]Resultado IEGM exerc. 2024'!$B:$K,10,0),"Não Apurado")</f>
        <v>C</v>
      </c>
    </row>
    <row r="169" spans="1:2" x14ac:dyDescent="0.25">
      <c r="A169" s="57" t="str">
        <f>IEGM!A178</f>
        <v>Chapada do Norte</v>
      </c>
      <c r="B169" s="52" t="str">
        <f>IFERROR(VLOOKUP(A169,'[1]Resultado IEGM exerc. 2024'!$B:$K,10,0),"Não Apurado")</f>
        <v>C</v>
      </c>
    </row>
    <row r="170" spans="1:2" x14ac:dyDescent="0.25">
      <c r="A170" s="57" t="str">
        <f>IEGM!A179</f>
        <v>Chapada Gaúcha</v>
      </c>
      <c r="B170" s="51" t="str">
        <f>IFERROR(VLOOKUP(A170,'[1]Resultado IEGM exerc. 2024'!$B:$K,10,0),"Não Apurado")</f>
        <v>C</v>
      </c>
    </row>
    <row r="171" spans="1:2" x14ac:dyDescent="0.25">
      <c r="A171" s="57" t="str">
        <f>IEGM!A180</f>
        <v>Chiador</v>
      </c>
      <c r="B171" s="52" t="str">
        <f>IFERROR(VLOOKUP(A171,'[1]Resultado IEGM exerc. 2024'!$B:$K,10,0),"Não Apurado")</f>
        <v>C</v>
      </c>
    </row>
    <row r="172" spans="1:2" x14ac:dyDescent="0.25">
      <c r="A172" s="57" t="str">
        <f>IEGM!A181</f>
        <v>Cipotânea</v>
      </c>
      <c r="B172" s="51" t="str">
        <f>IFERROR(VLOOKUP(A172,'[1]Resultado IEGM exerc. 2024'!$B:$K,10,0),"Não Apurado")</f>
        <v>Não Apurado</v>
      </c>
    </row>
    <row r="173" spans="1:2" x14ac:dyDescent="0.25">
      <c r="A173" s="57" t="str">
        <f>IEGM!A182</f>
        <v>Claraval</v>
      </c>
      <c r="B173" s="52" t="str">
        <f>IFERROR(VLOOKUP(A173,'[1]Resultado IEGM exerc. 2024'!$B:$K,10,0),"Não Apurado")</f>
        <v>C</v>
      </c>
    </row>
    <row r="174" spans="1:2" x14ac:dyDescent="0.25">
      <c r="A174" s="57" t="str">
        <f>IEGM!A183</f>
        <v>Claro dos Poções</v>
      </c>
      <c r="B174" s="51" t="str">
        <f>IFERROR(VLOOKUP(A174,'[1]Resultado IEGM exerc. 2024'!$B:$K,10,0),"Não Apurado")</f>
        <v>C</v>
      </c>
    </row>
    <row r="175" spans="1:2" x14ac:dyDescent="0.25">
      <c r="A175" s="57" t="str">
        <f>IEGM!A184</f>
        <v>Cláudio</v>
      </c>
      <c r="B175" s="52" t="str">
        <f>IFERROR(VLOOKUP(A175,'[1]Resultado IEGM exerc. 2024'!$B:$K,10,0),"Não Apurado")</f>
        <v>C+</v>
      </c>
    </row>
    <row r="176" spans="1:2" x14ac:dyDescent="0.25">
      <c r="A176" s="57" t="str">
        <f>IEGM!A185</f>
        <v>Coimbra</v>
      </c>
      <c r="B176" s="51" t="str">
        <f>IFERROR(VLOOKUP(A176,'[1]Resultado IEGM exerc. 2024'!$B:$K,10,0),"Não Apurado")</f>
        <v>C</v>
      </c>
    </row>
    <row r="177" spans="1:2" x14ac:dyDescent="0.25">
      <c r="A177" s="57" t="str">
        <f>IEGM!A186</f>
        <v>Coluna</v>
      </c>
      <c r="B177" s="52" t="str">
        <f>IFERROR(VLOOKUP(A177,'[1]Resultado IEGM exerc. 2024'!$B:$K,10,0),"Não Apurado")</f>
        <v>C</v>
      </c>
    </row>
    <row r="178" spans="1:2" x14ac:dyDescent="0.25">
      <c r="A178" s="57" t="str">
        <f>IEGM!A187</f>
        <v>Comendador Gomes</v>
      </c>
      <c r="B178" s="51" t="str">
        <f>IFERROR(VLOOKUP(A178,'[1]Resultado IEGM exerc. 2024'!$B:$K,10,0),"Não Apurado")</f>
        <v>C</v>
      </c>
    </row>
    <row r="179" spans="1:2" x14ac:dyDescent="0.25">
      <c r="A179" s="57" t="str">
        <f>IEGM!A188</f>
        <v>Comercinho</v>
      </c>
      <c r="B179" s="52" t="str">
        <f>IFERROR(VLOOKUP(A179,'[1]Resultado IEGM exerc. 2024'!$B:$K,10,0),"Não Apurado")</f>
        <v>Não Apurado</v>
      </c>
    </row>
    <row r="180" spans="1:2" x14ac:dyDescent="0.25">
      <c r="A180" s="57" t="str">
        <f>IEGM!A189</f>
        <v>Conceição da Aparecida</v>
      </c>
      <c r="B180" s="51" t="str">
        <f>IFERROR(VLOOKUP(A180,'[1]Resultado IEGM exerc. 2024'!$B:$K,10,0),"Não Apurado")</f>
        <v>C</v>
      </c>
    </row>
    <row r="181" spans="1:2" x14ac:dyDescent="0.25">
      <c r="A181" s="57" t="str">
        <f>IEGM!A190</f>
        <v>Conceição da Barra de Minas</v>
      </c>
      <c r="B181" s="52" t="str">
        <f>IFERROR(VLOOKUP(A181,'[1]Resultado IEGM exerc. 2024'!$B:$K,10,0),"Não Apurado")</f>
        <v>C</v>
      </c>
    </row>
    <row r="182" spans="1:2" x14ac:dyDescent="0.25">
      <c r="A182" s="57" t="str">
        <f>IEGM!A191</f>
        <v>Conceição das Alagoas</v>
      </c>
      <c r="B182" s="51" t="str">
        <f>IFERROR(VLOOKUP(A182,'[1]Resultado IEGM exerc. 2024'!$B:$K,10,0),"Não Apurado")</f>
        <v>C+</v>
      </c>
    </row>
    <row r="183" spans="1:2" x14ac:dyDescent="0.25">
      <c r="A183" s="57" t="str">
        <f>IEGM!A192</f>
        <v>Conceição das Pedras</v>
      </c>
      <c r="B183" s="52" t="str">
        <f>IFERROR(VLOOKUP(A183,'[1]Resultado IEGM exerc. 2024'!$B:$K,10,0),"Não Apurado")</f>
        <v>C</v>
      </c>
    </row>
    <row r="184" spans="1:2" x14ac:dyDescent="0.25">
      <c r="A184" s="57" t="str">
        <f>IEGM!A193</f>
        <v>Conceição de Ipanema</v>
      </c>
      <c r="B184" s="52" t="str">
        <f>IFERROR(VLOOKUP(A184,'[1]Resultado IEGM exerc. 2024'!$B:$K,10,0),"Não Apurado")</f>
        <v>C</v>
      </c>
    </row>
    <row r="185" spans="1:2" x14ac:dyDescent="0.25">
      <c r="A185" s="57" t="str">
        <f>IEGM!A194</f>
        <v>Conceição do Mato Dentro</v>
      </c>
      <c r="B185" s="51" t="str">
        <f>IFERROR(VLOOKUP(A185,'[1]Resultado IEGM exerc. 2024'!$B:$K,10,0),"Não Apurado")</f>
        <v>C</v>
      </c>
    </row>
    <row r="186" spans="1:2" x14ac:dyDescent="0.25">
      <c r="A186" s="57" t="str">
        <f>IEGM!A195</f>
        <v>Conceição do Pará</v>
      </c>
      <c r="B186" s="52" t="str">
        <f>IFERROR(VLOOKUP(A186,'[1]Resultado IEGM exerc. 2024'!$B:$K,10,0),"Não Apurado")</f>
        <v>C</v>
      </c>
    </row>
    <row r="187" spans="1:2" x14ac:dyDescent="0.25">
      <c r="A187" s="57" t="str">
        <f>IEGM!A196</f>
        <v>Conceição do Rio Verde</v>
      </c>
      <c r="B187" s="51" t="str">
        <f>IFERROR(VLOOKUP(A187,'[1]Resultado IEGM exerc. 2024'!$B:$K,10,0),"Não Apurado")</f>
        <v>C</v>
      </c>
    </row>
    <row r="188" spans="1:2" x14ac:dyDescent="0.25">
      <c r="A188" s="57" t="str">
        <f>IEGM!A197</f>
        <v>Conceição dos Ouros</v>
      </c>
      <c r="B188" s="52" t="str">
        <f>IFERROR(VLOOKUP(A188,'[1]Resultado IEGM exerc. 2024'!$B:$K,10,0),"Não Apurado")</f>
        <v>C</v>
      </c>
    </row>
    <row r="189" spans="1:2" x14ac:dyDescent="0.25">
      <c r="A189" s="57" t="str">
        <f>IEGM!A198</f>
        <v>Cônego Marinho</v>
      </c>
      <c r="B189" s="51" t="str">
        <f>IFERROR(VLOOKUP(A189,'[1]Resultado IEGM exerc. 2024'!$B:$K,10,0),"Não Apurado")</f>
        <v>C</v>
      </c>
    </row>
    <row r="190" spans="1:2" x14ac:dyDescent="0.25">
      <c r="A190" s="57" t="str">
        <f>IEGM!A199</f>
        <v>Confins</v>
      </c>
      <c r="B190" s="52" t="str">
        <f>IFERROR(VLOOKUP(A190,'[1]Resultado IEGM exerc. 2024'!$B:$K,10,0),"Não Apurado")</f>
        <v>C</v>
      </c>
    </row>
    <row r="191" spans="1:2" x14ac:dyDescent="0.25">
      <c r="A191" s="57" t="str">
        <f>IEGM!A200</f>
        <v>Congonhal</v>
      </c>
      <c r="B191" s="51" t="str">
        <f>IFERROR(VLOOKUP(A191,'[1]Resultado IEGM exerc. 2024'!$B:$K,10,0),"Não Apurado")</f>
        <v>C</v>
      </c>
    </row>
    <row r="192" spans="1:2" x14ac:dyDescent="0.25">
      <c r="A192" s="57" t="str">
        <f>IEGM!A201</f>
        <v>Congonhas</v>
      </c>
      <c r="B192" s="52" t="str">
        <f>IFERROR(VLOOKUP(A192,'[1]Resultado IEGM exerc. 2024'!$B:$K,10,0),"Não Apurado")</f>
        <v>C</v>
      </c>
    </row>
    <row r="193" spans="1:2" x14ac:dyDescent="0.25">
      <c r="A193" s="57" t="str">
        <f>IEGM!A202</f>
        <v>Congonhas do Norte</v>
      </c>
      <c r="B193" s="51" t="str">
        <f>IFERROR(VLOOKUP(A193,'[1]Resultado IEGM exerc. 2024'!$B:$K,10,0),"Não Apurado")</f>
        <v>C</v>
      </c>
    </row>
    <row r="194" spans="1:2" x14ac:dyDescent="0.25">
      <c r="A194" s="57" t="str">
        <f>IEGM!A203</f>
        <v>Conquista</v>
      </c>
      <c r="B194" s="52" t="str">
        <f>IFERROR(VLOOKUP(A194,'[1]Resultado IEGM exerc. 2024'!$B:$K,10,0),"Não Apurado")</f>
        <v>Não Apurado</v>
      </c>
    </row>
    <row r="195" spans="1:2" x14ac:dyDescent="0.25">
      <c r="A195" s="57" t="str">
        <f>IEGM!A204</f>
        <v>Conselheiro Lafaiete</v>
      </c>
      <c r="B195" s="51" t="str">
        <f>IFERROR(VLOOKUP(A195,'[1]Resultado IEGM exerc. 2024'!$B:$K,10,0),"Não Apurado")</f>
        <v>C</v>
      </c>
    </row>
    <row r="196" spans="1:2" x14ac:dyDescent="0.25">
      <c r="A196" s="57" t="str">
        <f>IEGM!A205</f>
        <v>Conselheiro Pena</v>
      </c>
      <c r="B196" s="52" t="str">
        <f>IFERROR(VLOOKUP(A196,'[1]Resultado IEGM exerc. 2024'!$B:$K,10,0),"Não Apurado")</f>
        <v>C</v>
      </c>
    </row>
    <row r="197" spans="1:2" x14ac:dyDescent="0.25">
      <c r="A197" s="57" t="str">
        <f>IEGM!A206</f>
        <v>Consolação</v>
      </c>
      <c r="B197" s="51" t="str">
        <f>IFERROR(VLOOKUP(A197,'[1]Resultado IEGM exerc. 2024'!$B:$K,10,0),"Não Apurado")</f>
        <v>C</v>
      </c>
    </row>
    <row r="198" spans="1:2" x14ac:dyDescent="0.25">
      <c r="A198" s="57" t="str">
        <f>IEGM!A207</f>
        <v>Contagem</v>
      </c>
      <c r="B198" s="52" t="str">
        <f>IFERROR(VLOOKUP(A198,'[1]Resultado IEGM exerc. 2024'!$B:$K,10,0),"Não Apurado")</f>
        <v>C</v>
      </c>
    </row>
    <row r="199" spans="1:2" x14ac:dyDescent="0.25">
      <c r="A199" s="57" t="str">
        <f>IEGM!A208</f>
        <v>Coqueiral</v>
      </c>
      <c r="B199" s="51" t="str">
        <f>IFERROR(VLOOKUP(A199,'[1]Resultado IEGM exerc. 2024'!$B:$K,10,0),"Não Apurado")</f>
        <v>C+</v>
      </c>
    </row>
    <row r="200" spans="1:2" x14ac:dyDescent="0.25">
      <c r="A200" s="57" t="str">
        <f>IEGM!A209</f>
        <v>Coração de Jesus</v>
      </c>
      <c r="B200" s="52" t="str">
        <f>IFERROR(VLOOKUP(A200,'[1]Resultado IEGM exerc. 2024'!$B:$K,10,0),"Não Apurado")</f>
        <v>C</v>
      </c>
    </row>
    <row r="201" spans="1:2" x14ac:dyDescent="0.25">
      <c r="A201" s="57" t="str">
        <f>IEGM!A210</f>
        <v>Cordisburgo</v>
      </c>
      <c r="B201" s="51" t="str">
        <f>IFERROR(VLOOKUP(A201,'[1]Resultado IEGM exerc. 2024'!$B:$K,10,0),"Não Apurado")</f>
        <v>C</v>
      </c>
    </row>
    <row r="202" spans="1:2" x14ac:dyDescent="0.25">
      <c r="A202" s="57" t="str">
        <f>IEGM!A211</f>
        <v>Cordislândia</v>
      </c>
      <c r="B202" s="52" t="str">
        <f>IFERROR(VLOOKUP(A202,'[1]Resultado IEGM exerc. 2024'!$B:$K,10,0),"Não Apurado")</f>
        <v>C</v>
      </c>
    </row>
    <row r="203" spans="1:2" x14ac:dyDescent="0.25">
      <c r="A203" s="57" t="str">
        <f>IEGM!A212</f>
        <v>Corinto</v>
      </c>
      <c r="B203" s="51" t="str">
        <f>IFERROR(VLOOKUP(A203,'[1]Resultado IEGM exerc. 2024'!$B:$K,10,0),"Não Apurado")</f>
        <v>C</v>
      </c>
    </row>
    <row r="204" spans="1:2" x14ac:dyDescent="0.25">
      <c r="A204" s="57" t="str">
        <f>IEGM!A213</f>
        <v>Coroaci</v>
      </c>
      <c r="B204" s="52" t="str">
        <f>IFERROR(VLOOKUP(A204,'[1]Resultado IEGM exerc. 2024'!$B:$K,10,0),"Não Apurado")</f>
        <v>Não Apurado</v>
      </c>
    </row>
    <row r="205" spans="1:2" x14ac:dyDescent="0.25">
      <c r="A205" s="57" t="str">
        <f>IEGM!A214</f>
        <v>Coromandel</v>
      </c>
      <c r="B205" s="51" t="str">
        <f>IFERROR(VLOOKUP(A205,'[1]Resultado IEGM exerc. 2024'!$B:$K,10,0),"Não Apurado")</f>
        <v>Não Apurado</v>
      </c>
    </row>
    <row r="206" spans="1:2" x14ac:dyDescent="0.25">
      <c r="A206" s="57" t="str">
        <f>IEGM!A215</f>
        <v>Coronel Fabriciano</v>
      </c>
      <c r="B206" s="52" t="str">
        <f>IFERROR(VLOOKUP(A206,'[1]Resultado IEGM exerc. 2024'!$B:$K,10,0),"Não Apurado")</f>
        <v>C+</v>
      </c>
    </row>
    <row r="207" spans="1:2" x14ac:dyDescent="0.25">
      <c r="A207" s="57" t="str">
        <f>IEGM!A216</f>
        <v>Coronel Murta</v>
      </c>
      <c r="B207" s="51" t="str">
        <f>IFERROR(VLOOKUP(A207,'[1]Resultado IEGM exerc. 2024'!$B:$K,10,0),"Não Apurado")</f>
        <v>C</v>
      </c>
    </row>
    <row r="208" spans="1:2" x14ac:dyDescent="0.25">
      <c r="A208" s="57" t="str">
        <f>IEGM!A217</f>
        <v>Coronel Pacheco</v>
      </c>
      <c r="B208" s="52" t="str">
        <f>IFERROR(VLOOKUP(A208,'[1]Resultado IEGM exerc. 2024'!$B:$K,10,0),"Não Apurado")</f>
        <v>C</v>
      </c>
    </row>
    <row r="209" spans="1:2" x14ac:dyDescent="0.25">
      <c r="A209" s="57" t="str">
        <f>IEGM!A218</f>
        <v>Coronel Xavier Chaves</v>
      </c>
      <c r="B209" s="51" t="str">
        <f>IFERROR(VLOOKUP(A209,'[1]Resultado IEGM exerc. 2024'!$B:$K,10,0),"Não Apurado")</f>
        <v>C+</v>
      </c>
    </row>
    <row r="210" spans="1:2" x14ac:dyDescent="0.25">
      <c r="A210" s="57" t="str">
        <f>IEGM!A219</f>
        <v>Córrego Danta</v>
      </c>
      <c r="B210" s="52" t="str">
        <f>IFERROR(VLOOKUP(A210,'[1]Resultado IEGM exerc. 2024'!$B:$K,10,0),"Não Apurado")</f>
        <v>C</v>
      </c>
    </row>
    <row r="211" spans="1:2" x14ac:dyDescent="0.25">
      <c r="A211" s="57" t="str">
        <f>IEGM!A220</f>
        <v>Córrego do Bom Jesus</v>
      </c>
      <c r="B211" s="51" t="str">
        <f>IFERROR(VLOOKUP(A211,'[1]Resultado IEGM exerc. 2024'!$B:$K,10,0),"Não Apurado")</f>
        <v>Não Apurado</v>
      </c>
    </row>
    <row r="212" spans="1:2" x14ac:dyDescent="0.25">
      <c r="A212" s="57" t="str">
        <f>IEGM!A221</f>
        <v>Córrego Fundo</v>
      </c>
      <c r="B212" s="52" t="str">
        <f>IFERROR(VLOOKUP(A212,'[1]Resultado IEGM exerc. 2024'!$B:$K,10,0),"Não Apurado")</f>
        <v>C</v>
      </c>
    </row>
    <row r="213" spans="1:2" x14ac:dyDescent="0.25">
      <c r="A213" s="57" t="str">
        <f>IEGM!$A$223</f>
        <v>Couto de Magalhães de Minas</v>
      </c>
      <c r="B213" s="51" t="str">
        <f>IFERROR(VLOOKUP(A213,'[1]Resultado IEGM exerc. 2024'!$B:$K,10,0),"Não Apurado")</f>
        <v>C</v>
      </c>
    </row>
    <row r="214" spans="1:2" x14ac:dyDescent="0.25">
      <c r="A214" s="57" t="str">
        <f>IEGM!A225</f>
        <v>Cristais</v>
      </c>
      <c r="B214" s="52" t="str">
        <f>IFERROR(VLOOKUP(A214,'[1]Resultado IEGM exerc. 2024'!$B:$K,10,0),"Não Apurado")</f>
        <v>C+</v>
      </c>
    </row>
    <row r="215" spans="1:2" x14ac:dyDescent="0.25">
      <c r="A215" s="57" t="str">
        <f>IEGM!A226</f>
        <v>Cristália</v>
      </c>
      <c r="B215" s="51" t="str">
        <f>IFERROR(VLOOKUP(A215,'[1]Resultado IEGM exerc. 2024'!$B:$K,10,0),"Não Apurado")</f>
        <v>C</v>
      </c>
    </row>
    <row r="216" spans="1:2" x14ac:dyDescent="0.25">
      <c r="A216" s="57" t="str">
        <f>IEGM!A227</f>
        <v>Cristiano Otoni</v>
      </c>
      <c r="B216" s="52" t="str">
        <f>IFERROR(VLOOKUP(A216,'[1]Resultado IEGM exerc. 2024'!$B:$K,10,0),"Não Apurado")</f>
        <v>C</v>
      </c>
    </row>
    <row r="217" spans="1:2" x14ac:dyDescent="0.25">
      <c r="A217" s="57" t="str">
        <f>IEGM!A228</f>
        <v>Cristina</v>
      </c>
      <c r="B217" s="51" t="str">
        <f>IFERROR(VLOOKUP(A217,'[1]Resultado IEGM exerc. 2024'!$B:$K,10,0),"Não Apurado")</f>
        <v>C</v>
      </c>
    </row>
    <row r="218" spans="1:2" x14ac:dyDescent="0.25">
      <c r="A218" s="57" t="str">
        <f>IEGM!A229</f>
        <v>Crucilândia</v>
      </c>
      <c r="B218" s="52" t="str">
        <f>IFERROR(VLOOKUP(A218,'[1]Resultado IEGM exerc. 2024'!$B:$K,10,0),"Não Apurado")</f>
        <v>C+</v>
      </c>
    </row>
    <row r="219" spans="1:2" x14ac:dyDescent="0.25">
      <c r="A219" s="57" t="str">
        <f>IEGM!A230</f>
        <v>Cruzeiro da Fortaleza</v>
      </c>
      <c r="B219" s="51" t="str">
        <f>IFERROR(VLOOKUP(A219,'[1]Resultado IEGM exerc. 2024'!$B:$K,10,0),"Não Apurado")</f>
        <v>C</v>
      </c>
    </row>
    <row r="220" spans="1:2" x14ac:dyDescent="0.25">
      <c r="A220" s="57" t="str">
        <f>IEGM!A231</f>
        <v>Cruzília</v>
      </c>
      <c r="B220" s="52" t="str">
        <f>IFERROR(VLOOKUP(A220,'[1]Resultado IEGM exerc. 2024'!$B:$K,10,0),"Não Apurado")</f>
        <v>C</v>
      </c>
    </row>
    <row r="221" spans="1:2" x14ac:dyDescent="0.25">
      <c r="A221" s="57" t="str">
        <f>IEGM!A232</f>
        <v>Cuparaque</v>
      </c>
      <c r="B221" s="51" t="str">
        <f>IFERROR(VLOOKUP(A221,'[1]Resultado IEGM exerc. 2024'!$B:$K,10,0),"Não Apurado")</f>
        <v>C</v>
      </c>
    </row>
    <row r="222" spans="1:2" x14ac:dyDescent="0.25">
      <c r="A222" s="57" t="str">
        <f>IEGM!A233</f>
        <v>Curral de Dentro</v>
      </c>
      <c r="B222" s="52" t="str">
        <f>IFERROR(VLOOKUP(A222,'[1]Resultado IEGM exerc. 2024'!$B:$K,10,0),"Não Apurado")</f>
        <v>C+</v>
      </c>
    </row>
    <row r="223" spans="1:2" x14ac:dyDescent="0.25">
      <c r="A223" s="57" t="str">
        <f>IEGM!A234</f>
        <v>Curvelo</v>
      </c>
      <c r="B223" s="51" t="str">
        <f>IFERROR(VLOOKUP(A223,'[1]Resultado IEGM exerc. 2024'!$B:$K,10,0),"Não Apurado")</f>
        <v>C</v>
      </c>
    </row>
    <row r="224" spans="1:2" x14ac:dyDescent="0.25">
      <c r="A224" s="57" t="str">
        <f>IEGM!A235</f>
        <v>Datas</v>
      </c>
      <c r="B224" s="52" t="str">
        <f>IFERROR(VLOOKUP(A224,'[1]Resultado IEGM exerc. 2024'!$B:$K,10,0),"Não Apurado")</f>
        <v>C</v>
      </c>
    </row>
    <row r="225" spans="1:2" x14ac:dyDescent="0.25">
      <c r="A225" s="57" t="str">
        <f>IEGM!A236</f>
        <v>Delfim Moreira</v>
      </c>
      <c r="B225" s="51" t="str">
        <f>IFERROR(VLOOKUP(A225,'[1]Resultado IEGM exerc. 2024'!$B:$K,10,0),"Não Apurado")</f>
        <v>C</v>
      </c>
    </row>
    <row r="226" spans="1:2" x14ac:dyDescent="0.25">
      <c r="A226" s="57" t="str">
        <f>IEGM!A237</f>
        <v>Delfinópolis</v>
      </c>
      <c r="B226" s="52" t="str">
        <f>IFERROR(VLOOKUP(A226,'[1]Resultado IEGM exerc. 2024'!$B:$K,10,0),"Não Apurado")</f>
        <v>C</v>
      </c>
    </row>
    <row r="227" spans="1:2" x14ac:dyDescent="0.25">
      <c r="A227" s="57" t="str">
        <f>IEGM!A239</f>
        <v>Descoberto</v>
      </c>
      <c r="B227" s="51" t="str">
        <f>IFERROR(VLOOKUP(A227,'[1]Resultado IEGM exerc. 2024'!$B:$K,10,0),"Não Apurado")</f>
        <v>C</v>
      </c>
    </row>
    <row r="228" spans="1:2" x14ac:dyDescent="0.25">
      <c r="A228" s="57" t="str">
        <f>IEGM!A240</f>
        <v>Desterro de Entre Rios</v>
      </c>
      <c r="B228" s="52" t="str">
        <f>IFERROR(VLOOKUP(A228,'[1]Resultado IEGM exerc. 2024'!$B:$K,10,0),"Não Apurado")</f>
        <v>C+</v>
      </c>
    </row>
    <row r="229" spans="1:2" x14ac:dyDescent="0.25">
      <c r="A229" s="57" t="str">
        <f>IEGM!A241</f>
        <v>Desterro do Melo</v>
      </c>
      <c r="B229" s="51" t="str">
        <f>IFERROR(VLOOKUP(A229,'[1]Resultado IEGM exerc. 2024'!$B:$K,10,0),"Não Apurado")</f>
        <v>C</v>
      </c>
    </row>
    <row r="230" spans="1:2" x14ac:dyDescent="0.25">
      <c r="A230" s="57" t="str">
        <f>IEGM!A242</f>
        <v>Diamantina</v>
      </c>
      <c r="B230" s="52" t="str">
        <f>IFERROR(VLOOKUP(A230,'[1]Resultado IEGM exerc. 2024'!$B:$K,10,0),"Não Apurado")</f>
        <v>C</v>
      </c>
    </row>
    <row r="231" spans="1:2" x14ac:dyDescent="0.25">
      <c r="A231" s="57" t="str">
        <f>IEGM!A243</f>
        <v>Diogo de Vasconcelos</v>
      </c>
      <c r="B231" s="51" t="str">
        <f>IFERROR(VLOOKUP(A231,'[1]Resultado IEGM exerc. 2024'!$B:$K,10,0),"Não Apurado")</f>
        <v>C</v>
      </c>
    </row>
    <row r="232" spans="1:2" x14ac:dyDescent="0.25">
      <c r="A232" s="57" t="str">
        <f>IEGM!A244</f>
        <v>Dionísio</v>
      </c>
      <c r="B232" s="52" t="str">
        <f>IFERROR(VLOOKUP(A232,'[1]Resultado IEGM exerc. 2024'!$B:$K,10,0),"Não Apurado")</f>
        <v>C</v>
      </c>
    </row>
    <row r="233" spans="1:2" x14ac:dyDescent="0.25">
      <c r="A233" s="57" t="str">
        <f>IEGM!A245</f>
        <v>Divinésia</v>
      </c>
      <c r="B233" s="51" t="str">
        <f>IFERROR(VLOOKUP(A233,'[1]Resultado IEGM exerc. 2024'!$B:$K,10,0),"Não Apurado")</f>
        <v>C</v>
      </c>
    </row>
    <row r="234" spans="1:2" x14ac:dyDescent="0.25">
      <c r="A234" s="57" t="str">
        <f>IEGM!A246</f>
        <v>Divino</v>
      </c>
      <c r="B234" s="52" t="str">
        <f>IFERROR(VLOOKUP(A234,'[1]Resultado IEGM exerc. 2024'!$B:$K,10,0),"Não Apurado")</f>
        <v>C</v>
      </c>
    </row>
    <row r="235" spans="1:2" x14ac:dyDescent="0.25">
      <c r="A235" s="57" t="str">
        <f>IEGM!A247</f>
        <v>Divino das Laranjeiras</v>
      </c>
      <c r="B235" s="51" t="str">
        <f>IFERROR(VLOOKUP(A235,'[1]Resultado IEGM exerc. 2024'!$B:$K,10,0),"Não Apurado")</f>
        <v>C</v>
      </c>
    </row>
    <row r="236" spans="1:2" x14ac:dyDescent="0.25">
      <c r="A236" s="57" t="str">
        <f>IEGM!A248</f>
        <v>Divinolândia de Minas</v>
      </c>
      <c r="B236" s="52" t="str">
        <f>IFERROR(VLOOKUP(A236,'[1]Resultado IEGM exerc. 2024'!$B:$K,10,0),"Não Apurado")</f>
        <v>Não Apurado</v>
      </c>
    </row>
    <row r="237" spans="1:2" x14ac:dyDescent="0.25">
      <c r="A237" s="57" t="str">
        <f>IEGM!A250</f>
        <v>Divisa Alegre</v>
      </c>
      <c r="B237" s="51" t="str">
        <f>IFERROR(VLOOKUP(A237,'[1]Resultado IEGM exerc. 2024'!$B:$K,10,0),"Não Apurado")</f>
        <v>C</v>
      </c>
    </row>
    <row r="238" spans="1:2" x14ac:dyDescent="0.25">
      <c r="A238" s="57" t="str">
        <f>IEGM!A251</f>
        <v>Divisa Nova</v>
      </c>
      <c r="B238" s="52" t="str">
        <f>IFERROR(VLOOKUP(A238,'[1]Resultado IEGM exerc. 2024'!$B:$K,10,0),"Não Apurado")</f>
        <v>C+</v>
      </c>
    </row>
    <row r="239" spans="1:2" x14ac:dyDescent="0.25">
      <c r="A239" s="57" t="str">
        <f>IEGM!A252</f>
        <v>Divisópolis</v>
      </c>
      <c r="B239" s="51" t="str">
        <f>IFERROR(VLOOKUP(A239,'[1]Resultado IEGM exerc. 2024'!$B:$K,10,0),"Não Apurado")</f>
        <v>C</v>
      </c>
    </row>
    <row r="240" spans="1:2" x14ac:dyDescent="0.25">
      <c r="A240" s="57" t="str">
        <f>IEGM!A253</f>
        <v>Dom Bosco</v>
      </c>
      <c r="B240" s="52" t="str">
        <f>IFERROR(VLOOKUP(A240,'[1]Resultado IEGM exerc. 2024'!$B:$K,10,0),"Não Apurado")</f>
        <v>C</v>
      </c>
    </row>
    <row r="241" spans="1:2" x14ac:dyDescent="0.25">
      <c r="A241" s="57" t="str">
        <f>IEGM!A254</f>
        <v>Dom Cavati</v>
      </c>
      <c r="B241" s="51" t="str">
        <f>IFERROR(VLOOKUP(A241,'[1]Resultado IEGM exerc. 2024'!$B:$K,10,0),"Não Apurado")</f>
        <v>C</v>
      </c>
    </row>
    <row r="242" spans="1:2" x14ac:dyDescent="0.25">
      <c r="A242" s="57" t="str">
        <f>IEGM!A256</f>
        <v>Dom Silvério</v>
      </c>
      <c r="B242" s="52" t="str">
        <f>IFERROR(VLOOKUP(A242,'[1]Resultado IEGM exerc. 2024'!$B:$K,10,0),"Não Apurado")</f>
        <v>C</v>
      </c>
    </row>
    <row r="243" spans="1:2" x14ac:dyDescent="0.25">
      <c r="A243" s="57" t="str">
        <f>IEGM!A257</f>
        <v>Dom Viçoso</v>
      </c>
      <c r="B243" s="51" t="str">
        <f>IFERROR(VLOOKUP(A243,'[1]Resultado IEGM exerc. 2024'!$B:$K,10,0),"Não Apurado")</f>
        <v>C</v>
      </c>
    </row>
    <row r="244" spans="1:2" x14ac:dyDescent="0.25">
      <c r="A244" s="57" t="str">
        <f>IEGM!A258</f>
        <v>Dona Eusébia</v>
      </c>
      <c r="B244" s="52" t="str">
        <f>IFERROR(VLOOKUP(A244,'[1]Resultado IEGM exerc. 2024'!$B:$K,10,0),"Não Apurado")</f>
        <v>C</v>
      </c>
    </row>
    <row r="245" spans="1:2" x14ac:dyDescent="0.25">
      <c r="A245" s="57" t="str">
        <f>IEGM!A259</f>
        <v>Dores de Campos</v>
      </c>
      <c r="B245" s="51" t="str">
        <f>IFERROR(VLOOKUP(A245,'[1]Resultado IEGM exerc. 2024'!$B:$K,10,0),"Não Apurado")</f>
        <v>C+</v>
      </c>
    </row>
    <row r="246" spans="1:2" x14ac:dyDescent="0.25">
      <c r="A246" s="57" t="str">
        <f>IEGM!A260</f>
        <v>Dores de Guanhães</v>
      </c>
      <c r="B246" s="52" t="str">
        <f>IFERROR(VLOOKUP(A246,'[1]Resultado IEGM exerc. 2024'!$B:$K,10,0),"Não Apurado")</f>
        <v>C</v>
      </c>
    </row>
    <row r="247" spans="1:2" x14ac:dyDescent="0.25">
      <c r="A247" s="57" t="str">
        <f>IEGM!A261</f>
        <v>Dores do Indaiá</v>
      </c>
      <c r="B247" s="51" t="str">
        <f>IFERROR(VLOOKUP(A247,'[1]Resultado IEGM exerc. 2024'!$B:$K,10,0),"Não Apurado")</f>
        <v>C</v>
      </c>
    </row>
    <row r="248" spans="1:2" x14ac:dyDescent="0.25">
      <c r="A248" s="57" t="str">
        <f>IEGM!A262</f>
        <v>Dores do Turvo</v>
      </c>
      <c r="B248" s="52" t="str">
        <f>IFERROR(VLOOKUP(A248,'[1]Resultado IEGM exerc. 2024'!$B:$K,10,0),"Não Apurado")</f>
        <v>C</v>
      </c>
    </row>
    <row r="249" spans="1:2" x14ac:dyDescent="0.25">
      <c r="A249" s="57" t="str">
        <f>IEGM!A263</f>
        <v>Doresópolis</v>
      </c>
      <c r="B249" s="51" t="str">
        <f>IFERROR(VLOOKUP(A249,'[1]Resultado IEGM exerc. 2024'!$B:$K,10,0),"Não Apurado")</f>
        <v>C</v>
      </c>
    </row>
    <row r="250" spans="1:2" x14ac:dyDescent="0.25">
      <c r="A250" s="57" t="str">
        <f>IEGM!A264</f>
        <v>Douradoquara</v>
      </c>
      <c r="B250" s="52" t="str">
        <f>IFERROR(VLOOKUP(A250,'[1]Resultado IEGM exerc. 2024'!$B:$K,10,0),"Não Apurado")</f>
        <v>C</v>
      </c>
    </row>
    <row r="251" spans="1:2" x14ac:dyDescent="0.25">
      <c r="A251" s="57" t="str">
        <f>IEGM!A265</f>
        <v>Durandé</v>
      </c>
      <c r="B251" s="51" t="str">
        <f>IFERROR(VLOOKUP(A251,'[1]Resultado IEGM exerc. 2024'!$B:$K,10,0),"Não Apurado")</f>
        <v>C</v>
      </c>
    </row>
    <row r="252" spans="1:2" x14ac:dyDescent="0.25">
      <c r="A252" s="57" t="str">
        <f>IEGM!A266</f>
        <v>Elói Mendes</v>
      </c>
      <c r="B252" s="52" t="str">
        <f>IFERROR(VLOOKUP(A252,'[1]Resultado IEGM exerc. 2024'!$B:$K,10,0),"Não Apurado")</f>
        <v>C</v>
      </c>
    </row>
    <row r="253" spans="1:2" x14ac:dyDescent="0.25">
      <c r="A253" s="57" t="str">
        <f>IEGM!A267</f>
        <v>Engenheiro Caldas</v>
      </c>
      <c r="B253" s="51" t="str">
        <f>IFERROR(VLOOKUP(A253,'[1]Resultado IEGM exerc. 2024'!$B:$K,10,0),"Não Apurado")</f>
        <v>C</v>
      </c>
    </row>
    <row r="254" spans="1:2" x14ac:dyDescent="0.25">
      <c r="A254" s="57" t="str">
        <f>IEGM!A268</f>
        <v>Engenheiro Navarro</v>
      </c>
      <c r="B254" s="52" t="str">
        <f>IFERROR(VLOOKUP(A254,'[1]Resultado IEGM exerc. 2024'!$B:$K,10,0),"Não Apurado")</f>
        <v>C+</v>
      </c>
    </row>
    <row r="255" spans="1:2" x14ac:dyDescent="0.25">
      <c r="A255" s="57" t="str">
        <f>IEGM!A269</f>
        <v>Entre Folhas</v>
      </c>
      <c r="B255" s="51" t="str">
        <f>IFERROR(VLOOKUP(A255,'[1]Resultado IEGM exerc. 2024'!$B:$K,10,0),"Não Apurado")</f>
        <v>C+</v>
      </c>
    </row>
    <row r="256" spans="1:2" x14ac:dyDescent="0.25">
      <c r="A256" s="57" t="str">
        <f>IEGM!A270</f>
        <v>Entre Rios de Minas</v>
      </c>
      <c r="B256" s="52" t="str">
        <f>IFERROR(VLOOKUP(A256,'[1]Resultado IEGM exerc. 2024'!$B:$K,10,0),"Não Apurado")</f>
        <v>C</v>
      </c>
    </row>
    <row r="257" spans="1:2" x14ac:dyDescent="0.25">
      <c r="A257" s="57" t="str">
        <f>IEGM!A271</f>
        <v>Ervália</v>
      </c>
      <c r="B257" s="51" t="str">
        <f>IFERROR(VLOOKUP(A257,'[1]Resultado IEGM exerc. 2024'!$B:$K,10,0),"Não Apurado")</f>
        <v>C</v>
      </c>
    </row>
    <row r="258" spans="1:2" x14ac:dyDescent="0.25">
      <c r="A258" s="57" t="str">
        <f>IEGM!A273</f>
        <v>Espera Feliz</v>
      </c>
      <c r="B258" s="52" t="str">
        <f>IFERROR(VLOOKUP(A258,'[1]Resultado IEGM exerc. 2024'!$B:$K,10,0),"Não Apurado")</f>
        <v>C</v>
      </c>
    </row>
    <row r="259" spans="1:2" x14ac:dyDescent="0.25">
      <c r="A259" s="57" t="str">
        <f>IEGM!A274</f>
        <v>Espinosa</v>
      </c>
      <c r="B259" s="51" t="str">
        <f>IFERROR(VLOOKUP(A259,'[1]Resultado IEGM exerc. 2024'!$B:$K,10,0),"Não Apurado")</f>
        <v>C</v>
      </c>
    </row>
    <row r="260" spans="1:2" x14ac:dyDescent="0.25">
      <c r="A260" s="57" t="str">
        <f>IEGM!A275</f>
        <v>Espírito Santo do Dourado</v>
      </c>
      <c r="B260" s="52" t="str">
        <f>IFERROR(VLOOKUP(A260,'[1]Resultado IEGM exerc. 2024'!$B:$K,10,0),"Não Apurado")</f>
        <v>C</v>
      </c>
    </row>
    <row r="261" spans="1:2" x14ac:dyDescent="0.25">
      <c r="A261" s="57" t="str">
        <f>IEGM!A276</f>
        <v>Estiva</v>
      </c>
      <c r="B261" s="51" t="str">
        <f>IFERROR(VLOOKUP(A261,'[1]Resultado IEGM exerc. 2024'!$B:$K,10,0),"Não Apurado")</f>
        <v>C</v>
      </c>
    </row>
    <row r="262" spans="1:2" x14ac:dyDescent="0.25">
      <c r="A262" s="57" t="str">
        <f>IEGM!A277</f>
        <v>Estrela Dalva</v>
      </c>
      <c r="B262" s="52" t="str">
        <f>IFERROR(VLOOKUP(A262,'[1]Resultado IEGM exerc. 2024'!$B:$K,10,0),"Não Apurado")</f>
        <v>C</v>
      </c>
    </row>
    <row r="263" spans="1:2" x14ac:dyDescent="0.25">
      <c r="A263" s="57" t="str">
        <f>IEGM!A278</f>
        <v>Estrela do Indaiá</v>
      </c>
      <c r="B263" s="51" t="str">
        <f>IFERROR(VLOOKUP(A263,'[1]Resultado IEGM exerc. 2024'!$B:$K,10,0),"Não Apurado")</f>
        <v>C</v>
      </c>
    </row>
    <row r="264" spans="1:2" x14ac:dyDescent="0.25">
      <c r="A264" s="57" t="str">
        <f>IEGM!A279</f>
        <v>Estrela do Sul</v>
      </c>
      <c r="B264" s="52" t="str">
        <f>IFERROR(VLOOKUP(A264,'[1]Resultado IEGM exerc. 2024'!$B:$K,10,0),"Não Apurado")</f>
        <v>C</v>
      </c>
    </row>
    <row r="265" spans="1:2" x14ac:dyDescent="0.25">
      <c r="A265" s="57" t="str">
        <f>IEGM!A280</f>
        <v>Eugenópolis</v>
      </c>
      <c r="B265" s="51" t="str">
        <f>IFERROR(VLOOKUP(A265,'[1]Resultado IEGM exerc. 2024'!$B:$K,10,0),"Não Apurado")</f>
        <v>C</v>
      </c>
    </row>
    <row r="266" spans="1:2" x14ac:dyDescent="0.25">
      <c r="A266" s="57" t="str">
        <f>IEGM!A281</f>
        <v>Ewbank da Câmara</v>
      </c>
      <c r="B266" s="52" t="str">
        <f>IFERROR(VLOOKUP(A266,'[1]Resultado IEGM exerc. 2024'!$B:$K,10,0),"Não Apurado")</f>
        <v>C</v>
      </c>
    </row>
    <row r="267" spans="1:2" x14ac:dyDescent="0.25">
      <c r="A267" s="57" t="str">
        <f>IEGM!A282</f>
        <v>Extrema</v>
      </c>
      <c r="B267" s="51" t="str">
        <f>IFERROR(VLOOKUP(A267,'[1]Resultado IEGM exerc. 2024'!$B:$K,10,0),"Não Apurado")</f>
        <v>C+</v>
      </c>
    </row>
    <row r="268" spans="1:2" x14ac:dyDescent="0.25">
      <c r="A268" s="57" t="str">
        <f>IEGM!A283</f>
        <v>Fama</v>
      </c>
      <c r="B268" s="52" t="str">
        <f>IFERROR(VLOOKUP(A268,'[1]Resultado IEGM exerc. 2024'!$B:$K,10,0),"Não Apurado")</f>
        <v>C</v>
      </c>
    </row>
    <row r="269" spans="1:2" x14ac:dyDescent="0.25">
      <c r="A269" s="57" t="str">
        <f>IEGM!A285</f>
        <v>Felício dos Santos</v>
      </c>
      <c r="B269" s="51" t="str">
        <f>IFERROR(VLOOKUP(A269,'[1]Resultado IEGM exerc. 2024'!$B:$K,10,0),"Não Apurado")</f>
        <v>C+</v>
      </c>
    </row>
    <row r="270" spans="1:2" x14ac:dyDescent="0.25">
      <c r="A270" s="57" t="str">
        <f>IEGM!A286</f>
        <v>Felisburgo</v>
      </c>
      <c r="B270" s="52" t="str">
        <f>IFERROR(VLOOKUP(A270,'[1]Resultado IEGM exerc. 2024'!$B:$K,10,0),"Não Apurado")</f>
        <v>C</v>
      </c>
    </row>
    <row r="271" spans="1:2" x14ac:dyDescent="0.25">
      <c r="A271" s="57" t="str">
        <f>IEGM!A287</f>
        <v>Felixlândia</v>
      </c>
      <c r="B271" s="51" t="str">
        <f>IFERROR(VLOOKUP(A271,'[1]Resultado IEGM exerc. 2024'!$B:$K,10,0),"Não Apurado")</f>
        <v>Não Apurado</v>
      </c>
    </row>
    <row r="272" spans="1:2" x14ac:dyDescent="0.25">
      <c r="A272" s="57" t="str">
        <f>IEGM!A288</f>
        <v>Fernandes Tourinho</v>
      </c>
      <c r="B272" s="52" t="str">
        <f>IFERROR(VLOOKUP(A272,'[1]Resultado IEGM exerc. 2024'!$B:$K,10,0),"Não Apurado")</f>
        <v>C</v>
      </c>
    </row>
    <row r="273" spans="1:2" x14ac:dyDescent="0.25">
      <c r="A273" s="57" t="str">
        <f>IEGM!A289</f>
        <v>Ferros</v>
      </c>
      <c r="B273" s="51" t="str">
        <f>IFERROR(VLOOKUP(A273,'[1]Resultado IEGM exerc. 2024'!$B:$K,10,0),"Não Apurado")</f>
        <v>C</v>
      </c>
    </row>
    <row r="274" spans="1:2" x14ac:dyDescent="0.25">
      <c r="A274" s="57" t="str">
        <f>IEGM!A290</f>
        <v>Fervedouro</v>
      </c>
      <c r="B274" s="52" t="str">
        <f>IFERROR(VLOOKUP(A274,'[1]Resultado IEGM exerc. 2024'!$B:$K,10,0),"Não Apurado")</f>
        <v>C</v>
      </c>
    </row>
    <row r="275" spans="1:2" x14ac:dyDescent="0.25">
      <c r="A275" s="57" t="str">
        <f>IEGM!A292</f>
        <v>Formiga</v>
      </c>
      <c r="B275" s="51" t="str">
        <f>IFERROR(VLOOKUP(A275,'[1]Resultado IEGM exerc. 2024'!$B:$K,10,0),"Não Apurado")</f>
        <v>C</v>
      </c>
    </row>
    <row r="276" spans="1:2" x14ac:dyDescent="0.25">
      <c r="A276" s="57" t="str">
        <f>IEGM!A293</f>
        <v>Formoso</v>
      </c>
      <c r="B276" s="52" t="str">
        <f>IFERROR(VLOOKUP(A276,'[1]Resultado IEGM exerc. 2024'!$B:$K,10,0),"Não Apurado")</f>
        <v>Não Apurado</v>
      </c>
    </row>
    <row r="277" spans="1:2" x14ac:dyDescent="0.25">
      <c r="A277" s="57" t="str">
        <f>IEGM!A294</f>
        <v>Fortaleza de Minas</v>
      </c>
      <c r="B277" s="51" t="str">
        <f>IFERROR(VLOOKUP(A277,'[1]Resultado IEGM exerc. 2024'!$B:$K,10,0),"Não Apurado")</f>
        <v>C</v>
      </c>
    </row>
    <row r="278" spans="1:2" x14ac:dyDescent="0.25">
      <c r="A278" s="57" t="str">
        <f>IEGM!A295</f>
        <v>Fortuna de Minas</v>
      </c>
      <c r="B278" s="52" t="str">
        <f>IFERROR(VLOOKUP(A278,'[1]Resultado IEGM exerc. 2024'!$B:$K,10,0),"Não Apurado")</f>
        <v>Não Apurado</v>
      </c>
    </row>
    <row r="279" spans="1:2" x14ac:dyDescent="0.25">
      <c r="A279" s="57" t="str">
        <f>IEGM!A296</f>
        <v>Francisco Badaró</v>
      </c>
      <c r="B279" s="51" t="str">
        <f>IFERROR(VLOOKUP(A279,'[1]Resultado IEGM exerc. 2024'!$B:$K,10,0),"Não Apurado")</f>
        <v>C+</v>
      </c>
    </row>
    <row r="280" spans="1:2" x14ac:dyDescent="0.25">
      <c r="A280" s="57" t="str">
        <f>IEGM!A297</f>
        <v>Francisco Dumont</v>
      </c>
      <c r="B280" s="52" t="str">
        <f>IFERROR(VLOOKUP(A280,'[1]Resultado IEGM exerc. 2024'!$B:$K,10,0),"Não Apurado")</f>
        <v>Não Apurado</v>
      </c>
    </row>
    <row r="281" spans="1:2" x14ac:dyDescent="0.25">
      <c r="A281" s="57" t="str">
        <f>IEGM!A298</f>
        <v>Francisco Sá</v>
      </c>
      <c r="B281" s="51" t="str">
        <f>IFERROR(VLOOKUP(A281,'[1]Resultado IEGM exerc. 2024'!$B:$K,10,0),"Não Apurado")</f>
        <v>C</v>
      </c>
    </row>
    <row r="282" spans="1:2" x14ac:dyDescent="0.25">
      <c r="A282" s="57" t="str">
        <f>IEGM!A299</f>
        <v>Franciscópolis</v>
      </c>
      <c r="B282" s="52" t="str">
        <f>IFERROR(VLOOKUP(A282,'[1]Resultado IEGM exerc. 2024'!$B:$K,10,0),"Não Apurado")</f>
        <v>Não Apurado</v>
      </c>
    </row>
    <row r="283" spans="1:2" x14ac:dyDescent="0.25">
      <c r="A283" s="57" t="str">
        <f>IEGM!A300</f>
        <v>Frei Gaspar</v>
      </c>
      <c r="B283" s="51" t="str">
        <f>IFERROR(VLOOKUP(A283,'[1]Resultado IEGM exerc. 2024'!$B:$K,10,0),"Não Apurado")</f>
        <v>C</v>
      </c>
    </row>
    <row r="284" spans="1:2" x14ac:dyDescent="0.25">
      <c r="A284" s="57" t="str">
        <f>IEGM!A301</f>
        <v>Frei Inocêncio</v>
      </c>
      <c r="B284" s="52" t="str">
        <f>IFERROR(VLOOKUP(A284,'[1]Resultado IEGM exerc. 2024'!$B:$K,10,0),"Não Apurado")</f>
        <v>C</v>
      </c>
    </row>
    <row r="285" spans="1:2" x14ac:dyDescent="0.25">
      <c r="A285" s="57" t="str">
        <f>IEGM!A302</f>
        <v>Frei Lagonegro</v>
      </c>
      <c r="B285" s="51" t="str">
        <f>IFERROR(VLOOKUP(A285,'[1]Resultado IEGM exerc. 2024'!$B:$K,10,0),"Não Apurado")</f>
        <v>C</v>
      </c>
    </row>
    <row r="286" spans="1:2" x14ac:dyDescent="0.25">
      <c r="A286" s="57" t="str">
        <f>IEGM!A303</f>
        <v>Fronteira</v>
      </c>
      <c r="B286" s="52" t="str">
        <f>IFERROR(VLOOKUP(A286,'[1]Resultado IEGM exerc. 2024'!$B:$K,10,0),"Não Apurado")</f>
        <v>C</v>
      </c>
    </row>
    <row r="287" spans="1:2" x14ac:dyDescent="0.25">
      <c r="A287" s="57" t="str">
        <f>IEGM!A304</f>
        <v>Fronteira dos Vales</v>
      </c>
      <c r="B287" s="51" t="str">
        <f>IFERROR(VLOOKUP(A287,'[1]Resultado IEGM exerc. 2024'!$B:$K,10,0),"Não Apurado")</f>
        <v>C</v>
      </c>
    </row>
    <row r="288" spans="1:2" x14ac:dyDescent="0.25">
      <c r="A288" s="57" t="str">
        <f>IEGM!A305</f>
        <v>Fruta de Leite</v>
      </c>
      <c r="B288" s="52" t="str">
        <f>IFERROR(VLOOKUP(A288,'[1]Resultado IEGM exerc. 2024'!$B:$K,10,0),"Não Apurado")</f>
        <v>C</v>
      </c>
    </row>
    <row r="289" spans="1:2" x14ac:dyDescent="0.25">
      <c r="A289" s="57" t="str">
        <f>IEGM!A306</f>
        <v>Frutal</v>
      </c>
      <c r="B289" s="51" t="str">
        <f>IFERROR(VLOOKUP(A289,'[1]Resultado IEGM exerc. 2024'!$B:$K,10,0),"Não Apurado")</f>
        <v>C</v>
      </c>
    </row>
    <row r="290" spans="1:2" x14ac:dyDescent="0.25">
      <c r="A290" s="57" t="str">
        <f>IEGM!A307</f>
        <v>Funilândia</v>
      </c>
      <c r="B290" s="52" t="str">
        <f>IFERROR(VLOOKUP(A290,'[1]Resultado IEGM exerc. 2024'!$B:$K,10,0),"Não Apurado")</f>
        <v>C</v>
      </c>
    </row>
    <row r="291" spans="1:2" x14ac:dyDescent="0.25">
      <c r="A291" s="57" t="str">
        <f>IEGM!A308</f>
        <v>Galiléia</v>
      </c>
      <c r="B291" s="51" t="str">
        <f>IFERROR(VLOOKUP(A291,'[1]Resultado IEGM exerc. 2024'!$B:$K,10,0),"Não Apurado")</f>
        <v>Não Apurado</v>
      </c>
    </row>
    <row r="292" spans="1:2" x14ac:dyDescent="0.25">
      <c r="A292" s="57" t="str">
        <f>IEGM!A309</f>
        <v>Gameleiras</v>
      </c>
      <c r="B292" s="52" t="str">
        <f>IFERROR(VLOOKUP(A292,'[1]Resultado IEGM exerc. 2024'!$B:$K,10,0),"Não Apurado")</f>
        <v>C+</v>
      </c>
    </row>
    <row r="293" spans="1:2" x14ac:dyDescent="0.25">
      <c r="A293" s="57" t="str">
        <f>IEGM!A311</f>
        <v>Goiabeira</v>
      </c>
      <c r="B293" s="51" t="str">
        <f>IFERROR(VLOOKUP(A293,'[1]Resultado IEGM exerc. 2024'!$B:$K,10,0),"Não Apurado")</f>
        <v>C</v>
      </c>
    </row>
    <row r="294" spans="1:2" x14ac:dyDescent="0.25">
      <c r="A294" s="57" t="str">
        <f>IEGM!A312</f>
        <v>Goianá</v>
      </c>
      <c r="B294" s="52" t="str">
        <f>IFERROR(VLOOKUP(A294,'[1]Resultado IEGM exerc. 2024'!$B:$K,10,0),"Não Apurado")</f>
        <v>C</v>
      </c>
    </row>
    <row r="295" spans="1:2" x14ac:dyDescent="0.25">
      <c r="A295" s="57" t="str">
        <f>IEGM!A313</f>
        <v>Gonçalves</v>
      </c>
      <c r="B295" s="51" t="str">
        <f>IFERROR(VLOOKUP(A295,'[1]Resultado IEGM exerc. 2024'!$B:$K,10,0),"Não Apurado")</f>
        <v>C+</v>
      </c>
    </row>
    <row r="296" spans="1:2" x14ac:dyDescent="0.25">
      <c r="A296" s="57" t="str">
        <f>IEGM!A314</f>
        <v>Gonzaga</v>
      </c>
      <c r="B296" s="52" t="str">
        <f>IFERROR(VLOOKUP(A296,'[1]Resultado IEGM exerc. 2024'!$B:$K,10,0),"Não Apurado")</f>
        <v>C</v>
      </c>
    </row>
    <row r="297" spans="1:2" x14ac:dyDescent="0.25">
      <c r="A297" s="57" t="str">
        <f>IEGM!A315</f>
        <v>Gouveia</v>
      </c>
      <c r="B297" s="51" t="str">
        <f>IFERROR(VLOOKUP(A297,'[1]Resultado IEGM exerc. 2024'!$B:$K,10,0),"Não Apurado")</f>
        <v>C+</v>
      </c>
    </row>
    <row r="298" spans="1:2" x14ac:dyDescent="0.25">
      <c r="A298" s="57" t="str">
        <f>IEGM!A316</f>
        <v>Governador Valadares</v>
      </c>
      <c r="B298" s="52" t="str">
        <f>IFERROR(VLOOKUP(A298,'[1]Resultado IEGM exerc. 2024'!$B:$K,10,0),"Não Apurado")</f>
        <v>C</v>
      </c>
    </row>
    <row r="299" spans="1:2" x14ac:dyDescent="0.25">
      <c r="A299" s="57" t="str">
        <f>IEGM!A317</f>
        <v>Grão Mogol</v>
      </c>
      <c r="B299" s="51" t="str">
        <f>IFERROR(VLOOKUP(A299,'[1]Resultado IEGM exerc. 2024'!$B:$K,10,0),"Não Apurado")</f>
        <v>Não Apurado</v>
      </c>
    </row>
    <row r="300" spans="1:2" x14ac:dyDescent="0.25">
      <c r="A300" s="57" t="str">
        <f>IEGM!A318</f>
        <v>Grupiara</v>
      </c>
      <c r="B300" s="52" t="str">
        <f>IFERROR(VLOOKUP(A300,'[1]Resultado IEGM exerc. 2024'!$B:$K,10,0),"Não Apurado")</f>
        <v>C</v>
      </c>
    </row>
    <row r="301" spans="1:2" x14ac:dyDescent="0.25">
      <c r="A301" s="57" t="str">
        <f>IEGM!A319</f>
        <v>Guanhães</v>
      </c>
      <c r="B301" s="51" t="str">
        <f>IFERROR(VLOOKUP(A301,'[1]Resultado IEGM exerc. 2024'!$B:$K,10,0),"Não Apurado")</f>
        <v>C</v>
      </c>
    </row>
    <row r="302" spans="1:2" x14ac:dyDescent="0.25">
      <c r="A302" s="57" t="str">
        <f>IEGM!A320</f>
        <v>Guapé</v>
      </c>
      <c r="B302" s="52" t="str">
        <f>IFERROR(VLOOKUP(A302,'[1]Resultado IEGM exerc. 2024'!$B:$K,10,0),"Não Apurado")</f>
        <v>C</v>
      </c>
    </row>
    <row r="303" spans="1:2" x14ac:dyDescent="0.25">
      <c r="A303" s="57" t="str">
        <f>IEGM!A321</f>
        <v>Guaraciaba</v>
      </c>
      <c r="B303" s="51" t="str">
        <f>IFERROR(VLOOKUP(A303,'[1]Resultado IEGM exerc. 2024'!$B:$K,10,0),"Não Apurado")</f>
        <v>C</v>
      </c>
    </row>
    <row r="304" spans="1:2" x14ac:dyDescent="0.25">
      <c r="A304" s="57" t="str">
        <f>IEGM!A322</f>
        <v>Guaraciama</v>
      </c>
      <c r="B304" s="52" t="str">
        <f>IFERROR(VLOOKUP(A304,'[1]Resultado IEGM exerc. 2024'!$B:$K,10,0),"Não Apurado")</f>
        <v>C</v>
      </c>
    </row>
    <row r="305" spans="1:2" x14ac:dyDescent="0.25">
      <c r="A305" s="57" t="str">
        <f>IEGM!A323</f>
        <v>Guaranésia</v>
      </c>
      <c r="B305" s="51" t="str">
        <f>IFERROR(VLOOKUP(A305,'[1]Resultado IEGM exerc. 2024'!$B:$K,10,0),"Não Apurado")</f>
        <v>C</v>
      </c>
    </row>
    <row r="306" spans="1:2" x14ac:dyDescent="0.25">
      <c r="A306" s="57" t="str">
        <f>IEGM!A324</f>
        <v>Guarani</v>
      </c>
      <c r="B306" s="52" t="str">
        <f>IFERROR(VLOOKUP(A306,'[1]Resultado IEGM exerc. 2024'!$B:$K,10,0),"Não Apurado")</f>
        <v>C+</v>
      </c>
    </row>
    <row r="307" spans="1:2" x14ac:dyDescent="0.25">
      <c r="A307" s="57" t="str">
        <f>IEGM!A325</f>
        <v>Guarará</v>
      </c>
      <c r="B307" s="51" t="str">
        <f>IFERROR(VLOOKUP(A307,'[1]Resultado IEGM exerc. 2024'!$B:$K,10,0),"Não Apurado")</f>
        <v>C</v>
      </c>
    </row>
    <row r="308" spans="1:2" x14ac:dyDescent="0.25">
      <c r="A308" s="57" t="str">
        <f>IEGM!A326</f>
        <v>Guarda-Mor</v>
      </c>
      <c r="B308" s="52" t="str">
        <f>IFERROR(VLOOKUP(A308,'[1]Resultado IEGM exerc. 2024'!$B:$K,10,0),"Não Apurado")</f>
        <v>C</v>
      </c>
    </row>
    <row r="309" spans="1:2" x14ac:dyDescent="0.25">
      <c r="A309" s="57" t="str">
        <f>IEGM!A327</f>
        <v>Guaxupé</v>
      </c>
      <c r="B309" s="51" t="str">
        <f>IFERROR(VLOOKUP(A309,'[1]Resultado IEGM exerc. 2024'!$B:$K,10,0),"Não Apurado")</f>
        <v>C+</v>
      </c>
    </row>
    <row r="310" spans="1:2" x14ac:dyDescent="0.25">
      <c r="A310" s="57" t="str">
        <f>IEGM!A328</f>
        <v>Guidoval</v>
      </c>
      <c r="B310" s="52" t="str">
        <f>IFERROR(VLOOKUP(A310,'[1]Resultado IEGM exerc. 2024'!$B:$K,10,0),"Não Apurado")</f>
        <v>Não Apurado</v>
      </c>
    </row>
    <row r="311" spans="1:2" x14ac:dyDescent="0.25">
      <c r="A311" s="57" t="str">
        <f>IEGM!A329</f>
        <v>Guimarânia</v>
      </c>
      <c r="B311" s="51" t="str">
        <f>IFERROR(VLOOKUP(A311,'[1]Resultado IEGM exerc. 2024'!$B:$K,10,0),"Não Apurado")</f>
        <v>Não Apurado</v>
      </c>
    </row>
    <row r="312" spans="1:2" x14ac:dyDescent="0.25">
      <c r="A312" s="57" t="str">
        <f>IEGM!A330</f>
        <v>Guiricema</v>
      </c>
      <c r="B312" s="52" t="str">
        <f>IFERROR(VLOOKUP(A312,'[1]Resultado IEGM exerc. 2024'!$B:$K,10,0),"Não Apurado")</f>
        <v>C</v>
      </c>
    </row>
    <row r="313" spans="1:2" x14ac:dyDescent="0.25">
      <c r="A313" s="57" t="str">
        <f>IEGM!A331</f>
        <v>Gurinhatã</v>
      </c>
      <c r="B313" s="51" t="str">
        <f>IFERROR(VLOOKUP(A313,'[1]Resultado IEGM exerc. 2024'!$B:$K,10,0),"Não Apurado")</f>
        <v>C</v>
      </c>
    </row>
    <row r="314" spans="1:2" x14ac:dyDescent="0.25">
      <c r="A314" s="57" t="str">
        <f>IEGM!A332</f>
        <v>Heliodora</v>
      </c>
      <c r="B314" s="52" t="str">
        <f>IFERROR(VLOOKUP(A314,'[1]Resultado IEGM exerc. 2024'!$B:$K,10,0),"Não Apurado")</f>
        <v>C+</v>
      </c>
    </row>
    <row r="315" spans="1:2" x14ac:dyDescent="0.25">
      <c r="A315" s="57" t="str">
        <f>IEGM!A333</f>
        <v>Iapu</v>
      </c>
      <c r="B315" s="51" t="str">
        <f>IFERROR(VLOOKUP(A315,'[1]Resultado IEGM exerc. 2024'!$B:$K,10,0),"Não Apurado")</f>
        <v>C</v>
      </c>
    </row>
    <row r="316" spans="1:2" x14ac:dyDescent="0.25">
      <c r="A316" s="57" t="str">
        <f>IEGM!A334</f>
        <v>Ibertioga</v>
      </c>
      <c r="B316" s="52" t="str">
        <f>IFERROR(VLOOKUP(A316,'[1]Resultado IEGM exerc. 2024'!$B:$K,10,0),"Não Apurado")</f>
        <v>C</v>
      </c>
    </row>
    <row r="317" spans="1:2" x14ac:dyDescent="0.25">
      <c r="A317" s="57" t="str">
        <f>IEGM!A335</f>
        <v>Ibiá</v>
      </c>
      <c r="B317" s="51" t="str">
        <f>IFERROR(VLOOKUP(A317,'[1]Resultado IEGM exerc. 2024'!$B:$K,10,0),"Não Apurado")</f>
        <v>C</v>
      </c>
    </row>
    <row r="318" spans="1:2" x14ac:dyDescent="0.25">
      <c r="A318" s="57" t="str">
        <f>IEGM!A336</f>
        <v>Ibiaí</v>
      </c>
      <c r="B318" s="52" t="str">
        <f>IFERROR(VLOOKUP(A318,'[1]Resultado IEGM exerc. 2024'!$B:$K,10,0),"Não Apurado")</f>
        <v>C</v>
      </c>
    </row>
    <row r="319" spans="1:2" x14ac:dyDescent="0.25">
      <c r="A319" s="57" t="str">
        <f>IEGM!A337</f>
        <v>Ibiracatu</v>
      </c>
      <c r="B319" s="51" t="str">
        <f>IFERROR(VLOOKUP(A319,'[1]Resultado IEGM exerc. 2024'!$B:$K,10,0),"Não Apurado")</f>
        <v>C</v>
      </c>
    </row>
    <row r="320" spans="1:2" x14ac:dyDescent="0.25">
      <c r="A320" s="57" t="str">
        <f>IEGM!A338</f>
        <v>Ibiraci</v>
      </c>
      <c r="B320" s="52" t="str">
        <f>IFERROR(VLOOKUP(A320,'[1]Resultado IEGM exerc. 2024'!$B:$K,10,0),"Não Apurado")</f>
        <v>Não Apurado</v>
      </c>
    </row>
    <row r="321" spans="1:2" x14ac:dyDescent="0.25">
      <c r="A321" s="57" t="str">
        <f>IEGM!A339</f>
        <v>Ibirité</v>
      </c>
      <c r="B321" s="51" t="str">
        <f>IFERROR(VLOOKUP(A321,'[1]Resultado IEGM exerc. 2024'!$B:$K,10,0),"Não Apurado")</f>
        <v>C</v>
      </c>
    </row>
    <row r="322" spans="1:2" x14ac:dyDescent="0.25">
      <c r="A322" s="57" t="str">
        <f>IEGM!A340</f>
        <v>Ibitiúra de Minas</v>
      </c>
      <c r="B322" s="52" t="str">
        <f>IFERROR(VLOOKUP(A322,'[1]Resultado IEGM exerc. 2024'!$B:$K,10,0),"Não Apurado")</f>
        <v>C</v>
      </c>
    </row>
    <row r="323" spans="1:2" x14ac:dyDescent="0.25">
      <c r="A323" s="57" t="str">
        <f>IEGM!A341</f>
        <v>Ibituruna</v>
      </c>
      <c r="B323" s="51" t="str">
        <f>IFERROR(VLOOKUP(A323,'[1]Resultado IEGM exerc. 2024'!$B:$K,10,0),"Não Apurado")</f>
        <v>C</v>
      </c>
    </row>
    <row r="324" spans="1:2" x14ac:dyDescent="0.25">
      <c r="A324" s="57" t="str">
        <f>IEGM!A342</f>
        <v>Icaraí de Minas</v>
      </c>
      <c r="B324" s="52" t="str">
        <f>IFERROR(VLOOKUP(A324,'[1]Resultado IEGM exerc. 2024'!$B:$K,10,0),"Não Apurado")</f>
        <v>C</v>
      </c>
    </row>
    <row r="325" spans="1:2" x14ac:dyDescent="0.25">
      <c r="A325" s="57" t="str">
        <f>IEGM!A343</f>
        <v>Igarapé</v>
      </c>
      <c r="B325" s="51" t="str">
        <f>IFERROR(VLOOKUP(A325,'[1]Resultado IEGM exerc. 2024'!$B:$K,10,0),"Não Apurado")</f>
        <v>C</v>
      </c>
    </row>
    <row r="326" spans="1:2" x14ac:dyDescent="0.25">
      <c r="A326" s="57" t="str">
        <f>IEGM!A344</f>
        <v>Igaratinga</v>
      </c>
      <c r="B326" s="52" t="str">
        <f>IFERROR(VLOOKUP(A326,'[1]Resultado IEGM exerc. 2024'!$B:$K,10,0),"Não Apurado")</f>
        <v>C+</v>
      </c>
    </row>
    <row r="327" spans="1:2" x14ac:dyDescent="0.25">
      <c r="A327" s="57" t="str">
        <f>IEGM!A345</f>
        <v>Iguatama</v>
      </c>
      <c r="B327" s="51" t="str">
        <f>IFERROR(VLOOKUP(A327,'[1]Resultado IEGM exerc. 2024'!$B:$K,10,0),"Não Apurado")</f>
        <v>C</v>
      </c>
    </row>
    <row r="328" spans="1:2" x14ac:dyDescent="0.25">
      <c r="A328" s="57" t="str">
        <f>IEGM!A346</f>
        <v>Ijaci</v>
      </c>
      <c r="B328" s="52" t="str">
        <f>IFERROR(VLOOKUP(A328,'[1]Resultado IEGM exerc. 2024'!$B:$K,10,0),"Não Apurado")</f>
        <v>C</v>
      </c>
    </row>
    <row r="329" spans="1:2" x14ac:dyDescent="0.25">
      <c r="A329" s="57" t="str">
        <f>IEGM!A347</f>
        <v>Ilicínea</v>
      </c>
      <c r="B329" s="51" t="str">
        <f>IFERROR(VLOOKUP(A329,'[1]Resultado IEGM exerc. 2024'!$B:$K,10,0),"Não Apurado")</f>
        <v>Não Apurado</v>
      </c>
    </row>
    <row r="330" spans="1:2" x14ac:dyDescent="0.25">
      <c r="A330" s="57" t="str">
        <f>IEGM!A348</f>
        <v>Imbé de Minas</v>
      </c>
      <c r="B330" s="52" t="str">
        <f>IFERROR(VLOOKUP(A330,'[1]Resultado IEGM exerc. 2024'!$B:$K,10,0),"Não Apurado")</f>
        <v>C</v>
      </c>
    </row>
    <row r="331" spans="1:2" x14ac:dyDescent="0.25">
      <c r="A331" s="57" t="str">
        <f>IEGM!A349</f>
        <v>Inconfidentes</v>
      </c>
      <c r="B331" s="51" t="str">
        <f>IFERROR(VLOOKUP(A331,'[1]Resultado IEGM exerc. 2024'!$B:$K,10,0),"Não Apurado")</f>
        <v>C</v>
      </c>
    </row>
    <row r="332" spans="1:2" x14ac:dyDescent="0.25">
      <c r="A332" s="57" t="str">
        <f>IEGM!A350</f>
        <v>Indaiabira</v>
      </c>
      <c r="B332" s="52" t="str">
        <f>IFERROR(VLOOKUP(A332,'[1]Resultado IEGM exerc. 2024'!$B:$K,10,0),"Não Apurado")</f>
        <v>C</v>
      </c>
    </row>
    <row r="333" spans="1:2" x14ac:dyDescent="0.25">
      <c r="A333" s="57" t="str">
        <f>IEGM!A351</f>
        <v>Indianópolis</v>
      </c>
      <c r="B333" s="51" t="str">
        <f>IFERROR(VLOOKUP(A333,'[1]Resultado IEGM exerc. 2024'!$B:$K,10,0),"Não Apurado")</f>
        <v>C+</v>
      </c>
    </row>
    <row r="334" spans="1:2" x14ac:dyDescent="0.25">
      <c r="A334" s="57" t="str">
        <f>IEGM!A352</f>
        <v>Ingaí</v>
      </c>
      <c r="B334" s="52" t="str">
        <f>IFERROR(VLOOKUP(A334,'[1]Resultado IEGM exerc. 2024'!$B:$K,10,0),"Não Apurado")</f>
        <v>C</v>
      </c>
    </row>
    <row r="335" spans="1:2" x14ac:dyDescent="0.25">
      <c r="A335" s="57" t="str">
        <f>IEGM!A353</f>
        <v>Inhapim</v>
      </c>
      <c r="B335" s="51" t="str">
        <f>IFERROR(VLOOKUP(A335,'[1]Resultado IEGM exerc. 2024'!$B:$K,10,0),"Não Apurado")</f>
        <v>C</v>
      </c>
    </row>
    <row r="336" spans="1:2" x14ac:dyDescent="0.25">
      <c r="A336" s="57" t="str">
        <f>IEGM!A355</f>
        <v>Inimutaba</v>
      </c>
      <c r="B336" s="52" t="str">
        <f>IFERROR(VLOOKUP(A336,'[1]Resultado IEGM exerc. 2024'!$B:$K,10,0),"Não Apurado")</f>
        <v>C</v>
      </c>
    </row>
    <row r="337" spans="1:2" x14ac:dyDescent="0.25">
      <c r="A337" s="57" t="str">
        <f>IEGM!A356</f>
        <v>Ipaba</v>
      </c>
      <c r="B337" s="51" t="str">
        <f>IFERROR(VLOOKUP(A337,'[1]Resultado IEGM exerc. 2024'!$B:$K,10,0),"Não Apurado")</f>
        <v>C</v>
      </c>
    </row>
    <row r="338" spans="1:2" x14ac:dyDescent="0.25">
      <c r="A338" s="57" t="str">
        <f>IEGM!A357</f>
        <v>Ipanema</v>
      </c>
      <c r="B338" s="52" t="str">
        <f>IFERROR(VLOOKUP(A338,'[1]Resultado IEGM exerc. 2024'!$B:$K,10,0),"Não Apurado")</f>
        <v>C+</v>
      </c>
    </row>
    <row r="339" spans="1:2" x14ac:dyDescent="0.25">
      <c r="A339" s="57" t="str">
        <f>IEGM!A358</f>
        <v>Ipatinga</v>
      </c>
      <c r="B339" s="51" t="str">
        <f>IFERROR(VLOOKUP(A339,'[1]Resultado IEGM exerc. 2024'!$B:$K,10,0),"Não Apurado")</f>
        <v>C+</v>
      </c>
    </row>
    <row r="340" spans="1:2" x14ac:dyDescent="0.25">
      <c r="A340" s="57" t="str">
        <f>IEGM!A359</f>
        <v>Ipiaçu</v>
      </c>
      <c r="B340" s="52" t="str">
        <f>IFERROR(VLOOKUP(A340,'[1]Resultado IEGM exerc. 2024'!$B:$K,10,0),"Não Apurado")</f>
        <v>C</v>
      </c>
    </row>
    <row r="341" spans="1:2" x14ac:dyDescent="0.25">
      <c r="A341" s="57" t="str">
        <f>IEGM!A360</f>
        <v>Ipuiúna</v>
      </c>
      <c r="B341" s="51" t="str">
        <f>IFERROR(VLOOKUP(A341,'[1]Resultado IEGM exerc. 2024'!$B:$K,10,0),"Não Apurado")</f>
        <v>C</v>
      </c>
    </row>
    <row r="342" spans="1:2" x14ac:dyDescent="0.25">
      <c r="A342" s="57" t="str">
        <f>IEGM!A361</f>
        <v>Iraí de Minas</v>
      </c>
      <c r="B342" s="52" t="str">
        <f>IFERROR(VLOOKUP(A342,'[1]Resultado IEGM exerc. 2024'!$B:$K,10,0),"Não Apurado")</f>
        <v>C</v>
      </c>
    </row>
    <row r="343" spans="1:2" x14ac:dyDescent="0.25">
      <c r="A343" s="57" t="str">
        <f>IEGM!A362</f>
        <v>Itabira</v>
      </c>
      <c r="B343" s="51" t="str">
        <f>IFERROR(VLOOKUP(A343,'[1]Resultado IEGM exerc. 2024'!$B:$K,10,0),"Não Apurado")</f>
        <v>C+</v>
      </c>
    </row>
    <row r="344" spans="1:2" x14ac:dyDescent="0.25">
      <c r="A344" s="57" t="str">
        <f>IEGM!A363</f>
        <v>Itabirinha</v>
      </c>
      <c r="B344" s="52" t="str">
        <f>IFERROR(VLOOKUP(A344,'[1]Resultado IEGM exerc. 2024'!$B:$K,10,0),"Não Apurado")</f>
        <v>C</v>
      </c>
    </row>
    <row r="345" spans="1:2" x14ac:dyDescent="0.25">
      <c r="A345" s="57" t="str">
        <f>IEGM!A364</f>
        <v>Itabirito</v>
      </c>
      <c r="B345" s="51" t="str">
        <f>IFERROR(VLOOKUP(A345,'[1]Resultado IEGM exerc. 2024'!$B:$K,10,0),"Não Apurado")</f>
        <v>B</v>
      </c>
    </row>
    <row r="346" spans="1:2" x14ac:dyDescent="0.25">
      <c r="A346" s="57" t="str">
        <f>IEGM!A365</f>
        <v>Itacambira</v>
      </c>
      <c r="B346" s="52" t="str">
        <f>IFERROR(VLOOKUP(A346,'[1]Resultado IEGM exerc. 2024'!$B:$K,10,0),"Não Apurado")</f>
        <v>C</v>
      </c>
    </row>
    <row r="347" spans="1:2" x14ac:dyDescent="0.25">
      <c r="A347" s="57" t="str">
        <f>IEGM!A366</f>
        <v>Itacarambi</v>
      </c>
      <c r="B347" s="51" t="str">
        <f>IFERROR(VLOOKUP(A347,'[1]Resultado IEGM exerc. 2024'!$B:$K,10,0),"Não Apurado")</f>
        <v>C</v>
      </c>
    </row>
    <row r="348" spans="1:2" x14ac:dyDescent="0.25">
      <c r="A348" s="57" t="str">
        <f>IEGM!A367</f>
        <v>Itaguara</v>
      </c>
      <c r="B348" s="52" t="str">
        <f>IFERROR(VLOOKUP(A348,'[1]Resultado IEGM exerc. 2024'!$B:$K,10,0),"Não Apurado")</f>
        <v>C</v>
      </c>
    </row>
    <row r="349" spans="1:2" x14ac:dyDescent="0.25">
      <c r="A349" s="57" t="str">
        <f>IEGM!A368</f>
        <v>Itaipé</v>
      </c>
      <c r="B349" s="51" t="str">
        <f>IFERROR(VLOOKUP(A349,'[1]Resultado IEGM exerc. 2024'!$B:$K,10,0),"Não Apurado")</f>
        <v>C</v>
      </c>
    </row>
    <row r="350" spans="1:2" x14ac:dyDescent="0.25">
      <c r="A350" s="57" t="str">
        <f>IEGM!A369</f>
        <v>Itajubá</v>
      </c>
      <c r="B350" s="52" t="str">
        <f>IFERROR(VLOOKUP(A350,'[1]Resultado IEGM exerc. 2024'!$B:$K,10,0),"Não Apurado")</f>
        <v>C</v>
      </c>
    </row>
    <row r="351" spans="1:2" x14ac:dyDescent="0.25">
      <c r="A351" s="57" t="str">
        <f>IEGM!A370</f>
        <v>Itamarandiba</v>
      </c>
      <c r="B351" s="51" t="str">
        <f>IFERROR(VLOOKUP(A351,'[1]Resultado IEGM exerc. 2024'!$B:$K,10,0),"Não Apurado")</f>
        <v>C+</v>
      </c>
    </row>
    <row r="352" spans="1:2" x14ac:dyDescent="0.25">
      <c r="A352" s="57" t="str">
        <f>IEGM!A371</f>
        <v>Itamarati de Minas</v>
      </c>
      <c r="B352" s="52" t="str">
        <f>IFERROR(VLOOKUP(A352,'[1]Resultado IEGM exerc. 2024'!$B:$K,10,0),"Não Apurado")</f>
        <v>C</v>
      </c>
    </row>
    <row r="353" spans="1:2" x14ac:dyDescent="0.25">
      <c r="A353" s="57" t="str">
        <f>IEGM!A373</f>
        <v>Itambé do Mato Dentro</v>
      </c>
      <c r="B353" s="51" t="str">
        <f>IFERROR(VLOOKUP(A353,'[1]Resultado IEGM exerc. 2024'!$B:$K,10,0),"Não Apurado")</f>
        <v>C</v>
      </c>
    </row>
    <row r="354" spans="1:2" x14ac:dyDescent="0.25">
      <c r="A354" s="57" t="str">
        <f>IEGM!A374</f>
        <v>Itamogi</v>
      </c>
      <c r="B354" s="52" t="str">
        <f>IFERROR(VLOOKUP(A354,'[1]Resultado IEGM exerc. 2024'!$B:$K,10,0),"Não Apurado")</f>
        <v>C+</v>
      </c>
    </row>
    <row r="355" spans="1:2" x14ac:dyDescent="0.25">
      <c r="A355" s="57" t="str">
        <f>IEGM!A375</f>
        <v>Itamonte</v>
      </c>
      <c r="B355" s="51" t="str">
        <f>IFERROR(VLOOKUP(A355,'[1]Resultado IEGM exerc. 2024'!$B:$K,10,0),"Não Apurado")</f>
        <v>C</v>
      </c>
    </row>
    <row r="356" spans="1:2" x14ac:dyDescent="0.25">
      <c r="A356" s="57" t="str">
        <f>IEGM!A376</f>
        <v>Itanhandu</v>
      </c>
      <c r="B356" s="52" t="str">
        <f>IFERROR(VLOOKUP(A356,'[1]Resultado IEGM exerc. 2024'!$B:$K,10,0),"Não Apurado")</f>
        <v>C+</v>
      </c>
    </row>
    <row r="357" spans="1:2" x14ac:dyDescent="0.25">
      <c r="A357" s="57" t="str">
        <f>IEGM!A377</f>
        <v>Itanhomi</v>
      </c>
      <c r="B357" s="51" t="str">
        <f>IFERROR(VLOOKUP(A357,'[1]Resultado IEGM exerc. 2024'!$B:$K,10,0),"Não Apurado")</f>
        <v>C</v>
      </c>
    </row>
    <row r="358" spans="1:2" x14ac:dyDescent="0.25">
      <c r="A358" s="57" t="str">
        <f>IEGM!A378</f>
        <v>Itaobim</v>
      </c>
      <c r="B358" s="52" t="str">
        <f>IFERROR(VLOOKUP(A358,'[1]Resultado IEGM exerc. 2024'!$B:$K,10,0),"Não Apurado")</f>
        <v>C</v>
      </c>
    </row>
    <row r="359" spans="1:2" x14ac:dyDescent="0.25">
      <c r="A359" s="57" t="str">
        <f>IEGM!A379</f>
        <v>Itapagipe</v>
      </c>
      <c r="B359" s="51" t="str">
        <f>IFERROR(VLOOKUP(A359,'[1]Resultado IEGM exerc. 2024'!$B:$K,10,0),"Não Apurado")</f>
        <v>C</v>
      </c>
    </row>
    <row r="360" spans="1:2" x14ac:dyDescent="0.25">
      <c r="A360" s="57" t="str">
        <f>IEGM!A380</f>
        <v>Itapecerica</v>
      </c>
      <c r="B360" s="52" t="str">
        <f>IFERROR(VLOOKUP(A360,'[1]Resultado IEGM exerc. 2024'!$B:$K,10,0),"Não Apurado")</f>
        <v>C+</v>
      </c>
    </row>
    <row r="361" spans="1:2" x14ac:dyDescent="0.25">
      <c r="A361" s="57" t="str">
        <f>IEGM!A381</f>
        <v>Itapeva</v>
      </c>
      <c r="B361" s="51" t="str">
        <f>IFERROR(VLOOKUP(A361,'[1]Resultado IEGM exerc. 2024'!$B:$K,10,0),"Não Apurado")</f>
        <v>C</v>
      </c>
    </row>
    <row r="362" spans="1:2" x14ac:dyDescent="0.25">
      <c r="A362" s="57" t="str">
        <f>IEGM!A383</f>
        <v>Itaú de Minas</v>
      </c>
      <c r="B362" s="52" t="str">
        <f>IFERROR(VLOOKUP(A362,'[1]Resultado IEGM exerc. 2024'!$B:$K,10,0),"Não Apurado")</f>
        <v>C+</v>
      </c>
    </row>
    <row r="363" spans="1:2" x14ac:dyDescent="0.25">
      <c r="A363" s="57" t="str">
        <f>IEGM!A384</f>
        <v>Itaúna</v>
      </c>
      <c r="B363" s="51" t="str">
        <f>IFERROR(VLOOKUP(A363,'[1]Resultado IEGM exerc. 2024'!$B:$K,10,0),"Não Apurado")</f>
        <v>C</v>
      </c>
    </row>
    <row r="364" spans="1:2" x14ac:dyDescent="0.25">
      <c r="A364" s="57" t="str">
        <f>IEGM!A385</f>
        <v>Itaverava</v>
      </c>
      <c r="B364" s="52" t="str">
        <f>IFERROR(VLOOKUP(A364,'[1]Resultado IEGM exerc. 2024'!$B:$K,10,0),"Não Apurado")</f>
        <v>C</v>
      </c>
    </row>
    <row r="365" spans="1:2" x14ac:dyDescent="0.25">
      <c r="A365" s="57" t="str">
        <f>IEGM!A386</f>
        <v>Itinga</v>
      </c>
      <c r="B365" s="51" t="str">
        <f>IFERROR(VLOOKUP(A365,'[1]Resultado IEGM exerc. 2024'!$B:$K,10,0),"Não Apurado")</f>
        <v>C</v>
      </c>
    </row>
    <row r="366" spans="1:2" x14ac:dyDescent="0.25">
      <c r="A366" s="57" t="str">
        <f>IEGM!A387</f>
        <v>Itueta</v>
      </c>
      <c r="B366" s="52" t="str">
        <f>IFERROR(VLOOKUP(A366,'[1]Resultado IEGM exerc. 2024'!$B:$K,10,0),"Não Apurado")</f>
        <v>Não Apurado</v>
      </c>
    </row>
    <row r="367" spans="1:2" x14ac:dyDescent="0.25">
      <c r="A367" s="57" t="str">
        <f>IEGM!A388</f>
        <v>Ituiutaba</v>
      </c>
      <c r="B367" s="51" t="str">
        <f>IFERROR(VLOOKUP(A367,'[1]Resultado IEGM exerc. 2024'!$B:$K,10,0),"Não Apurado")</f>
        <v>C+</v>
      </c>
    </row>
    <row r="368" spans="1:2" x14ac:dyDescent="0.25">
      <c r="A368" s="57" t="str">
        <f>IEGM!A389</f>
        <v>Itumirim</v>
      </c>
      <c r="B368" s="52" t="str">
        <f>IFERROR(VLOOKUP(A368,'[1]Resultado IEGM exerc. 2024'!$B:$K,10,0),"Não Apurado")</f>
        <v>C</v>
      </c>
    </row>
    <row r="369" spans="1:2" x14ac:dyDescent="0.25">
      <c r="A369" s="57" t="str">
        <f>IEGM!A390</f>
        <v>Iturama</v>
      </c>
      <c r="B369" s="51" t="str">
        <f>IFERROR(VLOOKUP(A369,'[1]Resultado IEGM exerc. 2024'!$B:$K,10,0),"Não Apurado")</f>
        <v>C</v>
      </c>
    </row>
    <row r="370" spans="1:2" x14ac:dyDescent="0.25">
      <c r="A370" s="57" t="str">
        <f>IEGM!A391</f>
        <v>Itutinga</v>
      </c>
      <c r="B370" s="52" t="str">
        <f>IFERROR(VLOOKUP(A370,'[1]Resultado IEGM exerc. 2024'!$B:$K,10,0),"Não Apurado")</f>
        <v>C</v>
      </c>
    </row>
    <row r="371" spans="1:2" x14ac:dyDescent="0.25">
      <c r="A371" s="57" t="str">
        <f>IEGM!A392</f>
        <v>Jaboticatubas</v>
      </c>
      <c r="B371" s="51" t="str">
        <f>IFERROR(VLOOKUP(A371,'[1]Resultado IEGM exerc. 2024'!$B:$K,10,0),"Não Apurado")</f>
        <v>C</v>
      </c>
    </row>
    <row r="372" spans="1:2" x14ac:dyDescent="0.25">
      <c r="A372" s="57" t="str">
        <f>IEGM!A393</f>
        <v>Jacinto</v>
      </c>
      <c r="B372" s="52" t="str">
        <f>IFERROR(VLOOKUP(A372,'[1]Resultado IEGM exerc. 2024'!$B:$K,10,0),"Não Apurado")</f>
        <v>C</v>
      </c>
    </row>
    <row r="373" spans="1:2" x14ac:dyDescent="0.25">
      <c r="A373" s="57" t="str">
        <f>IEGM!A394</f>
        <v>Jacuí</v>
      </c>
      <c r="B373" s="51" t="str">
        <f>IFERROR(VLOOKUP(A373,'[1]Resultado IEGM exerc. 2024'!$B:$K,10,0),"Não Apurado")</f>
        <v>C</v>
      </c>
    </row>
    <row r="374" spans="1:2" x14ac:dyDescent="0.25">
      <c r="A374" s="57" t="str">
        <f>IEGM!A395</f>
        <v>Jacutinga</v>
      </c>
      <c r="B374" s="52" t="str">
        <f>IFERROR(VLOOKUP(A374,'[1]Resultado IEGM exerc. 2024'!$B:$K,10,0),"Não Apurado")</f>
        <v>C</v>
      </c>
    </row>
    <row r="375" spans="1:2" x14ac:dyDescent="0.25">
      <c r="A375" s="57" t="str">
        <f>IEGM!A396</f>
        <v>Jaguaraçu</v>
      </c>
      <c r="B375" s="51" t="str">
        <f>IFERROR(VLOOKUP(A375,'[1]Resultado IEGM exerc. 2024'!$B:$K,10,0),"Não Apurado")</f>
        <v>C</v>
      </c>
    </row>
    <row r="376" spans="1:2" x14ac:dyDescent="0.25">
      <c r="A376" s="57" t="str">
        <f>IEGM!A397</f>
        <v>Jaíba</v>
      </c>
      <c r="B376" s="52" t="str">
        <f>IFERROR(VLOOKUP(A376,'[1]Resultado IEGM exerc. 2024'!$B:$K,10,0),"Não Apurado")</f>
        <v>C</v>
      </c>
    </row>
    <row r="377" spans="1:2" x14ac:dyDescent="0.25">
      <c r="A377" s="57" t="str">
        <f>IEGM!A398</f>
        <v>Jampruca</v>
      </c>
      <c r="B377" s="51" t="str">
        <f>IFERROR(VLOOKUP(A377,'[1]Resultado IEGM exerc. 2024'!$B:$K,10,0),"Não Apurado")</f>
        <v>C</v>
      </c>
    </row>
    <row r="378" spans="1:2" x14ac:dyDescent="0.25">
      <c r="A378" s="57" t="str">
        <f>IEGM!A399</f>
        <v>Janaúba</v>
      </c>
      <c r="B378" s="52" t="str">
        <f>IFERROR(VLOOKUP(A378,'[1]Resultado IEGM exerc. 2024'!$B:$K,10,0),"Não Apurado")</f>
        <v>C+</v>
      </c>
    </row>
    <row r="379" spans="1:2" x14ac:dyDescent="0.25">
      <c r="A379" s="57" t="str">
        <f>IEGM!A400</f>
        <v>Januária</v>
      </c>
      <c r="B379" s="51" t="str">
        <f>IFERROR(VLOOKUP(A379,'[1]Resultado IEGM exerc. 2024'!$B:$K,10,0),"Não Apurado")</f>
        <v>C+</v>
      </c>
    </row>
    <row r="380" spans="1:2" x14ac:dyDescent="0.25">
      <c r="A380" s="57" t="str">
        <f>IEGM!A401</f>
        <v>Japaraíba</v>
      </c>
      <c r="B380" s="52" t="str">
        <f>IFERROR(VLOOKUP(A380,'[1]Resultado IEGM exerc. 2024'!$B:$K,10,0),"Não Apurado")</f>
        <v>C</v>
      </c>
    </row>
    <row r="381" spans="1:2" x14ac:dyDescent="0.25">
      <c r="A381" s="57" t="str">
        <f>IEGM!A402</f>
        <v>Japonvar</v>
      </c>
      <c r="B381" s="51" t="str">
        <f>IFERROR(VLOOKUP(A381,'[1]Resultado IEGM exerc. 2024'!$B:$K,10,0),"Não Apurado")</f>
        <v>Não Apurado</v>
      </c>
    </row>
    <row r="382" spans="1:2" x14ac:dyDescent="0.25">
      <c r="A382" s="57" t="str">
        <f>IEGM!A403</f>
        <v>Jeceaba</v>
      </c>
      <c r="B382" s="52" t="str">
        <f>IFERROR(VLOOKUP(A382,'[1]Resultado IEGM exerc. 2024'!$B:$K,10,0),"Não Apurado")</f>
        <v>C+</v>
      </c>
    </row>
    <row r="383" spans="1:2" x14ac:dyDescent="0.25">
      <c r="A383" s="57" t="str">
        <f>IEGM!A404</f>
        <v>Jenipapo de Minas</v>
      </c>
      <c r="B383" s="51" t="str">
        <f>IFERROR(VLOOKUP(A383,'[1]Resultado IEGM exerc. 2024'!$B:$K,10,0),"Não Apurado")</f>
        <v>C</v>
      </c>
    </row>
    <row r="384" spans="1:2" x14ac:dyDescent="0.25">
      <c r="A384" s="57" t="str">
        <f>IEGM!A406</f>
        <v>Jequitaí</v>
      </c>
      <c r="B384" s="52" t="str">
        <f>IFERROR(VLOOKUP(A384,'[1]Resultado IEGM exerc. 2024'!$B:$K,10,0),"Não Apurado")</f>
        <v>C</v>
      </c>
    </row>
    <row r="385" spans="1:2" x14ac:dyDescent="0.25">
      <c r="A385" s="57" t="str">
        <f>IEGM!A407</f>
        <v>Jequitibá</v>
      </c>
      <c r="B385" s="51" t="str">
        <f>IFERROR(VLOOKUP(A385,'[1]Resultado IEGM exerc. 2024'!$B:$K,10,0),"Não Apurado")</f>
        <v>C</v>
      </c>
    </row>
    <row r="386" spans="1:2" x14ac:dyDescent="0.25">
      <c r="A386" s="57" t="str">
        <f>IEGM!A408</f>
        <v>Jequitinhonha</v>
      </c>
      <c r="B386" s="52" t="str">
        <f>IFERROR(VLOOKUP(A386,'[1]Resultado IEGM exerc. 2024'!$B:$K,10,0),"Não Apurado")</f>
        <v>C</v>
      </c>
    </row>
    <row r="387" spans="1:2" x14ac:dyDescent="0.25">
      <c r="A387" s="57" t="str">
        <f>IEGM!A409</f>
        <v>Jesuânia</v>
      </c>
      <c r="B387" s="51" t="str">
        <f>IFERROR(VLOOKUP(A387,'[1]Resultado IEGM exerc. 2024'!$B:$K,10,0),"Não Apurado")</f>
        <v>C</v>
      </c>
    </row>
    <row r="388" spans="1:2" x14ac:dyDescent="0.25">
      <c r="A388" s="57" t="str">
        <f>IEGM!A410</f>
        <v>Joaíma</v>
      </c>
      <c r="B388" s="52" t="str">
        <f>IFERROR(VLOOKUP(A388,'[1]Resultado IEGM exerc. 2024'!$B:$K,10,0),"Não Apurado")</f>
        <v>C</v>
      </c>
    </row>
    <row r="389" spans="1:2" x14ac:dyDescent="0.25">
      <c r="A389" s="57" t="str">
        <f>IEGM!A411</f>
        <v>Joanésia</v>
      </c>
      <c r="B389" s="51" t="str">
        <f>IFERROR(VLOOKUP(A389,'[1]Resultado IEGM exerc. 2024'!$B:$K,10,0),"Não Apurado")</f>
        <v>C</v>
      </c>
    </row>
    <row r="390" spans="1:2" x14ac:dyDescent="0.25">
      <c r="A390" s="57" t="str">
        <f>IEGM!A412</f>
        <v>João Monlevade</v>
      </c>
      <c r="B390" s="52" t="str">
        <f>IFERROR(VLOOKUP(A390,'[1]Resultado IEGM exerc. 2024'!$B:$K,10,0),"Não Apurado")</f>
        <v>C+</v>
      </c>
    </row>
    <row r="391" spans="1:2" x14ac:dyDescent="0.25">
      <c r="A391" s="57" t="str">
        <f>IEGM!A413</f>
        <v>João Pinheiro</v>
      </c>
      <c r="B391" s="51" t="str">
        <f>IFERROR(VLOOKUP(A391,'[1]Resultado IEGM exerc. 2024'!$B:$K,10,0),"Não Apurado")</f>
        <v>C</v>
      </c>
    </row>
    <row r="392" spans="1:2" x14ac:dyDescent="0.25">
      <c r="A392" s="57" t="str">
        <f>IEGM!A414</f>
        <v>Joaquim Felício</v>
      </c>
      <c r="B392" s="52" t="str">
        <f>IFERROR(VLOOKUP(A392,'[1]Resultado IEGM exerc. 2024'!$B:$K,10,0),"Não Apurado")</f>
        <v>Não Apurado</v>
      </c>
    </row>
    <row r="393" spans="1:2" x14ac:dyDescent="0.25">
      <c r="A393" s="57" t="str">
        <f>IEGM!A416</f>
        <v>José Gonçalves de Minas</v>
      </c>
      <c r="B393" s="51" t="str">
        <f>IFERROR(VLOOKUP(A393,'[1]Resultado IEGM exerc. 2024'!$B:$K,10,0),"Não Apurado")</f>
        <v>C+</v>
      </c>
    </row>
    <row r="394" spans="1:2" x14ac:dyDescent="0.25">
      <c r="A394" s="57" t="str">
        <f>IEGM!A417</f>
        <v>José Raydan</v>
      </c>
      <c r="B394" s="52" t="str">
        <f>IFERROR(VLOOKUP(A394,'[1]Resultado IEGM exerc. 2024'!$B:$K,10,0),"Não Apurado")</f>
        <v>C</v>
      </c>
    </row>
    <row r="395" spans="1:2" x14ac:dyDescent="0.25">
      <c r="A395" s="57" t="str">
        <f>IEGM!A418</f>
        <v>Josenópolis</v>
      </c>
      <c r="B395" s="51" t="str">
        <f>IFERROR(VLOOKUP(A395,'[1]Resultado IEGM exerc. 2024'!$B:$K,10,0),"Não Apurado")</f>
        <v>C</v>
      </c>
    </row>
    <row r="396" spans="1:2" x14ac:dyDescent="0.25">
      <c r="A396" s="57" t="str">
        <f>IEGM!A419</f>
        <v>Juatuba</v>
      </c>
      <c r="B396" s="51" t="str">
        <f>IFERROR(VLOOKUP(A396,'[1]Resultado IEGM exerc. 2024'!$B:$K,10,0),"Não Apurado")</f>
        <v>C</v>
      </c>
    </row>
    <row r="397" spans="1:2" x14ac:dyDescent="0.25">
      <c r="A397" s="57" t="str">
        <f>IEGM!A420</f>
        <v>Juiz de Fora</v>
      </c>
      <c r="B397" s="52" t="str">
        <f>IFERROR(VLOOKUP(A397,'[1]Resultado IEGM exerc. 2024'!$B:$K,10,0),"Não Apurado")</f>
        <v>C+</v>
      </c>
    </row>
    <row r="398" spans="1:2" x14ac:dyDescent="0.25">
      <c r="A398" s="57" t="str">
        <f>IEGM!A421</f>
        <v>Juramento</v>
      </c>
      <c r="B398" s="51" t="str">
        <f>IFERROR(VLOOKUP(A398,'[1]Resultado IEGM exerc. 2024'!$B:$K,10,0),"Não Apurado")</f>
        <v>C</v>
      </c>
    </row>
    <row r="399" spans="1:2" x14ac:dyDescent="0.25">
      <c r="A399" s="57" t="str">
        <f>IEGM!A422</f>
        <v>Juruaia</v>
      </c>
      <c r="B399" s="52" t="str">
        <f>IFERROR(VLOOKUP(A399,'[1]Resultado IEGM exerc. 2024'!$B:$K,10,0),"Não Apurado")</f>
        <v>C+</v>
      </c>
    </row>
    <row r="400" spans="1:2" x14ac:dyDescent="0.25">
      <c r="A400" s="57" t="str">
        <f>IEGM!A423</f>
        <v>Juvenília</v>
      </c>
      <c r="B400" s="51" t="str">
        <f>IFERROR(VLOOKUP(A400,'[1]Resultado IEGM exerc. 2024'!$B:$K,10,0),"Não Apurado")</f>
        <v>C</v>
      </c>
    </row>
    <row r="401" spans="1:2" x14ac:dyDescent="0.25">
      <c r="A401" s="57" t="str">
        <f>IEGM!A424</f>
        <v>Ladainha</v>
      </c>
      <c r="B401" s="52" t="str">
        <f>IFERROR(VLOOKUP(A401,'[1]Resultado IEGM exerc. 2024'!$B:$K,10,0),"Não Apurado")</f>
        <v>C</v>
      </c>
    </row>
    <row r="402" spans="1:2" x14ac:dyDescent="0.25">
      <c r="A402" s="57" t="str">
        <f>IEGM!A425</f>
        <v>Lagamar</v>
      </c>
      <c r="B402" s="51" t="str">
        <f>IFERROR(VLOOKUP(A402,'[1]Resultado IEGM exerc. 2024'!$B:$K,10,0),"Não Apurado")</f>
        <v>C</v>
      </c>
    </row>
    <row r="403" spans="1:2" x14ac:dyDescent="0.25">
      <c r="A403" s="57" t="str">
        <f>IEGM!A426</f>
        <v>Lagoa da Prata</v>
      </c>
      <c r="B403" s="52" t="str">
        <f>IFERROR(VLOOKUP(A403,'[1]Resultado IEGM exerc. 2024'!$B:$K,10,0),"Não Apurado")</f>
        <v>C+</v>
      </c>
    </row>
    <row r="404" spans="1:2" x14ac:dyDescent="0.25">
      <c r="A404" s="57" t="str">
        <f>IEGM!A427</f>
        <v>Lagoa dos Patos</v>
      </c>
      <c r="B404" s="51" t="str">
        <f>IFERROR(VLOOKUP(A404,'[1]Resultado IEGM exerc. 2024'!$B:$K,10,0),"Não Apurado")</f>
        <v>C</v>
      </c>
    </row>
    <row r="405" spans="1:2" x14ac:dyDescent="0.25">
      <c r="A405" s="57" t="str">
        <f>IEGM!A428</f>
        <v>Lagoa Dourada</v>
      </c>
      <c r="B405" s="52" t="str">
        <f>IFERROR(VLOOKUP(A405,'[1]Resultado IEGM exerc. 2024'!$B:$K,10,0),"Não Apurado")</f>
        <v>C</v>
      </c>
    </row>
    <row r="406" spans="1:2" x14ac:dyDescent="0.25">
      <c r="A406" s="57" t="str">
        <f>IEGM!A429</f>
        <v>Lagoa Formosa</v>
      </c>
      <c r="B406" s="51" t="str">
        <f>IFERROR(VLOOKUP(A406,'[1]Resultado IEGM exerc. 2024'!$B:$K,10,0),"Não Apurado")</f>
        <v>C</v>
      </c>
    </row>
    <row r="407" spans="1:2" x14ac:dyDescent="0.25">
      <c r="A407" s="57" t="str">
        <f>IEGM!A430</f>
        <v>Lagoa Grande</v>
      </c>
      <c r="B407" s="52" t="str">
        <f>IFERROR(VLOOKUP(A407,'[1]Resultado IEGM exerc. 2024'!$B:$K,10,0),"Não Apurado")</f>
        <v>C</v>
      </c>
    </row>
    <row r="408" spans="1:2" x14ac:dyDescent="0.25">
      <c r="A408" s="57" t="str">
        <f>IEGM!A431</f>
        <v>Lagoa Santa</v>
      </c>
      <c r="B408" s="51" t="str">
        <f>IFERROR(VLOOKUP(A408,'[1]Resultado IEGM exerc. 2024'!$B:$K,10,0),"Não Apurado")</f>
        <v>C+</v>
      </c>
    </row>
    <row r="409" spans="1:2" x14ac:dyDescent="0.25">
      <c r="A409" s="57" t="str">
        <f>IEGM!A432</f>
        <v>Lajinha</v>
      </c>
      <c r="B409" s="52" t="str">
        <f>IFERROR(VLOOKUP(A409,'[1]Resultado IEGM exerc. 2024'!$B:$K,10,0),"Não Apurado")</f>
        <v>C</v>
      </c>
    </row>
    <row r="410" spans="1:2" x14ac:dyDescent="0.25">
      <c r="A410" s="57" t="str">
        <f>IEGM!A433</f>
        <v>Lambari</v>
      </c>
      <c r="B410" s="51" t="str">
        <f>IFERROR(VLOOKUP(A410,'[1]Resultado IEGM exerc. 2024'!$B:$K,10,0),"Não Apurado")</f>
        <v>C</v>
      </c>
    </row>
    <row r="411" spans="1:2" x14ac:dyDescent="0.25">
      <c r="A411" s="57" t="str">
        <f>IEGM!A434</f>
        <v>Lamim</v>
      </c>
      <c r="B411" s="52" t="str">
        <f>IFERROR(VLOOKUP(A411,'[1]Resultado IEGM exerc. 2024'!$B:$K,10,0),"Não Apurado")</f>
        <v>C</v>
      </c>
    </row>
    <row r="412" spans="1:2" x14ac:dyDescent="0.25">
      <c r="A412" s="57" t="str">
        <f>IEGM!A435</f>
        <v>Laranjal</v>
      </c>
      <c r="B412" s="51" t="str">
        <f>IFERROR(VLOOKUP(A412,'[1]Resultado IEGM exerc. 2024'!$B:$K,10,0),"Não Apurado")</f>
        <v>C</v>
      </c>
    </row>
    <row r="413" spans="1:2" x14ac:dyDescent="0.25">
      <c r="A413" s="57" t="str">
        <f>IEGM!A437</f>
        <v>Lavras</v>
      </c>
      <c r="B413" s="52" t="str">
        <f>IFERROR(VLOOKUP(A413,'[1]Resultado IEGM exerc. 2024'!$B:$K,10,0),"Não Apurado")</f>
        <v>C+</v>
      </c>
    </row>
    <row r="414" spans="1:2" x14ac:dyDescent="0.25">
      <c r="A414" s="57" t="str">
        <f>IEGM!A438</f>
        <v>Leandro Ferreira</v>
      </c>
      <c r="B414" s="51" t="str">
        <f>IFERROR(VLOOKUP(A414,'[1]Resultado IEGM exerc. 2024'!$B:$K,10,0),"Não Apurado")</f>
        <v>C</v>
      </c>
    </row>
    <row r="415" spans="1:2" x14ac:dyDescent="0.25">
      <c r="A415" s="57" t="str">
        <f>IEGM!A439</f>
        <v>Leme do Prado</v>
      </c>
      <c r="B415" s="52" t="str">
        <f>IFERROR(VLOOKUP(A415,'[1]Resultado IEGM exerc. 2024'!$B:$K,10,0),"Não Apurado")</f>
        <v>C</v>
      </c>
    </row>
    <row r="416" spans="1:2" x14ac:dyDescent="0.25">
      <c r="A416" s="57" t="str">
        <f>IEGM!A440</f>
        <v>Leopoldina</v>
      </c>
      <c r="B416" s="51" t="str">
        <f>IFERROR(VLOOKUP(A416,'[1]Resultado IEGM exerc. 2024'!$B:$K,10,0),"Não Apurado")</f>
        <v>C</v>
      </c>
    </row>
    <row r="417" spans="1:2" x14ac:dyDescent="0.25">
      <c r="A417" s="57" t="str">
        <f>IEGM!A441</f>
        <v>Liberdade</v>
      </c>
      <c r="B417" s="52" t="str">
        <f>IFERROR(VLOOKUP(A417,'[1]Resultado IEGM exerc. 2024'!$B:$K,10,0),"Não Apurado")</f>
        <v>C</v>
      </c>
    </row>
    <row r="418" spans="1:2" x14ac:dyDescent="0.25">
      <c r="A418" s="57" t="str">
        <f>IEGM!A442</f>
        <v>Lima Duarte</v>
      </c>
      <c r="B418" s="51" t="str">
        <f>IFERROR(VLOOKUP(A418,'[1]Resultado IEGM exerc. 2024'!$B:$K,10,0),"Não Apurado")</f>
        <v>C</v>
      </c>
    </row>
    <row r="419" spans="1:2" x14ac:dyDescent="0.25">
      <c r="A419" s="57" t="str">
        <f>IEGM!A443</f>
        <v>Limeira do Oeste</v>
      </c>
      <c r="B419" s="52" t="str">
        <f>IFERROR(VLOOKUP(A419,'[1]Resultado IEGM exerc. 2024'!$B:$K,10,0),"Não Apurado")</f>
        <v>C</v>
      </c>
    </row>
    <row r="420" spans="1:2" x14ac:dyDescent="0.25">
      <c r="A420" s="57" t="str">
        <f>IEGM!A445</f>
        <v>Luisburgo</v>
      </c>
      <c r="B420" s="51" t="str">
        <f>IFERROR(VLOOKUP(A420,'[1]Resultado IEGM exerc. 2024'!$B:$K,10,0),"Não Apurado")</f>
        <v>C</v>
      </c>
    </row>
    <row r="421" spans="1:2" x14ac:dyDescent="0.25">
      <c r="A421" s="57" t="str">
        <f>IEGM!A446</f>
        <v>Luislândia</v>
      </c>
      <c r="B421" s="52" t="str">
        <f>IFERROR(VLOOKUP(A421,'[1]Resultado IEGM exerc. 2024'!$B:$K,10,0),"Não Apurado")</f>
        <v>C</v>
      </c>
    </row>
    <row r="422" spans="1:2" x14ac:dyDescent="0.25">
      <c r="A422" s="57" t="str">
        <f>IEGM!A447</f>
        <v>Luminárias</v>
      </c>
      <c r="B422" s="51" t="str">
        <f>IFERROR(VLOOKUP(A422,'[1]Resultado IEGM exerc. 2024'!$B:$K,10,0),"Não Apurado")</f>
        <v>C+</v>
      </c>
    </row>
    <row r="423" spans="1:2" x14ac:dyDescent="0.25">
      <c r="A423" s="57" t="str">
        <f>IEGM!A448</f>
        <v>Luz</v>
      </c>
      <c r="B423" s="52" t="str">
        <f>IFERROR(VLOOKUP(A423,'[1]Resultado IEGM exerc. 2024'!$B:$K,10,0),"Não Apurado")</f>
        <v>C</v>
      </c>
    </row>
    <row r="424" spans="1:2" x14ac:dyDescent="0.25">
      <c r="A424" s="57" t="str">
        <f>IEGM!A450</f>
        <v>Machado</v>
      </c>
      <c r="B424" s="51" t="str">
        <f>IFERROR(VLOOKUP(A424,'[1]Resultado IEGM exerc. 2024'!$B:$K,10,0),"Não Apurado")</f>
        <v>C+</v>
      </c>
    </row>
    <row r="425" spans="1:2" x14ac:dyDescent="0.25">
      <c r="A425" s="57" t="str">
        <f>IEGM!A451</f>
        <v>Madre de Deus de Minas</v>
      </c>
      <c r="B425" s="52" t="str">
        <f>IFERROR(VLOOKUP(A425,'[1]Resultado IEGM exerc. 2024'!$B:$K,10,0),"Não Apurado")</f>
        <v>C</v>
      </c>
    </row>
    <row r="426" spans="1:2" x14ac:dyDescent="0.25">
      <c r="A426" s="57" t="str">
        <f>IEGM!A452</f>
        <v>Malacacheta</v>
      </c>
      <c r="B426" s="51" t="str">
        <f>IFERROR(VLOOKUP(A426,'[1]Resultado IEGM exerc. 2024'!$B:$K,10,0),"Não Apurado")</f>
        <v>C</v>
      </c>
    </row>
    <row r="427" spans="1:2" x14ac:dyDescent="0.25">
      <c r="A427" s="57" t="str">
        <f>IEGM!A453</f>
        <v>Mamonas</v>
      </c>
      <c r="B427" s="52" t="str">
        <f>IFERROR(VLOOKUP(A427,'[1]Resultado IEGM exerc. 2024'!$B:$K,10,0),"Não Apurado")</f>
        <v>Não Apurado</v>
      </c>
    </row>
    <row r="428" spans="1:2" x14ac:dyDescent="0.25">
      <c r="A428" s="57" t="str">
        <f>IEGM!A454</f>
        <v>Manga</v>
      </c>
      <c r="B428" s="51" t="str">
        <f>IFERROR(VLOOKUP(A428,'[1]Resultado IEGM exerc. 2024'!$B:$K,10,0),"Não Apurado")</f>
        <v>C</v>
      </c>
    </row>
    <row r="429" spans="1:2" x14ac:dyDescent="0.25">
      <c r="A429" s="57" t="str">
        <f>IEGM!A457</f>
        <v>Mantena</v>
      </c>
      <c r="B429" s="52" t="str">
        <f>IFERROR(VLOOKUP(A429,'[1]Resultado IEGM exerc. 2024'!$B:$K,10,0),"Não Apurado")</f>
        <v>C</v>
      </c>
    </row>
    <row r="430" spans="1:2" x14ac:dyDescent="0.25">
      <c r="A430" s="57" t="str">
        <f>IEGM!A458</f>
        <v>Mar de Espanha</v>
      </c>
      <c r="B430" s="52" t="str">
        <f>IFERROR(VLOOKUP(A430,'[1]Resultado IEGM exerc. 2024'!$B:$K,10,0),"Não Apurado")</f>
        <v>C</v>
      </c>
    </row>
    <row r="431" spans="1:2" x14ac:dyDescent="0.25">
      <c r="A431" s="57" t="str">
        <f>IEGM!A459</f>
        <v>Maravilhas</v>
      </c>
      <c r="B431" s="51" t="str">
        <f>IFERROR(VLOOKUP(A431,'[1]Resultado IEGM exerc. 2024'!$B:$K,10,0),"Não Apurado")</f>
        <v>C</v>
      </c>
    </row>
    <row r="432" spans="1:2" x14ac:dyDescent="0.25">
      <c r="A432" s="57" t="str">
        <f>IEGM!A460</f>
        <v>Maria da Fé</v>
      </c>
      <c r="B432" s="51" t="str">
        <f>IFERROR(VLOOKUP(A432,'[1]Resultado IEGM exerc. 2024'!$B:$K,10,0),"Não Apurado")</f>
        <v>C+</v>
      </c>
    </row>
    <row r="433" spans="1:2" x14ac:dyDescent="0.25">
      <c r="A433" s="57" t="str">
        <f>IEGM!$A$462</f>
        <v>Marilac</v>
      </c>
      <c r="B433" s="52" t="str">
        <f>IFERROR(VLOOKUP(A433,'[1]Resultado IEGM exerc. 2024'!$B:$K,10,0),"Não Apurado")</f>
        <v>C</v>
      </c>
    </row>
    <row r="434" spans="1:2" x14ac:dyDescent="0.25">
      <c r="A434" s="57" t="str">
        <f>IEGM!A464</f>
        <v>Maripá de Minas</v>
      </c>
      <c r="B434" s="51" t="str">
        <f>IFERROR(VLOOKUP(A434,'[1]Resultado IEGM exerc. 2024'!$B:$K,10,0),"Não Apurado")</f>
        <v>C</v>
      </c>
    </row>
    <row r="435" spans="1:2" x14ac:dyDescent="0.25">
      <c r="A435" s="57" t="str">
        <f>IEGM!A465</f>
        <v>Marliéria</v>
      </c>
      <c r="B435" s="52" t="str">
        <f>IFERROR(VLOOKUP(A435,'[1]Resultado IEGM exerc. 2024'!$B:$K,10,0),"Não Apurado")</f>
        <v>C+</v>
      </c>
    </row>
    <row r="436" spans="1:2" x14ac:dyDescent="0.25">
      <c r="A436" s="57" t="str">
        <f>IEGM!A466</f>
        <v>Marmelópolis</v>
      </c>
      <c r="B436" s="51" t="str">
        <f>IFERROR(VLOOKUP(A436,'[1]Resultado IEGM exerc. 2024'!$B:$K,10,0),"Não Apurado")</f>
        <v>Não Apurado</v>
      </c>
    </row>
    <row r="437" spans="1:2" x14ac:dyDescent="0.25">
      <c r="A437" s="57" t="str">
        <f>IEGM!A467</f>
        <v>Martinho Campos</v>
      </c>
      <c r="B437" s="52" t="str">
        <f>IFERROR(VLOOKUP(A437,'[1]Resultado IEGM exerc. 2024'!$B:$K,10,0),"Não Apurado")</f>
        <v>Não Apurado</v>
      </c>
    </row>
    <row r="438" spans="1:2" x14ac:dyDescent="0.25">
      <c r="A438" s="57" t="str">
        <f>IEGM!A468</f>
        <v>Martins Soares</v>
      </c>
      <c r="B438" s="51" t="str">
        <f>IFERROR(VLOOKUP(A438,'[1]Resultado IEGM exerc. 2024'!$B:$K,10,0),"Não Apurado")</f>
        <v>C</v>
      </c>
    </row>
    <row r="439" spans="1:2" x14ac:dyDescent="0.25">
      <c r="A439" s="57" t="str">
        <f>IEGM!A469</f>
        <v>Mata Verde</v>
      </c>
      <c r="B439" s="52" t="str">
        <f>IFERROR(VLOOKUP(A439,'[1]Resultado IEGM exerc. 2024'!$B:$K,10,0),"Não Apurado")</f>
        <v>C</v>
      </c>
    </row>
    <row r="440" spans="1:2" x14ac:dyDescent="0.25">
      <c r="A440" s="57" t="str">
        <f>IEGM!A470</f>
        <v>Materlândia</v>
      </c>
      <c r="B440" s="51" t="str">
        <f>IFERROR(VLOOKUP(A440,'[1]Resultado IEGM exerc. 2024'!$B:$K,10,0),"Não Apurado")</f>
        <v>C</v>
      </c>
    </row>
    <row r="441" spans="1:2" x14ac:dyDescent="0.25">
      <c r="A441" s="57" t="str">
        <f>IEGM!A471</f>
        <v>Mateus Leme</v>
      </c>
      <c r="B441" s="52" t="str">
        <f>IFERROR(VLOOKUP(A441,'[1]Resultado IEGM exerc. 2024'!$B:$K,10,0),"Não Apurado")</f>
        <v>C+</v>
      </c>
    </row>
    <row r="442" spans="1:2" x14ac:dyDescent="0.25">
      <c r="A442" s="57" t="str">
        <f>IEGM!A472</f>
        <v>Mathias Lobato</v>
      </c>
      <c r="B442" s="52" t="str">
        <f>IFERROR(VLOOKUP(A442,'[1]Resultado IEGM exerc. 2024'!$B:$K,10,0),"Não Apurado")</f>
        <v>Não Apurado</v>
      </c>
    </row>
    <row r="443" spans="1:2" x14ac:dyDescent="0.25">
      <c r="A443" s="57" t="str">
        <f>IEGM!A473</f>
        <v>Matias Barbosa</v>
      </c>
      <c r="B443" s="51" t="str">
        <f>IFERROR(VLOOKUP(A443,'[1]Resultado IEGM exerc. 2024'!$B:$K,10,0),"Não Apurado")</f>
        <v>C</v>
      </c>
    </row>
    <row r="444" spans="1:2" x14ac:dyDescent="0.25">
      <c r="A444" s="57" t="str">
        <f>IEGM!A474</f>
        <v>Matias Cardoso</v>
      </c>
      <c r="B444" s="52" t="str">
        <f>IFERROR(VLOOKUP(A444,'[1]Resultado IEGM exerc. 2024'!$B:$K,10,0),"Não Apurado")</f>
        <v>Não Apurado</v>
      </c>
    </row>
    <row r="445" spans="1:2" x14ac:dyDescent="0.25">
      <c r="A445" s="57" t="str">
        <f>IEGM!A475</f>
        <v>Matipó</v>
      </c>
      <c r="B445" s="51" t="str">
        <f>IFERROR(VLOOKUP(A445,'[1]Resultado IEGM exerc. 2024'!$B:$K,10,0),"Não Apurado")</f>
        <v>Não Apurado</v>
      </c>
    </row>
    <row r="446" spans="1:2" x14ac:dyDescent="0.25">
      <c r="A446" s="57" t="str">
        <f>IEGM!A476</f>
        <v>Mato Verde</v>
      </c>
      <c r="B446" s="52" t="str">
        <f>IFERROR(VLOOKUP(A446,'[1]Resultado IEGM exerc. 2024'!$B:$K,10,0),"Não Apurado")</f>
        <v>C</v>
      </c>
    </row>
    <row r="447" spans="1:2" x14ac:dyDescent="0.25">
      <c r="A447" s="57" t="str">
        <f>IEGM!A477</f>
        <v>Matozinhos</v>
      </c>
      <c r="B447" s="51" t="str">
        <f>IFERROR(VLOOKUP(A447,'[1]Resultado IEGM exerc. 2024'!$B:$K,10,0),"Não Apurado")</f>
        <v>C+</v>
      </c>
    </row>
    <row r="448" spans="1:2" x14ac:dyDescent="0.25">
      <c r="A448" s="57" t="str">
        <f>IEGM!A478</f>
        <v>Matutina</v>
      </c>
      <c r="B448" s="52" t="str">
        <f>IFERROR(VLOOKUP(A448,'[1]Resultado IEGM exerc. 2024'!$B:$K,10,0),"Não Apurado")</f>
        <v>C</v>
      </c>
    </row>
    <row r="449" spans="1:2" x14ac:dyDescent="0.25">
      <c r="A449" s="57" t="str">
        <f>IEGM!A479</f>
        <v>Medeiros</v>
      </c>
      <c r="B449" s="51" t="str">
        <f>IFERROR(VLOOKUP(A449,'[1]Resultado IEGM exerc. 2024'!$B:$K,10,0),"Não Apurado")</f>
        <v>C</v>
      </c>
    </row>
    <row r="450" spans="1:2" x14ac:dyDescent="0.25">
      <c r="A450" s="57" t="str">
        <f>IEGM!A480</f>
        <v>Medina</v>
      </c>
      <c r="B450" s="52" t="str">
        <f>IFERROR(VLOOKUP(A450,'[1]Resultado IEGM exerc. 2024'!$B:$K,10,0),"Não Apurado")</f>
        <v>C</v>
      </c>
    </row>
    <row r="451" spans="1:2" x14ac:dyDescent="0.25">
      <c r="A451" s="57" t="str">
        <f>IEGM!A481</f>
        <v>Mendes Pimentel</v>
      </c>
      <c r="B451" s="51" t="str">
        <f>IFERROR(VLOOKUP(A451,'[1]Resultado IEGM exerc. 2024'!$B:$K,10,0),"Não Apurado")</f>
        <v>C</v>
      </c>
    </row>
    <row r="452" spans="1:2" x14ac:dyDescent="0.25">
      <c r="A452" s="57" t="str">
        <f>IEGM!A482</f>
        <v>Mercês</v>
      </c>
      <c r="B452" s="52" t="str">
        <f>IFERROR(VLOOKUP(A452,'[1]Resultado IEGM exerc. 2024'!$B:$K,10,0),"Não Apurado")</f>
        <v>C+</v>
      </c>
    </row>
    <row r="453" spans="1:2" x14ac:dyDescent="0.25">
      <c r="A453" s="57" t="str">
        <f>IEGM!A483</f>
        <v>Mesquita</v>
      </c>
      <c r="B453" s="51" t="str">
        <f>IFERROR(VLOOKUP(A453,'[1]Resultado IEGM exerc. 2024'!$B:$K,10,0),"Não Apurado")</f>
        <v>C</v>
      </c>
    </row>
    <row r="454" spans="1:2" x14ac:dyDescent="0.25">
      <c r="A454" s="57" t="str">
        <f>IEGM!A484</f>
        <v>Minas Novas</v>
      </c>
      <c r="B454" s="52" t="str">
        <f>IFERROR(VLOOKUP(A454,'[1]Resultado IEGM exerc. 2024'!$B:$K,10,0),"Não Apurado")</f>
        <v>C</v>
      </c>
    </row>
    <row r="455" spans="1:2" x14ac:dyDescent="0.25">
      <c r="A455" s="57" t="str">
        <f>IEGM!A485</f>
        <v>Minduri</v>
      </c>
      <c r="B455" s="51" t="str">
        <f>IFERROR(VLOOKUP(A455,'[1]Resultado IEGM exerc. 2024'!$B:$K,10,0),"Não Apurado")</f>
        <v>C</v>
      </c>
    </row>
    <row r="456" spans="1:2" x14ac:dyDescent="0.25">
      <c r="A456" s="57" t="str">
        <f>IEGM!A486</f>
        <v>Mirabela</v>
      </c>
      <c r="B456" s="52" t="str">
        <f>IFERROR(VLOOKUP(A456,'[1]Resultado IEGM exerc. 2024'!$B:$K,10,0),"Não Apurado")</f>
        <v>C</v>
      </c>
    </row>
    <row r="457" spans="1:2" x14ac:dyDescent="0.25">
      <c r="A457" s="57" t="str">
        <f>IEGM!A487</f>
        <v>Miradouro</v>
      </c>
      <c r="B457" s="51" t="str">
        <f>IFERROR(VLOOKUP(A457,'[1]Resultado IEGM exerc. 2024'!$B:$K,10,0),"Não Apurado")</f>
        <v>C</v>
      </c>
    </row>
    <row r="458" spans="1:2" x14ac:dyDescent="0.25">
      <c r="A458" s="57" t="str">
        <f>IEGM!A488</f>
        <v>Miraí</v>
      </c>
      <c r="B458" s="52" t="str">
        <f>IFERROR(VLOOKUP(A458,'[1]Resultado IEGM exerc. 2024'!$B:$K,10,0),"Não Apurado")</f>
        <v>C</v>
      </c>
    </row>
    <row r="459" spans="1:2" x14ac:dyDescent="0.25">
      <c r="A459" s="57" t="str">
        <f>IEGM!A489</f>
        <v>Miravânia</v>
      </c>
      <c r="B459" s="51" t="str">
        <f>IFERROR(VLOOKUP(A459,'[1]Resultado IEGM exerc. 2024'!$B:$K,10,0),"Não Apurado")</f>
        <v>C</v>
      </c>
    </row>
    <row r="460" spans="1:2" x14ac:dyDescent="0.25">
      <c r="A460" s="57" t="str">
        <f>IEGM!A491</f>
        <v>Moema</v>
      </c>
      <c r="B460" s="52" t="str">
        <f>IFERROR(VLOOKUP(A460,'[1]Resultado IEGM exerc. 2024'!$B:$K,10,0),"Não Apurado")</f>
        <v>C</v>
      </c>
    </row>
    <row r="461" spans="1:2" x14ac:dyDescent="0.25">
      <c r="A461" s="57" t="str">
        <f>IEGM!A492</f>
        <v>Monjolos</v>
      </c>
      <c r="B461" s="51" t="str">
        <f>IFERROR(VLOOKUP(A461,'[1]Resultado IEGM exerc. 2024'!$B:$K,10,0),"Não Apurado")</f>
        <v>C</v>
      </c>
    </row>
    <row r="462" spans="1:2" x14ac:dyDescent="0.25">
      <c r="A462" s="57" t="str">
        <f>IEGM!A493</f>
        <v>Monsenhor Paulo</v>
      </c>
      <c r="B462" s="52" t="str">
        <f>IFERROR(VLOOKUP(A462,'[1]Resultado IEGM exerc. 2024'!$B:$K,10,0),"Não Apurado")</f>
        <v>C</v>
      </c>
    </row>
    <row r="463" spans="1:2" x14ac:dyDescent="0.25">
      <c r="A463" s="57" t="str">
        <f>IEGM!A494</f>
        <v>Montalvânia</v>
      </c>
      <c r="B463" s="51" t="str">
        <f>IFERROR(VLOOKUP(A463,'[1]Resultado IEGM exerc. 2024'!$B:$K,10,0),"Não Apurado")</f>
        <v>C</v>
      </c>
    </row>
    <row r="464" spans="1:2" x14ac:dyDescent="0.25">
      <c r="A464" s="57" t="str">
        <f>IEGM!A495</f>
        <v>Monte Alegre de Minas</v>
      </c>
      <c r="B464" s="52" t="str">
        <f>IFERROR(VLOOKUP(A464,'[1]Resultado IEGM exerc. 2024'!$B:$K,10,0),"Não Apurado")</f>
        <v>C</v>
      </c>
    </row>
    <row r="465" spans="1:2" x14ac:dyDescent="0.25">
      <c r="A465" s="57" t="str">
        <f>IEGM!A496</f>
        <v>Monte Azul</v>
      </c>
      <c r="B465" s="51" t="str">
        <f>IFERROR(VLOOKUP(A465,'[1]Resultado IEGM exerc. 2024'!$B:$K,10,0),"Não Apurado")</f>
        <v>C</v>
      </c>
    </row>
    <row r="466" spans="1:2" x14ac:dyDescent="0.25">
      <c r="A466" s="57" t="str">
        <f>IEGM!A497</f>
        <v>Monte Belo</v>
      </c>
      <c r="B466" s="52" t="str">
        <f>IFERROR(VLOOKUP(A466,'[1]Resultado IEGM exerc. 2024'!$B:$K,10,0),"Não Apurado")</f>
        <v>Não Apurado</v>
      </c>
    </row>
    <row r="467" spans="1:2" x14ac:dyDescent="0.25">
      <c r="A467" s="57" t="str">
        <f>IEGM!A498</f>
        <v>Monte Carmelo</v>
      </c>
      <c r="B467" s="51" t="str">
        <f>IFERROR(VLOOKUP(A467,'[1]Resultado IEGM exerc. 2024'!$B:$K,10,0),"Não Apurado")</f>
        <v>C</v>
      </c>
    </row>
    <row r="468" spans="1:2" x14ac:dyDescent="0.25">
      <c r="A468" s="57" t="str">
        <f>IEGM!A499</f>
        <v>Monte Formoso</v>
      </c>
      <c r="B468" s="52" t="str">
        <f>IFERROR(VLOOKUP(A468,'[1]Resultado IEGM exerc. 2024'!$B:$K,10,0),"Não Apurado")</f>
        <v>C</v>
      </c>
    </row>
    <row r="469" spans="1:2" x14ac:dyDescent="0.25">
      <c r="A469" s="57" t="str">
        <f>IEGM!A500</f>
        <v>Monte Santo de Minas</v>
      </c>
      <c r="B469" s="51" t="str">
        <f>IFERROR(VLOOKUP(A469,'[1]Resultado IEGM exerc. 2024'!$B:$K,10,0),"Não Apurado")</f>
        <v>C+</v>
      </c>
    </row>
    <row r="470" spans="1:2" x14ac:dyDescent="0.25">
      <c r="A470" s="57" t="str">
        <f>IEGM!A501</f>
        <v>Monte Sião</v>
      </c>
      <c r="B470" s="52" t="str">
        <f>IFERROR(VLOOKUP(A470,'[1]Resultado IEGM exerc. 2024'!$B:$K,10,0),"Não Apurado")</f>
        <v>C+</v>
      </c>
    </row>
    <row r="471" spans="1:2" x14ac:dyDescent="0.25">
      <c r="A471" s="57" t="str">
        <f>IEGM!A503</f>
        <v>Montezuma</v>
      </c>
      <c r="B471" s="51" t="str">
        <f>IFERROR(VLOOKUP(A471,'[1]Resultado IEGM exerc. 2024'!$B:$K,10,0),"Não Apurado")</f>
        <v>C+</v>
      </c>
    </row>
    <row r="472" spans="1:2" x14ac:dyDescent="0.25">
      <c r="A472" s="57" t="str">
        <f>IEGM!A504</f>
        <v>Morada Nova de Minas</v>
      </c>
      <c r="B472" s="52" t="str">
        <f>IFERROR(VLOOKUP(A472,'[1]Resultado IEGM exerc. 2024'!$B:$K,10,0),"Não Apurado")</f>
        <v>C</v>
      </c>
    </row>
    <row r="473" spans="1:2" x14ac:dyDescent="0.25">
      <c r="A473" s="57" t="str">
        <f>IEGM!A505</f>
        <v>Morro da Garça</v>
      </c>
      <c r="B473" s="51" t="str">
        <f>IFERROR(VLOOKUP(A473,'[1]Resultado IEGM exerc. 2024'!$B:$K,10,0),"Não Apurado")</f>
        <v>C</v>
      </c>
    </row>
    <row r="474" spans="1:2" x14ac:dyDescent="0.25">
      <c r="A474" s="57" t="str">
        <f>IEGM!A506</f>
        <v>Morro do Pilar</v>
      </c>
      <c r="B474" s="52" t="str">
        <f>IFERROR(VLOOKUP(A474,'[1]Resultado IEGM exerc. 2024'!$B:$K,10,0),"Não Apurado")</f>
        <v>C</v>
      </c>
    </row>
    <row r="475" spans="1:2" x14ac:dyDescent="0.25">
      <c r="A475" s="57" t="str">
        <f>IEGM!A507</f>
        <v>Munhoz</v>
      </c>
      <c r="B475" s="51" t="str">
        <f>IFERROR(VLOOKUP(A475,'[1]Resultado IEGM exerc. 2024'!$B:$K,10,0),"Não Apurado")</f>
        <v>C</v>
      </c>
    </row>
    <row r="476" spans="1:2" x14ac:dyDescent="0.25">
      <c r="A476" s="57" t="str">
        <f>IEGM!A508</f>
        <v>Muriaé</v>
      </c>
      <c r="B476" s="52" t="str">
        <f>IFERROR(VLOOKUP(A476,'[1]Resultado IEGM exerc. 2024'!$B:$K,10,0),"Não Apurado")</f>
        <v>C+</v>
      </c>
    </row>
    <row r="477" spans="1:2" x14ac:dyDescent="0.25">
      <c r="A477" s="57" t="str">
        <f>IEGM!A509</f>
        <v>Mutum</v>
      </c>
      <c r="B477" s="51" t="str">
        <f>IFERROR(VLOOKUP(A477,'[1]Resultado IEGM exerc. 2024'!$B:$K,10,0),"Não Apurado")</f>
        <v>C</v>
      </c>
    </row>
    <row r="478" spans="1:2" x14ac:dyDescent="0.25">
      <c r="A478" s="57" t="str">
        <f>IEGM!A510</f>
        <v>Muzambinho</v>
      </c>
      <c r="B478" s="52" t="str">
        <f>IFERROR(VLOOKUP(A478,'[1]Resultado IEGM exerc. 2024'!$B:$K,10,0),"Não Apurado")</f>
        <v>C</v>
      </c>
    </row>
    <row r="479" spans="1:2" x14ac:dyDescent="0.25">
      <c r="A479" s="57" t="str">
        <f>IEGM!A511</f>
        <v>Nacip Raydan</v>
      </c>
      <c r="B479" s="51" t="str">
        <f>IFERROR(VLOOKUP(A479,'[1]Resultado IEGM exerc. 2024'!$B:$K,10,0),"Não Apurado")</f>
        <v>C</v>
      </c>
    </row>
    <row r="480" spans="1:2" x14ac:dyDescent="0.25">
      <c r="A480" s="57" t="str">
        <f>IEGM!A512</f>
        <v>Nanuque</v>
      </c>
      <c r="B480" s="52" t="str">
        <f>IFERROR(VLOOKUP(A480,'[1]Resultado IEGM exerc. 2024'!$B:$K,10,0),"Não Apurado")</f>
        <v>Não Apurado</v>
      </c>
    </row>
    <row r="481" spans="1:2" x14ac:dyDescent="0.25">
      <c r="A481" s="57" t="str">
        <f>IEGM!A513</f>
        <v>Naque</v>
      </c>
      <c r="B481" s="51" t="str">
        <f>IFERROR(VLOOKUP(A481,'[1]Resultado IEGM exerc. 2024'!$B:$K,10,0),"Não Apurado")</f>
        <v>C</v>
      </c>
    </row>
    <row r="482" spans="1:2" x14ac:dyDescent="0.25">
      <c r="A482" s="57" t="str">
        <f>IEGM!A514</f>
        <v>Natalândia</v>
      </c>
      <c r="B482" s="52" t="str">
        <f>IFERROR(VLOOKUP(A482,'[1]Resultado IEGM exerc. 2024'!$B:$K,10,0),"Não Apurado")</f>
        <v>C</v>
      </c>
    </row>
    <row r="483" spans="1:2" x14ac:dyDescent="0.25">
      <c r="A483" s="57" t="str">
        <f>IEGM!A515</f>
        <v>Natércia</v>
      </c>
      <c r="B483" s="51" t="str">
        <f>IFERROR(VLOOKUP(A483,'[1]Resultado IEGM exerc. 2024'!$B:$K,10,0),"Não Apurado")</f>
        <v>C</v>
      </c>
    </row>
    <row r="484" spans="1:2" x14ac:dyDescent="0.25">
      <c r="A484" s="57" t="str">
        <f>IEGM!A516</f>
        <v>Nazareno</v>
      </c>
      <c r="B484" s="52" t="str">
        <f>IFERROR(VLOOKUP(A484,'[1]Resultado IEGM exerc. 2024'!$B:$K,10,0),"Não Apurado")</f>
        <v>C+</v>
      </c>
    </row>
    <row r="485" spans="1:2" x14ac:dyDescent="0.25">
      <c r="A485" s="57" t="str">
        <f>IEGM!A517</f>
        <v>Nepomuceno</v>
      </c>
      <c r="B485" s="51" t="str">
        <f>IFERROR(VLOOKUP(A485,'[1]Resultado IEGM exerc. 2024'!$B:$K,10,0),"Não Apurado")</f>
        <v>C</v>
      </c>
    </row>
    <row r="486" spans="1:2" x14ac:dyDescent="0.25">
      <c r="A486" s="57" t="str">
        <f>IEGM!A518</f>
        <v>Ninheira</v>
      </c>
      <c r="B486" s="52" t="str">
        <f>IFERROR(VLOOKUP(A486,'[1]Resultado IEGM exerc. 2024'!$B:$K,10,0),"Não Apurado")</f>
        <v>C</v>
      </c>
    </row>
    <row r="487" spans="1:2" x14ac:dyDescent="0.25">
      <c r="A487" s="57" t="str">
        <f>IEGM!A519</f>
        <v>Nova Belém</v>
      </c>
      <c r="B487" s="51" t="str">
        <f>IFERROR(VLOOKUP(A487,'[1]Resultado IEGM exerc. 2024'!$B:$K,10,0),"Não Apurado")</f>
        <v>C</v>
      </c>
    </row>
    <row r="488" spans="1:2" x14ac:dyDescent="0.25">
      <c r="A488" s="57" t="str">
        <f>IEGM!A520</f>
        <v>Nova Era</v>
      </c>
      <c r="B488" s="52" t="str">
        <f>IFERROR(VLOOKUP(A488,'[1]Resultado IEGM exerc. 2024'!$B:$K,10,0),"Não Apurado")</f>
        <v>C+</v>
      </c>
    </row>
    <row r="489" spans="1:2" x14ac:dyDescent="0.25">
      <c r="A489" s="57" t="str">
        <f>IEGM!A522</f>
        <v>Nova Módica</v>
      </c>
      <c r="B489" s="51" t="str">
        <f>IFERROR(VLOOKUP(A489,'[1]Resultado IEGM exerc. 2024'!$B:$K,10,0),"Não Apurado")</f>
        <v>C</v>
      </c>
    </row>
    <row r="490" spans="1:2" x14ac:dyDescent="0.25">
      <c r="A490" s="57" t="str">
        <f>IEGM!A523</f>
        <v>Nova Ponte</v>
      </c>
      <c r="B490" s="52" t="str">
        <f>IFERROR(VLOOKUP(A490,'[1]Resultado IEGM exerc. 2024'!$B:$K,10,0),"Não Apurado")</f>
        <v>C</v>
      </c>
    </row>
    <row r="491" spans="1:2" x14ac:dyDescent="0.25">
      <c r="A491" s="57" t="str">
        <f>IEGM!A524</f>
        <v>Nova Porteirinha</v>
      </c>
      <c r="B491" s="51" t="str">
        <f>IFERROR(VLOOKUP(A491,'[1]Resultado IEGM exerc. 2024'!$B:$K,10,0),"Não Apurado")</f>
        <v>C+</v>
      </c>
    </row>
    <row r="492" spans="1:2" x14ac:dyDescent="0.25">
      <c r="A492" s="57" t="str">
        <f>IEGM!A525</f>
        <v>Nova Resende</v>
      </c>
      <c r="B492" s="52" t="str">
        <f>IFERROR(VLOOKUP(A492,'[1]Resultado IEGM exerc. 2024'!$B:$K,10,0),"Não Apurado")</f>
        <v>C</v>
      </c>
    </row>
    <row r="493" spans="1:2" x14ac:dyDescent="0.25">
      <c r="A493" s="57" t="str">
        <f>IEGM!A526</f>
        <v>Nova Serrana</v>
      </c>
      <c r="B493" s="51" t="str">
        <f>IFERROR(VLOOKUP(A493,'[1]Resultado IEGM exerc. 2024'!$B:$K,10,0),"Não Apurado")</f>
        <v>C</v>
      </c>
    </row>
    <row r="494" spans="1:2" x14ac:dyDescent="0.25">
      <c r="A494" s="57" t="str">
        <f>IEGM!A527</f>
        <v>Nova União</v>
      </c>
      <c r="B494" s="52" t="str">
        <f>IFERROR(VLOOKUP(A494,'[1]Resultado IEGM exerc. 2024'!$B:$K,10,0),"Não Apurado")</f>
        <v>C</v>
      </c>
    </row>
    <row r="495" spans="1:2" x14ac:dyDescent="0.25">
      <c r="A495" s="57" t="str">
        <f>IEGM!A528</f>
        <v>Novo Cruzeiro</v>
      </c>
      <c r="B495" s="52" t="str">
        <f>IFERROR(VLOOKUP(A495,'[1]Resultado IEGM exerc. 2024'!$B:$K,10,0),"Não Apurado")</f>
        <v>Não Apurado</v>
      </c>
    </row>
    <row r="496" spans="1:2" x14ac:dyDescent="0.25">
      <c r="A496" s="57" t="str">
        <f>IEGM!A529</f>
        <v>Novo Oriente de Minas</v>
      </c>
      <c r="B496" s="51" t="str">
        <f>IFERROR(VLOOKUP(A496,'[1]Resultado IEGM exerc. 2024'!$B:$K,10,0),"Não Apurado")</f>
        <v>C</v>
      </c>
    </row>
    <row r="497" spans="1:2" x14ac:dyDescent="0.25">
      <c r="A497" s="57" t="str">
        <f>IEGM!A530</f>
        <v>Novorizonte</v>
      </c>
      <c r="B497" s="52" t="str">
        <f>IFERROR(VLOOKUP(A497,'[1]Resultado IEGM exerc. 2024'!$B:$K,10,0),"Não Apurado")</f>
        <v>C+</v>
      </c>
    </row>
    <row r="498" spans="1:2" x14ac:dyDescent="0.25">
      <c r="A498" s="57" t="str">
        <f>IEGM!A531</f>
        <v>Olaria</v>
      </c>
      <c r="B498" s="51" t="str">
        <f>IFERROR(VLOOKUP(A498,'[1]Resultado IEGM exerc. 2024'!$B:$K,10,0),"Não Apurado")</f>
        <v>C</v>
      </c>
    </row>
    <row r="499" spans="1:2" x14ac:dyDescent="0.25">
      <c r="A499" s="57" t="str">
        <f>IEGM!A532</f>
        <v>Olhos-d'Água</v>
      </c>
      <c r="B499" s="52" t="str">
        <f>IFERROR(VLOOKUP(A499,'[1]Resultado IEGM exerc. 2024'!$B:$K,10,0),"Não Apurado")</f>
        <v>Não Apurado</v>
      </c>
    </row>
    <row r="500" spans="1:2" x14ac:dyDescent="0.25">
      <c r="A500" s="57" t="str">
        <f>IEGM!A535</f>
        <v>Oliveira Fortes</v>
      </c>
      <c r="B500" s="51" t="str">
        <f>IFERROR(VLOOKUP(A500,'[1]Resultado IEGM exerc. 2024'!$B:$K,10,0),"Não Apurado")</f>
        <v>C</v>
      </c>
    </row>
    <row r="501" spans="1:2" x14ac:dyDescent="0.25">
      <c r="A501" s="57" t="str">
        <f>IEGM!A536</f>
        <v>Onça de Pitangui</v>
      </c>
      <c r="B501" s="52" t="str">
        <f>IFERROR(VLOOKUP(A501,'[1]Resultado IEGM exerc. 2024'!$B:$K,10,0),"Não Apurado")</f>
        <v>C</v>
      </c>
    </row>
    <row r="502" spans="1:2" x14ac:dyDescent="0.25">
      <c r="A502" s="57" t="str">
        <f>IEGM!A537</f>
        <v>Oratórios</v>
      </c>
      <c r="B502" s="51" t="str">
        <f>IFERROR(VLOOKUP(A502,'[1]Resultado IEGM exerc. 2024'!$B:$K,10,0),"Não Apurado")</f>
        <v>C</v>
      </c>
    </row>
    <row r="503" spans="1:2" x14ac:dyDescent="0.25">
      <c r="A503" s="57" t="str">
        <f>IEGM!A538</f>
        <v>Orizânia</v>
      </c>
      <c r="B503" s="52" t="str">
        <f>IFERROR(VLOOKUP(A503,'[1]Resultado IEGM exerc. 2024'!$B:$K,10,0),"Não Apurado")</f>
        <v>Não Apurado</v>
      </c>
    </row>
    <row r="504" spans="1:2" x14ac:dyDescent="0.25">
      <c r="A504" s="57" t="str">
        <f>IEGM!A539</f>
        <v>Ouro Branco</v>
      </c>
      <c r="B504" s="51" t="str">
        <f>IFERROR(VLOOKUP(A504,'[1]Resultado IEGM exerc. 2024'!$B:$K,10,0),"Não Apurado")</f>
        <v>C+</v>
      </c>
    </row>
    <row r="505" spans="1:2" x14ac:dyDescent="0.25">
      <c r="A505" s="57" t="str">
        <f>IEGM!A540</f>
        <v>Ouro Fino</v>
      </c>
      <c r="B505" s="52" t="str">
        <f>IFERROR(VLOOKUP(A505,'[1]Resultado IEGM exerc. 2024'!$B:$K,10,0),"Não Apurado")</f>
        <v>C</v>
      </c>
    </row>
    <row r="506" spans="1:2" x14ac:dyDescent="0.25">
      <c r="A506" s="57" t="str">
        <f>IEGM!A541</f>
        <v>Ouro Preto</v>
      </c>
      <c r="B506" s="51" t="str">
        <f>IFERROR(VLOOKUP(A506,'[1]Resultado IEGM exerc. 2024'!$B:$K,10,0),"Não Apurado")</f>
        <v>C</v>
      </c>
    </row>
    <row r="507" spans="1:2" x14ac:dyDescent="0.25">
      <c r="A507" s="57" t="str">
        <f>IEGM!A542</f>
        <v>Ouro Verde de Minas</v>
      </c>
      <c r="B507" s="52" t="str">
        <f>IFERROR(VLOOKUP(A507,'[1]Resultado IEGM exerc. 2024'!$B:$K,10,0),"Não Apurado")</f>
        <v>C</v>
      </c>
    </row>
    <row r="508" spans="1:2" x14ac:dyDescent="0.25">
      <c r="A508" s="57" t="str">
        <f>IEGM!A543</f>
        <v>Padre Carvalho</v>
      </c>
      <c r="B508" s="51" t="str">
        <f>IFERROR(VLOOKUP(A508,'[1]Resultado IEGM exerc. 2024'!$B:$K,10,0),"Não Apurado")</f>
        <v>C</v>
      </c>
    </row>
    <row r="509" spans="1:2" x14ac:dyDescent="0.25">
      <c r="A509" s="57" t="str">
        <f>IEGM!A544</f>
        <v>Padre Paraíso</v>
      </c>
      <c r="B509" s="52" t="str">
        <f>IFERROR(VLOOKUP(A509,'[1]Resultado IEGM exerc. 2024'!$B:$K,10,0),"Não Apurado")</f>
        <v>C</v>
      </c>
    </row>
    <row r="510" spans="1:2" x14ac:dyDescent="0.25">
      <c r="A510" s="57" t="str">
        <f>IEGM!A545</f>
        <v>Pai Pedro</v>
      </c>
      <c r="B510" s="51" t="str">
        <f>IFERROR(VLOOKUP(A510,'[1]Resultado IEGM exerc. 2024'!$B:$K,10,0),"Não Apurado")</f>
        <v>C</v>
      </c>
    </row>
    <row r="511" spans="1:2" x14ac:dyDescent="0.25">
      <c r="A511" s="57" t="str">
        <f>IEGM!A546</f>
        <v>Paineiras</v>
      </c>
      <c r="B511" s="51" t="str">
        <f>IFERROR(VLOOKUP(A511,'[1]Resultado IEGM exerc. 2024'!$B:$K,10,0),"Não Apurado")</f>
        <v>C</v>
      </c>
    </row>
    <row r="512" spans="1:2" x14ac:dyDescent="0.25">
      <c r="A512" s="57" t="str">
        <f>IEGM!A547</f>
        <v>Pains</v>
      </c>
      <c r="B512" s="52" t="str">
        <f>IFERROR(VLOOKUP(A512,'[1]Resultado IEGM exerc. 2024'!$B:$K,10,0),"Não Apurado")</f>
        <v>C</v>
      </c>
    </row>
    <row r="513" spans="1:2" x14ac:dyDescent="0.25">
      <c r="A513" s="57" t="str">
        <f>IEGM!A548</f>
        <v>Paiva</v>
      </c>
      <c r="B513" s="52" t="str">
        <f>IFERROR(VLOOKUP(A513,'[1]Resultado IEGM exerc. 2024'!$B:$K,10,0),"Não Apurado")</f>
        <v>C</v>
      </c>
    </row>
    <row r="514" spans="1:2" x14ac:dyDescent="0.25">
      <c r="A514" s="57" t="str">
        <f>IEGM!A549</f>
        <v>Palma</v>
      </c>
      <c r="B514" s="51" t="str">
        <f>IFERROR(VLOOKUP(A514,'[1]Resultado IEGM exerc. 2024'!$B:$K,10,0),"Não Apurado")</f>
        <v>C</v>
      </c>
    </row>
    <row r="515" spans="1:2" x14ac:dyDescent="0.25">
      <c r="A515" s="57" t="str">
        <f>IEGM!A550</f>
        <v>Palmópolis</v>
      </c>
      <c r="B515" s="52" t="str">
        <f>IFERROR(VLOOKUP(A515,'[1]Resultado IEGM exerc. 2024'!$B:$K,10,0),"Não Apurado")</f>
        <v>C</v>
      </c>
    </row>
    <row r="516" spans="1:2" x14ac:dyDescent="0.25">
      <c r="A516" s="57" t="str">
        <f>IEGM!A551</f>
        <v>Papagaios</v>
      </c>
      <c r="B516" s="51" t="str">
        <f>IFERROR(VLOOKUP(A516,'[1]Resultado IEGM exerc. 2024'!$B:$K,10,0),"Não Apurado")</f>
        <v>Não Apurado</v>
      </c>
    </row>
    <row r="517" spans="1:2" x14ac:dyDescent="0.25">
      <c r="A517" s="57" t="str">
        <f>IEGM!A552</f>
        <v>Pará de Minas</v>
      </c>
      <c r="B517" s="51" t="str">
        <f>IFERROR(VLOOKUP(A517,'[1]Resultado IEGM exerc. 2024'!$B:$K,10,0),"Não Apurado")</f>
        <v>C+</v>
      </c>
    </row>
    <row r="518" spans="1:2" x14ac:dyDescent="0.25">
      <c r="A518" s="57" t="str">
        <f>IEGM!A553</f>
        <v>Paracatu</v>
      </c>
      <c r="B518" s="52" t="str">
        <f>IFERROR(VLOOKUP(A518,'[1]Resultado IEGM exerc. 2024'!$B:$K,10,0),"Não Apurado")</f>
        <v>C+</v>
      </c>
    </row>
    <row r="519" spans="1:2" x14ac:dyDescent="0.25">
      <c r="A519" s="57" t="str">
        <f>IEGM!A554</f>
        <v>Paraguaçu</v>
      </c>
      <c r="B519" s="52" t="str">
        <f>IFERROR(VLOOKUP(A519,'[1]Resultado IEGM exerc. 2024'!$B:$K,10,0),"Não Apurado")</f>
        <v>Não Apurado</v>
      </c>
    </row>
    <row r="520" spans="1:2" x14ac:dyDescent="0.25">
      <c r="A520" s="57" t="str">
        <f>IEGM!A555</f>
        <v>Paraisópolis</v>
      </c>
      <c r="B520" s="51" t="str">
        <f>IFERROR(VLOOKUP(A520,'[1]Resultado IEGM exerc. 2024'!$B:$K,10,0),"Não Apurado")</f>
        <v>C+</v>
      </c>
    </row>
    <row r="521" spans="1:2" x14ac:dyDescent="0.25">
      <c r="A521" s="57" t="str">
        <f>IEGM!A556</f>
        <v>Paraopeba</v>
      </c>
      <c r="B521" s="52" t="str">
        <f>IFERROR(VLOOKUP(A521,'[1]Resultado IEGM exerc. 2024'!$B:$K,10,0),"Não Apurado")</f>
        <v>C</v>
      </c>
    </row>
    <row r="522" spans="1:2" x14ac:dyDescent="0.25">
      <c r="A522" s="57" t="str">
        <f>IEGM!A557</f>
        <v>Passa Quatro</v>
      </c>
      <c r="B522" s="52" t="str">
        <f>IFERROR(VLOOKUP(A522,'[1]Resultado IEGM exerc. 2024'!$B:$K,10,0),"Não Apurado")</f>
        <v>C+</v>
      </c>
    </row>
    <row r="523" spans="1:2" x14ac:dyDescent="0.25">
      <c r="A523" s="57" t="str">
        <f>IEGM!A558</f>
        <v>Passa Tempo</v>
      </c>
      <c r="B523" s="51" t="str">
        <f>IFERROR(VLOOKUP(A523,'[1]Resultado IEGM exerc. 2024'!$B:$K,10,0),"Não Apurado")</f>
        <v>C</v>
      </c>
    </row>
    <row r="524" spans="1:2" x14ac:dyDescent="0.25">
      <c r="A524" s="57" t="str">
        <f>IEGM!A559</f>
        <v>Passa Vinte</v>
      </c>
      <c r="B524" s="52" t="str">
        <f>IFERROR(VLOOKUP(A524,'[1]Resultado IEGM exerc. 2024'!$B:$K,10,0),"Não Apurado")</f>
        <v>C</v>
      </c>
    </row>
    <row r="525" spans="1:2" x14ac:dyDescent="0.25">
      <c r="A525" s="57" t="str">
        <f>IEGM!A560</f>
        <v>Passabém</v>
      </c>
      <c r="B525" s="51" t="str">
        <f>IFERROR(VLOOKUP(A525,'[1]Resultado IEGM exerc. 2024'!$B:$K,10,0),"Não Apurado")</f>
        <v>C</v>
      </c>
    </row>
    <row r="526" spans="1:2" x14ac:dyDescent="0.25">
      <c r="A526" s="57" t="str">
        <f>IEGM!A561</f>
        <v>Passos</v>
      </c>
      <c r="B526" s="51" t="str">
        <f>IFERROR(VLOOKUP(A526,'[1]Resultado IEGM exerc. 2024'!$B:$K,10,0),"Não Apurado")</f>
        <v>C+</v>
      </c>
    </row>
    <row r="527" spans="1:2" x14ac:dyDescent="0.25">
      <c r="A527" s="57" t="str">
        <f>IEGM!A562</f>
        <v>Patis</v>
      </c>
      <c r="B527" s="52" t="str">
        <f>IFERROR(VLOOKUP(A527,'[1]Resultado IEGM exerc. 2024'!$B:$K,10,0),"Não Apurado")</f>
        <v>C</v>
      </c>
    </row>
    <row r="528" spans="1:2" x14ac:dyDescent="0.25">
      <c r="A528" s="57" t="str">
        <f>IEGM!A563</f>
        <v>Patos de Minas</v>
      </c>
      <c r="B528" s="51" t="str">
        <f>IFERROR(VLOOKUP(A528,'[1]Resultado IEGM exerc. 2024'!$B:$K,10,0),"Não Apurado")</f>
        <v>C+</v>
      </c>
    </row>
    <row r="529" spans="1:2" x14ac:dyDescent="0.25">
      <c r="A529" s="57" t="str">
        <f>IEGM!A564</f>
        <v>Patrocínio</v>
      </c>
      <c r="B529" s="52" t="str">
        <f>IFERROR(VLOOKUP(A529,'[1]Resultado IEGM exerc. 2024'!$B:$K,10,0),"Não Apurado")</f>
        <v>Não Apurado</v>
      </c>
    </row>
    <row r="530" spans="1:2" x14ac:dyDescent="0.25">
      <c r="A530" s="57" t="str">
        <f>IEGM!A565</f>
        <v>Patrocínio do Muriaé</v>
      </c>
      <c r="B530" s="51" t="str">
        <f>IFERROR(VLOOKUP(A530,'[1]Resultado IEGM exerc. 2024'!$B:$K,10,0),"Não Apurado")</f>
        <v>C+</v>
      </c>
    </row>
    <row r="531" spans="1:2" x14ac:dyDescent="0.25">
      <c r="A531" s="57" t="str">
        <f>IEGM!A566</f>
        <v>Paula Cândido</v>
      </c>
      <c r="B531" s="52" t="str">
        <f>IFERROR(VLOOKUP(A531,'[1]Resultado IEGM exerc. 2024'!$B:$K,10,0),"Não Apurado")</f>
        <v>C</v>
      </c>
    </row>
    <row r="532" spans="1:2" x14ac:dyDescent="0.25">
      <c r="A532" s="57" t="str">
        <f>IEGM!A567</f>
        <v>Paulistas</v>
      </c>
      <c r="B532" s="51" t="str">
        <f>IFERROR(VLOOKUP(A532,'[1]Resultado IEGM exerc. 2024'!$B:$K,10,0),"Não Apurado")</f>
        <v>C</v>
      </c>
    </row>
    <row r="533" spans="1:2" x14ac:dyDescent="0.25">
      <c r="A533" s="57" t="str">
        <f>IEGM!A568</f>
        <v>Pavão</v>
      </c>
      <c r="B533" s="52" t="str">
        <f>IFERROR(VLOOKUP(A533,'[1]Resultado IEGM exerc. 2024'!$B:$K,10,0),"Não Apurado")</f>
        <v>C</v>
      </c>
    </row>
    <row r="534" spans="1:2" x14ac:dyDescent="0.25">
      <c r="A534" s="57" t="str">
        <f>IEGM!A569</f>
        <v>Peçanha</v>
      </c>
      <c r="B534" s="51" t="str">
        <f>IFERROR(VLOOKUP(A534,'[1]Resultado IEGM exerc. 2024'!$B:$K,10,0),"Não Apurado")</f>
        <v>C</v>
      </c>
    </row>
    <row r="535" spans="1:2" x14ac:dyDescent="0.25">
      <c r="A535" s="57" t="str">
        <f>IEGM!A570</f>
        <v>Pedra Azul</v>
      </c>
      <c r="B535" s="52" t="str">
        <f>IFERROR(VLOOKUP(A535,'[1]Resultado IEGM exerc. 2024'!$B:$K,10,0),"Não Apurado")</f>
        <v>C</v>
      </c>
    </row>
    <row r="536" spans="1:2" x14ac:dyDescent="0.25">
      <c r="A536" s="57" t="str">
        <f>IEGM!A571</f>
        <v>Pedra Bonita</v>
      </c>
      <c r="B536" s="51" t="str">
        <f>IFERROR(VLOOKUP(A536,'[1]Resultado IEGM exerc. 2024'!$B:$K,10,0),"Não Apurado")</f>
        <v>C</v>
      </c>
    </row>
    <row r="537" spans="1:2" x14ac:dyDescent="0.25">
      <c r="A537" s="57" t="str">
        <f>IEGM!A572</f>
        <v>Pedra do Anta</v>
      </c>
      <c r="B537" s="52" t="str">
        <f>IFERROR(VLOOKUP(A537,'[1]Resultado IEGM exerc. 2024'!$B:$K,10,0),"Não Apurado")</f>
        <v>C</v>
      </c>
    </row>
    <row r="538" spans="1:2" x14ac:dyDescent="0.25">
      <c r="A538" s="57" t="str">
        <f>IEGM!A573</f>
        <v>Pedra do Indaiá</v>
      </c>
      <c r="B538" s="51" t="str">
        <f>IFERROR(VLOOKUP(A538,'[1]Resultado IEGM exerc. 2024'!$B:$K,10,0),"Não Apurado")</f>
        <v>C+</v>
      </c>
    </row>
    <row r="539" spans="1:2" x14ac:dyDescent="0.25">
      <c r="A539" s="57" t="str">
        <f>IEGM!A574</f>
        <v>Pedra Dourada</v>
      </c>
      <c r="B539" s="52" t="str">
        <f>IFERROR(VLOOKUP(A539,'[1]Resultado IEGM exerc. 2024'!$B:$K,10,0),"Não Apurado")</f>
        <v>C</v>
      </c>
    </row>
    <row r="540" spans="1:2" x14ac:dyDescent="0.25">
      <c r="A540" s="57" t="str">
        <f>IEGM!A575</f>
        <v>Pedralva</v>
      </c>
      <c r="B540" s="51" t="str">
        <f>IFERROR(VLOOKUP(A540,'[1]Resultado IEGM exerc. 2024'!$B:$K,10,0),"Não Apurado")</f>
        <v>Não Apurado</v>
      </c>
    </row>
    <row r="541" spans="1:2" x14ac:dyDescent="0.25">
      <c r="A541" s="57" t="str">
        <f>IEGM!A576</f>
        <v>Pedras de Maria da Cruz</v>
      </c>
      <c r="B541" s="52" t="str">
        <f>IFERROR(VLOOKUP(A541,'[1]Resultado IEGM exerc. 2024'!$B:$K,10,0),"Não Apurado")</f>
        <v>C</v>
      </c>
    </row>
    <row r="542" spans="1:2" x14ac:dyDescent="0.25">
      <c r="A542" s="57" t="str">
        <f>IEGM!A577</f>
        <v>Pedrinópolis</v>
      </c>
      <c r="B542" s="51" t="str">
        <f>IFERROR(VLOOKUP(A542,'[1]Resultado IEGM exerc. 2024'!$B:$K,10,0),"Não Apurado")</f>
        <v>C</v>
      </c>
    </row>
    <row r="543" spans="1:2" x14ac:dyDescent="0.25">
      <c r="A543" s="57" t="str">
        <f>IEGM!A578</f>
        <v>Pedro Leopoldo</v>
      </c>
      <c r="B543" s="52" t="str">
        <f>IFERROR(VLOOKUP(A543,'[1]Resultado IEGM exerc. 2024'!$B:$K,10,0),"Não Apurado")</f>
        <v>C+</v>
      </c>
    </row>
    <row r="544" spans="1:2" x14ac:dyDescent="0.25">
      <c r="A544" s="57" t="str">
        <f>IEGM!A579</f>
        <v>Pedro Teixeira</v>
      </c>
      <c r="B544" s="51" t="str">
        <f>IFERROR(VLOOKUP(A544,'[1]Resultado IEGM exerc. 2024'!$B:$K,10,0),"Não Apurado")</f>
        <v>C</v>
      </c>
    </row>
    <row r="545" spans="1:2" x14ac:dyDescent="0.25">
      <c r="A545" s="57" t="str">
        <f>IEGM!A580</f>
        <v>Pequeri</v>
      </c>
      <c r="B545" s="52" t="str">
        <f>IFERROR(VLOOKUP(A545,'[1]Resultado IEGM exerc. 2024'!$B:$K,10,0),"Não Apurado")</f>
        <v>C</v>
      </c>
    </row>
    <row r="546" spans="1:2" x14ac:dyDescent="0.25">
      <c r="A546" s="57" t="str">
        <f>IEGM!A581</f>
        <v>Pequi</v>
      </c>
      <c r="B546" s="51" t="str">
        <f>IFERROR(VLOOKUP(A546,'[1]Resultado IEGM exerc. 2024'!$B:$K,10,0),"Não Apurado")</f>
        <v>C</v>
      </c>
    </row>
    <row r="547" spans="1:2" x14ac:dyDescent="0.25">
      <c r="A547" s="57" t="str">
        <f>IEGM!A582</f>
        <v>Perdigão</v>
      </c>
      <c r="B547" s="52" t="str">
        <f>IFERROR(VLOOKUP(A547,'[1]Resultado IEGM exerc. 2024'!$B:$K,10,0),"Não Apurado")</f>
        <v>C</v>
      </c>
    </row>
    <row r="548" spans="1:2" x14ac:dyDescent="0.25">
      <c r="A548" s="57" t="str">
        <f>IEGM!A583</f>
        <v>Perdizes</v>
      </c>
      <c r="B548" s="51" t="str">
        <f>IFERROR(VLOOKUP(A548,'[1]Resultado IEGM exerc. 2024'!$B:$K,10,0),"Não Apurado")</f>
        <v>C</v>
      </c>
    </row>
    <row r="549" spans="1:2" x14ac:dyDescent="0.25">
      <c r="A549" s="57" t="str">
        <f>IEGM!A584</f>
        <v>Perdões</v>
      </c>
      <c r="B549" s="52" t="str">
        <f>IFERROR(VLOOKUP(A549,'[1]Resultado IEGM exerc. 2024'!$B:$K,10,0),"Não Apurado")</f>
        <v>C</v>
      </c>
    </row>
    <row r="550" spans="1:2" x14ac:dyDescent="0.25">
      <c r="A550" s="57" t="str">
        <f>IEGM!A585</f>
        <v>Periquito</v>
      </c>
      <c r="B550" s="51" t="str">
        <f>IFERROR(VLOOKUP(A550,'[1]Resultado IEGM exerc. 2024'!$B:$K,10,0),"Não Apurado")</f>
        <v>C</v>
      </c>
    </row>
    <row r="551" spans="1:2" x14ac:dyDescent="0.25">
      <c r="A551" s="57" t="str">
        <f>IEGM!A586</f>
        <v>Pescador</v>
      </c>
      <c r="B551" s="52" t="str">
        <f>IFERROR(VLOOKUP(A551,'[1]Resultado IEGM exerc. 2024'!$B:$K,10,0),"Não Apurado")</f>
        <v>C</v>
      </c>
    </row>
    <row r="552" spans="1:2" x14ac:dyDescent="0.25">
      <c r="A552" s="57" t="str">
        <f>IEGM!A587</f>
        <v>Piau</v>
      </c>
      <c r="B552" s="51" t="str">
        <f>IFERROR(VLOOKUP(A552,'[1]Resultado IEGM exerc. 2024'!$B:$K,10,0),"Não Apurado")</f>
        <v>C</v>
      </c>
    </row>
    <row r="553" spans="1:2" x14ac:dyDescent="0.25">
      <c r="A553" s="57" t="str">
        <f>IEGM!A588</f>
        <v>Piedade de Caratinga</v>
      </c>
      <c r="B553" s="52" t="str">
        <f>IFERROR(VLOOKUP(A553,'[1]Resultado IEGM exerc. 2024'!$B:$K,10,0),"Não Apurado")</f>
        <v>C</v>
      </c>
    </row>
    <row r="554" spans="1:2" x14ac:dyDescent="0.25">
      <c r="A554" s="57" t="str">
        <f>IEGM!A590</f>
        <v>Piedade do Rio Grande</v>
      </c>
      <c r="B554" s="51" t="str">
        <f>IFERROR(VLOOKUP(A554,'[1]Resultado IEGM exerc. 2024'!$B:$K,10,0),"Não Apurado")</f>
        <v>Não Apurado</v>
      </c>
    </row>
    <row r="555" spans="1:2" x14ac:dyDescent="0.25">
      <c r="A555" s="57" t="str">
        <f>IEGM!A591</f>
        <v>Piedade dos Gerais</v>
      </c>
      <c r="B555" s="52" t="str">
        <f>IFERROR(VLOOKUP(A555,'[1]Resultado IEGM exerc. 2024'!$B:$K,10,0),"Não Apurado")</f>
        <v>C</v>
      </c>
    </row>
    <row r="556" spans="1:2" x14ac:dyDescent="0.25">
      <c r="A556" s="57" t="str">
        <f>IEGM!A592</f>
        <v>Pimenta</v>
      </c>
      <c r="B556" s="51" t="str">
        <f>IFERROR(VLOOKUP(A556,'[1]Resultado IEGM exerc. 2024'!$B:$K,10,0),"Não Apurado")</f>
        <v>C</v>
      </c>
    </row>
    <row r="557" spans="1:2" x14ac:dyDescent="0.25">
      <c r="A557" s="57" t="str">
        <f>IEGM!A593</f>
        <v>Pingo-d'Água</v>
      </c>
      <c r="B557" s="52" t="str">
        <f>IFERROR(VLOOKUP(A557,'[1]Resultado IEGM exerc. 2024'!$B:$K,10,0),"Não Apurado")</f>
        <v>Não Apurado</v>
      </c>
    </row>
    <row r="558" spans="1:2" x14ac:dyDescent="0.25">
      <c r="A558" s="57" t="str">
        <f>IEGM!A594</f>
        <v>Pintópolis</v>
      </c>
      <c r="B558" s="51" t="str">
        <f>IFERROR(VLOOKUP(A558,'[1]Resultado IEGM exerc. 2024'!$B:$K,10,0),"Não Apurado")</f>
        <v>C</v>
      </c>
    </row>
    <row r="559" spans="1:2" x14ac:dyDescent="0.25">
      <c r="A559" s="57" t="str">
        <f>IEGM!A595</f>
        <v>Piracema</v>
      </c>
      <c r="B559" s="52" t="str">
        <f>IFERROR(VLOOKUP(A559,'[1]Resultado IEGM exerc. 2024'!$B:$K,10,0),"Não Apurado")</f>
        <v>C</v>
      </c>
    </row>
    <row r="560" spans="1:2" x14ac:dyDescent="0.25">
      <c r="A560" s="57" t="str">
        <f>IEGM!A596</f>
        <v>Pirajuba</v>
      </c>
      <c r="B560" s="51" t="str">
        <f>IFERROR(VLOOKUP(A560,'[1]Resultado IEGM exerc. 2024'!$B:$K,10,0),"Não Apurado")</f>
        <v>C+</v>
      </c>
    </row>
    <row r="561" spans="1:2" x14ac:dyDescent="0.25">
      <c r="A561" s="57" t="str">
        <f>IEGM!A597</f>
        <v>Piranga</v>
      </c>
      <c r="B561" s="52" t="str">
        <f>IFERROR(VLOOKUP(A561,'[1]Resultado IEGM exerc. 2024'!$B:$K,10,0),"Não Apurado")</f>
        <v>C+</v>
      </c>
    </row>
    <row r="562" spans="1:2" x14ac:dyDescent="0.25">
      <c r="A562" s="57" t="str">
        <f>IEGM!A598</f>
        <v>Piranguçu</v>
      </c>
      <c r="B562" s="51" t="str">
        <f>IFERROR(VLOOKUP(A562,'[1]Resultado IEGM exerc. 2024'!$B:$K,10,0),"Não Apurado")</f>
        <v>C</v>
      </c>
    </row>
    <row r="563" spans="1:2" x14ac:dyDescent="0.25">
      <c r="A563" s="57" t="str">
        <f>IEGM!A599</f>
        <v>Piranguinho</v>
      </c>
      <c r="B563" s="52" t="str">
        <f>IFERROR(VLOOKUP(A563,'[1]Resultado IEGM exerc. 2024'!$B:$K,10,0),"Não Apurado")</f>
        <v>C</v>
      </c>
    </row>
    <row r="564" spans="1:2" x14ac:dyDescent="0.25">
      <c r="A564" s="57" t="str">
        <f>IEGM!A600</f>
        <v>Pirapetinga</v>
      </c>
      <c r="B564" s="51" t="str">
        <f>IFERROR(VLOOKUP(A564,'[1]Resultado IEGM exerc. 2024'!$B:$K,10,0),"Não Apurado")</f>
        <v>C</v>
      </c>
    </row>
    <row r="565" spans="1:2" x14ac:dyDescent="0.25">
      <c r="A565" s="57" t="str">
        <f>IEGM!A601</f>
        <v>Pirapora</v>
      </c>
      <c r="B565" s="52" t="str">
        <f>IFERROR(VLOOKUP(A565,'[1]Resultado IEGM exerc. 2024'!$B:$K,10,0),"Não Apurado")</f>
        <v>C</v>
      </c>
    </row>
    <row r="566" spans="1:2" x14ac:dyDescent="0.25">
      <c r="A566" s="57" t="str">
        <f>IEGM!A602</f>
        <v>Piraúba</v>
      </c>
      <c r="B566" s="51" t="str">
        <f>IFERROR(VLOOKUP(A566,'[1]Resultado IEGM exerc. 2024'!$B:$K,10,0),"Não Apurado")</f>
        <v>C</v>
      </c>
    </row>
    <row r="567" spans="1:2" x14ac:dyDescent="0.25">
      <c r="A567" s="57" t="str">
        <f>IEGM!A603</f>
        <v>Pitangui</v>
      </c>
      <c r="B567" s="52" t="str">
        <f>IFERROR(VLOOKUP(A567,'[1]Resultado IEGM exerc. 2024'!$B:$K,10,0),"Não Apurado")</f>
        <v>C</v>
      </c>
    </row>
    <row r="568" spans="1:2" x14ac:dyDescent="0.25">
      <c r="A568" s="57" t="str">
        <f>IEGM!A604</f>
        <v>Piumhi</v>
      </c>
      <c r="B568" s="51" t="str">
        <f>IFERROR(VLOOKUP(A568,'[1]Resultado IEGM exerc. 2024'!$B:$K,10,0),"Não Apurado")</f>
        <v>C</v>
      </c>
    </row>
    <row r="569" spans="1:2" x14ac:dyDescent="0.25">
      <c r="A569" s="57" t="str">
        <f>IEGM!A605</f>
        <v>Planura</v>
      </c>
      <c r="B569" s="52" t="str">
        <f>IFERROR(VLOOKUP(A569,'[1]Resultado IEGM exerc. 2024'!$B:$K,10,0),"Não Apurado")</f>
        <v>C</v>
      </c>
    </row>
    <row r="570" spans="1:2" x14ac:dyDescent="0.25">
      <c r="A570" s="57" t="str">
        <f>IEGM!A606</f>
        <v>Poço Fundo</v>
      </c>
      <c r="B570" s="51" t="str">
        <f>IFERROR(VLOOKUP(A570,'[1]Resultado IEGM exerc. 2024'!$B:$K,10,0),"Não Apurado")</f>
        <v>Não Apurado</v>
      </c>
    </row>
    <row r="571" spans="1:2" x14ac:dyDescent="0.25">
      <c r="A571" s="57" t="str">
        <f>IEGM!A607</f>
        <v>Poços de Caldas</v>
      </c>
      <c r="B571" s="52" t="str">
        <f>IFERROR(VLOOKUP(A571,'[1]Resultado IEGM exerc. 2024'!$B:$K,10,0),"Não Apurado")</f>
        <v>C</v>
      </c>
    </row>
    <row r="572" spans="1:2" x14ac:dyDescent="0.25">
      <c r="A572" s="57" t="str">
        <f>IEGM!A608</f>
        <v>Pocrane</v>
      </c>
      <c r="B572" s="51" t="str">
        <f>IFERROR(VLOOKUP(A572,'[1]Resultado IEGM exerc. 2024'!$B:$K,10,0),"Não Apurado")</f>
        <v>Não Apurado</v>
      </c>
    </row>
    <row r="573" spans="1:2" x14ac:dyDescent="0.25">
      <c r="A573" s="57" t="str">
        <f>IEGM!A609</f>
        <v>Pompéu</v>
      </c>
      <c r="B573" s="52" t="str">
        <f>IFERROR(VLOOKUP(A573,'[1]Resultado IEGM exerc. 2024'!$B:$K,10,0),"Não Apurado")</f>
        <v>C</v>
      </c>
    </row>
    <row r="574" spans="1:2" x14ac:dyDescent="0.25">
      <c r="A574" s="57" t="str">
        <f>IEGM!A610</f>
        <v>Ponte Nova</v>
      </c>
      <c r="B574" s="51" t="str">
        <f>IFERROR(VLOOKUP(A574,'[1]Resultado IEGM exerc. 2024'!$B:$K,10,0),"Não Apurado")</f>
        <v>C+</v>
      </c>
    </row>
    <row r="575" spans="1:2" x14ac:dyDescent="0.25">
      <c r="A575" s="57" t="str">
        <f>IEGM!A611</f>
        <v>Ponto Chique</v>
      </c>
      <c r="B575" s="52" t="str">
        <f>IFERROR(VLOOKUP(A575,'[1]Resultado IEGM exerc. 2024'!$B:$K,10,0),"Não Apurado")</f>
        <v>Não Apurado</v>
      </c>
    </row>
    <row r="576" spans="1:2" x14ac:dyDescent="0.25">
      <c r="A576" s="57" t="str">
        <f>IEGM!A612</f>
        <v>Ponto dos Volantes</v>
      </c>
      <c r="B576" s="51" t="str">
        <f>IFERROR(VLOOKUP(A576,'[1]Resultado IEGM exerc. 2024'!$B:$K,10,0),"Não Apurado")</f>
        <v>C</v>
      </c>
    </row>
    <row r="577" spans="1:2" x14ac:dyDescent="0.25">
      <c r="A577" s="57" t="str">
        <f>IEGM!A613</f>
        <v>Porteirinha</v>
      </c>
      <c r="B577" s="52" t="str">
        <f>IFERROR(VLOOKUP(A577,'[1]Resultado IEGM exerc. 2024'!$B:$K,10,0),"Não Apurado")</f>
        <v>C</v>
      </c>
    </row>
    <row r="578" spans="1:2" x14ac:dyDescent="0.25">
      <c r="A578" s="57" t="str">
        <f>IEGM!A614</f>
        <v>Porto Firme</v>
      </c>
      <c r="B578" s="51" t="str">
        <f>IFERROR(VLOOKUP(A578,'[1]Resultado IEGM exerc. 2024'!$B:$K,10,0),"Não Apurado")</f>
        <v>C</v>
      </c>
    </row>
    <row r="579" spans="1:2" x14ac:dyDescent="0.25">
      <c r="A579" s="57" t="str">
        <f>IEGM!A615</f>
        <v>Poté</v>
      </c>
      <c r="B579" s="52" t="str">
        <f>IFERROR(VLOOKUP(A579,'[1]Resultado IEGM exerc. 2024'!$B:$K,10,0),"Não Apurado")</f>
        <v>C</v>
      </c>
    </row>
    <row r="580" spans="1:2" x14ac:dyDescent="0.25">
      <c r="A580" s="57" t="str">
        <f>IEGM!A616</f>
        <v>Pouso Alegre</v>
      </c>
      <c r="B580" s="51" t="str">
        <f>IFERROR(VLOOKUP(A580,'[1]Resultado IEGM exerc. 2024'!$B:$K,10,0),"Não Apurado")</f>
        <v>C</v>
      </c>
    </row>
    <row r="581" spans="1:2" x14ac:dyDescent="0.25">
      <c r="A581" s="57" t="str">
        <f>IEGM!A617</f>
        <v>Pouso Alto</v>
      </c>
      <c r="B581" s="52" t="str">
        <f>IFERROR(VLOOKUP(A581,'[1]Resultado IEGM exerc. 2024'!$B:$K,10,0),"Não Apurado")</f>
        <v>C</v>
      </c>
    </row>
    <row r="582" spans="1:2" x14ac:dyDescent="0.25">
      <c r="A582" s="57" t="str">
        <f>IEGM!A618</f>
        <v>Prados</v>
      </c>
      <c r="B582" s="51" t="str">
        <f>IFERROR(VLOOKUP(A582,'[1]Resultado IEGM exerc. 2024'!$B:$K,10,0),"Não Apurado")</f>
        <v>C+</v>
      </c>
    </row>
    <row r="583" spans="1:2" x14ac:dyDescent="0.25">
      <c r="A583" s="57" t="str">
        <f>IEGM!A619</f>
        <v>Prata</v>
      </c>
      <c r="B583" s="52" t="str">
        <f>IFERROR(VLOOKUP(A583,'[1]Resultado IEGM exerc. 2024'!$B:$K,10,0),"Não Apurado")</f>
        <v>C+</v>
      </c>
    </row>
    <row r="584" spans="1:2" x14ac:dyDescent="0.25">
      <c r="A584" s="57" t="str">
        <f>IEGM!A620</f>
        <v>Pratápolis</v>
      </c>
      <c r="B584" s="51" t="str">
        <f>IFERROR(VLOOKUP(A584,'[1]Resultado IEGM exerc. 2024'!$B:$K,10,0),"Não Apurado")</f>
        <v>C</v>
      </c>
    </row>
    <row r="585" spans="1:2" x14ac:dyDescent="0.25">
      <c r="A585" s="57" t="str">
        <f>IEGM!A621</f>
        <v>Pratinha</v>
      </c>
      <c r="B585" s="52" t="str">
        <f>IFERROR(VLOOKUP(A585,'[1]Resultado IEGM exerc. 2024'!$B:$K,10,0),"Não Apurado")</f>
        <v>C</v>
      </c>
    </row>
    <row r="586" spans="1:2" x14ac:dyDescent="0.25">
      <c r="A586" s="57" t="str">
        <f>IEGM!A622</f>
        <v>Presidente Bernardes</v>
      </c>
      <c r="B586" s="51" t="str">
        <f>IFERROR(VLOOKUP(A586,'[1]Resultado IEGM exerc. 2024'!$B:$K,10,0),"Não Apurado")</f>
        <v>C</v>
      </c>
    </row>
    <row r="587" spans="1:2" x14ac:dyDescent="0.25">
      <c r="A587" s="57" t="str">
        <f>IEGM!A623</f>
        <v>Presidente Juscelino</v>
      </c>
      <c r="B587" s="52" t="str">
        <f>IFERROR(VLOOKUP(A587,'[1]Resultado IEGM exerc. 2024'!$B:$K,10,0),"Não Apurado")</f>
        <v>C</v>
      </c>
    </row>
    <row r="588" spans="1:2" x14ac:dyDescent="0.25">
      <c r="A588" s="57" t="str">
        <f>IEGM!A624</f>
        <v>Presidente Kubitschek</v>
      </c>
      <c r="B588" s="51" t="str">
        <f>IFERROR(VLOOKUP(A588,'[1]Resultado IEGM exerc. 2024'!$B:$K,10,0),"Não Apurado")</f>
        <v>C</v>
      </c>
    </row>
    <row r="589" spans="1:2" x14ac:dyDescent="0.25">
      <c r="A589" s="57" t="str">
        <f>IEGM!A625</f>
        <v>Presidente Olegário</v>
      </c>
      <c r="B589" s="52" t="str">
        <f>IFERROR(VLOOKUP(A589,'[1]Resultado IEGM exerc. 2024'!$B:$K,10,0),"Não Apurado")</f>
        <v>C</v>
      </c>
    </row>
    <row r="590" spans="1:2" x14ac:dyDescent="0.25">
      <c r="A590" s="57" t="str">
        <f>IEGM!A626</f>
        <v>Prudente de Morais</v>
      </c>
      <c r="B590" s="52" t="str">
        <f>IFERROR(VLOOKUP(A590,'[1]Resultado IEGM exerc. 2024'!$B:$K,10,0),"Não Apurado")</f>
        <v>C</v>
      </c>
    </row>
    <row r="591" spans="1:2" x14ac:dyDescent="0.25">
      <c r="A591" s="57" t="str">
        <f>IEGM!A627</f>
        <v>Quartel Geral</v>
      </c>
      <c r="B591" s="51" t="str">
        <f>IFERROR(VLOOKUP(A591,'[1]Resultado IEGM exerc. 2024'!$B:$K,10,0),"Não Apurado")</f>
        <v>C</v>
      </c>
    </row>
    <row r="592" spans="1:2" x14ac:dyDescent="0.25">
      <c r="A592" s="57" t="str">
        <f>IEGM!A628</f>
        <v>Queluzito</v>
      </c>
      <c r="B592" s="52" t="str">
        <f>IFERROR(VLOOKUP(A592,'[1]Resultado IEGM exerc. 2024'!$B:$K,10,0),"Não Apurado")</f>
        <v>C+</v>
      </c>
    </row>
    <row r="593" spans="1:2" x14ac:dyDescent="0.25">
      <c r="A593" s="57" t="str">
        <f>IEGM!A629</f>
        <v>Raposos</v>
      </c>
      <c r="B593" s="51" t="str">
        <f>IFERROR(VLOOKUP(A593,'[1]Resultado IEGM exerc. 2024'!$B:$K,10,0),"Não Apurado")</f>
        <v>C</v>
      </c>
    </row>
    <row r="594" spans="1:2" x14ac:dyDescent="0.25">
      <c r="A594" s="57" t="str">
        <f>IEGM!A630</f>
        <v>Raul Soares</v>
      </c>
      <c r="B594" s="52" t="str">
        <f>IFERROR(VLOOKUP(A594,'[1]Resultado IEGM exerc. 2024'!$B:$K,10,0),"Não Apurado")</f>
        <v>C</v>
      </c>
    </row>
    <row r="595" spans="1:2" x14ac:dyDescent="0.25">
      <c r="A595" s="57" t="str">
        <f>IEGM!A631</f>
        <v>Recreio</v>
      </c>
      <c r="B595" s="51" t="str">
        <f>IFERROR(VLOOKUP(A595,'[1]Resultado IEGM exerc. 2024'!$B:$K,10,0),"Não Apurado")</f>
        <v>C</v>
      </c>
    </row>
    <row r="596" spans="1:2" x14ac:dyDescent="0.25">
      <c r="A596" s="57" t="str">
        <f>IEGM!A632</f>
        <v>Reduto</v>
      </c>
      <c r="B596" s="52" t="str">
        <f>IFERROR(VLOOKUP(A596,'[1]Resultado IEGM exerc. 2024'!$B:$K,10,0),"Não Apurado")</f>
        <v>C</v>
      </c>
    </row>
    <row r="597" spans="1:2" x14ac:dyDescent="0.25">
      <c r="A597" s="57" t="str">
        <f>IEGM!A633</f>
        <v>Resende Costa</v>
      </c>
      <c r="B597" s="51" t="str">
        <f>IFERROR(VLOOKUP(A597,'[1]Resultado IEGM exerc. 2024'!$B:$K,10,0),"Não Apurado")</f>
        <v>C</v>
      </c>
    </row>
    <row r="598" spans="1:2" x14ac:dyDescent="0.25">
      <c r="A598" s="57" t="str">
        <f>IEGM!A634</f>
        <v>Resplendor</v>
      </c>
      <c r="B598" s="52" t="str">
        <f>IFERROR(VLOOKUP(A598,'[1]Resultado IEGM exerc. 2024'!$B:$K,10,0),"Não Apurado")</f>
        <v>C</v>
      </c>
    </row>
    <row r="599" spans="1:2" x14ac:dyDescent="0.25">
      <c r="A599" s="57" t="str">
        <f>IEGM!A635</f>
        <v>Ressaquinha</v>
      </c>
      <c r="B599" s="51" t="str">
        <f>IFERROR(VLOOKUP(A599,'[1]Resultado IEGM exerc. 2024'!$B:$K,10,0),"Não Apurado")</f>
        <v>C</v>
      </c>
    </row>
    <row r="600" spans="1:2" x14ac:dyDescent="0.25">
      <c r="A600" s="57" t="str">
        <f>IEGM!A636</f>
        <v>Riachinho</v>
      </c>
      <c r="B600" s="52" t="str">
        <f>IFERROR(VLOOKUP(A600,'[1]Resultado IEGM exerc. 2024'!$B:$K,10,0),"Não Apurado")</f>
        <v>C</v>
      </c>
    </row>
    <row r="601" spans="1:2" x14ac:dyDescent="0.25">
      <c r="A601" s="57" t="str">
        <f>IEGM!A637</f>
        <v>Riacho dos Machados</v>
      </c>
      <c r="B601" s="51" t="str">
        <f>IFERROR(VLOOKUP(A601,'[1]Resultado IEGM exerc. 2024'!$B:$K,10,0),"Não Apurado")</f>
        <v>C</v>
      </c>
    </row>
    <row r="602" spans="1:2" x14ac:dyDescent="0.25">
      <c r="A602" s="57" t="str">
        <f>IEGM!A638</f>
        <v>Ribeirão das Neves</v>
      </c>
      <c r="B602" s="52" t="str">
        <f>IFERROR(VLOOKUP(A602,'[1]Resultado IEGM exerc. 2024'!$B:$K,10,0),"Não Apurado")</f>
        <v>C</v>
      </c>
    </row>
    <row r="603" spans="1:2" x14ac:dyDescent="0.25">
      <c r="A603" s="57" t="str">
        <f>IEGM!A639</f>
        <v>Ribeirão Vermelho</v>
      </c>
      <c r="B603" s="51" t="str">
        <f>IFERROR(VLOOKUP(A603,'[1]Resultado IEGM exerc. 2024'!$B:$K,10,0),"Não Apurado")</f>
        <v>C</v>
      </c>
    </row>
    <row r="604" spans="1:2" x14ac:dyDescent="0.25">
      <c r="A604" s="57" t="str">
        <f>IEGM!A640</f>
        <v>Rio Acima</v>
      </c>
      <c r="B604" s="52" t="str">
        <f>IFERROR(VLOOKUP(A604,'[1]Resultado IEGM exerc. 2024'!$B:$K,10,0),"Não Apurado")</f>
        <v>C</v>
      </c>
    </row>
    <row r="605" spans="1:2" x14ac:dyDescent="0.25">
      <c r="A605" s="57" t="str">
        <f>IEGM!A641</f>
        <v>Rio Casca</v>
      </c>
      <c r="B605" s="51" t="str">
        <f>IFERROR(VLOOKUP(A605,'[1]Resultado IEGM exerc. 2024'!$B:$K,10,0),"Não Apurado")</f>
        <v>Não Apurado</v>
      </c>
    </row>
    <row r="606" spans="1:2" x14ac:dyDescent="0.25">
      <c r="A606" s="57" t="str">
        <f>IEGM!A642</f>
        <v>Rio do Prado</v>
      </c>
      <c r="B606" s="51" t="str">
        <f>IFERROR(VLOOKUP(A606,'[1]Resultado IEGM exerc. 2024'!$B:$K,10,0),"Não Apurado")</f>
        <v>C</v>
      </c>
    </row>
    <row r="607" spans="1:2" x14ac:dyDescent="0.25">
      <c r="A607" s="57" t="str">
        <f>IEGM!A643</f>
        <v>Rio Doce</v>
      </c>
      <c r="B607" s="52" t="str">
        <f>IFERROR(VLOOKUP(A607,'[1]Resultado IEGM exerc. 2024'!$B:$K,10,0),"Não Apurado")</f>
        <v>C+</v>
      </c>
    </row>
    <row r="608" spans="1:2" x14ac:dyDescent="0.25">
      <c r="A608" s="57" t="str">
        <f>IEGM!A644</f>
        <v>Rio Espera</v>
      </c>
      <c r="B608" s="52" t="str">
        <f>IFERROR(VLOOKUP(A608,'[1]Resultado IEGM exerc. 2024'!$B:$K,10,0),"Não Apurado")</f>
        <v>C</v>
      </c>
    </row>
    <row r="609" spans="1:2" x14ac:dyDescent="0.25">
      <c r="A609" s="57" t="str">
        <f>IEGM!A645</f>
        <v>Rio Manso</v>
      </c>
      <c r="B609" s="51" t="str">
        <f>IFERROR(VLOOKUP(A609,'[1]Resultado IEGM exerc. 2024'!$B:$K,10,0),"Não Apurado")</f>
        <v>C</v>
      </c>
    </row>
    <row r="610" spans="1:2" x14ac:dyDescent="0.25">
      <c r="A610" s="57" t="str">
        <f>IEGM!A647</f>
        <v>Rio Paranaíba</v>
      </c>
      <c r="B610" s="52" t="str">
        <f>IFERROR(VLOOKUP(A610,'[1]Resultado IEGM exerc. 2024'!$B:$K,10,0),"Não Apurado")</f>
        <v>C+</v>
      </c>
    </row>
    <row r="611" spans="1:2" x14ac:dyDescent="0.25">
      <c r="A611" s="57" t="str">
        <f>IEGM!A648</f>
        <v>Rio Pardo de Minas</v>
      </c>
      <c r="B611" s="51" t="str">
        <f>IFERROR(VLOOKUP(A611,'[1]Resultado IEGM exerc. 2024'!$B:$K,10,0),"Não Apurado")</f>
        <v>C</v>
      </c>
    </row>
    <row r="612" spans="1:2" x14ac:dyDescent="0.25">
      <c r="A612" s="57" t="str">
        <f>IEGM!A649</f>
        <v>Rio Piracicaba</v>
      </c>
      <c r="B612" s="52" t="str">
        <f>IFERROR(VLOOKUP(A612,'[1]Resultado IEGM exerc. 2024'!$B:$K,10,0),"Não Apurado")</f>
        <v>C+</v>
      </c>
    </row>
    <row r="613" spans="1:2" x14ac:dyDescent="0.25">
      <c r="A613" s="57" t="str">
        <f>IEGM!A650</f>
        <v>Rio Pomba</v>
      </c>
      <c r="B613" s="51" t="str">
        <f>IFERROR(VLOOKUP(A613,'[1]Resultado IEGM exerc. 2024'!$B:$K,10,0),"Não Apurado")</f>
        <v>C+</v>
      </c>
    </row>
    <row r="614" spans="1:2" x14ac:dyDescent="0.25">
      <c r="A614" s="57" t="str">
        <f>IEGM!A651</f>
        <v>Rio Preto</v>
      </c>
      <c r="B614" s="52" t="str">
        <f>IFERROR(VLOOKUP(A614,'[1]Resultado IEGM exerc. 2024'!$B:$K,10,0),"Não Apurado")</f>
        <v>C</v>
      </c>
    </row>
    <row r="615" spans="1:2" x14ac:dyDescent="0.25">
      <c r="A615" s="57" t="str">
        <f>IEGM!A652</f>
        <v>Rio Vermelho</v>
      </c>
      <c r="B615" s="51" t="str">
        <f>IFERROR(VLOOKUP(A615,'[1]Resultado IEGM exerc. 2024'!$B:$K,10,0),"Não Apurado")</f>
        <v>C</v>
      </c>
    </row>
    <row r="616" spans="1:2" x14ac:dyDescent="0.25">
      <c r="A616" s="57" t="str">
        <f>IEGM!A653</f>
        <v>Ritápolis</v>
      </c>
      <c r="B616" s="52" t="str">
        <f>IFERROR(VLOOKUP(A616,'[1]Resultado IEGM exerc. 2024'!$B:$K,10,0),"Não Apurado")</f>
        <v>C</v>
      </c>
    </row>
    <row r="617" spans="1:2" x14ac:dyDescent="0.25">
      <c r="A617" s="57" t="str">
        <f>IEGM!A654</f>
        <v>Rochedo de Minas</v>
      </c>
      <c r="B617" s="51" t="str">
        <f>IFERROR(VLOOKUP(A617,'[1]Resultado IEGM exerc. 2024'!$B:$K,10,0),"Não Apurado")</f>
        <v>C</v>
      </c>
    </row>
    <row r="618" spans="1:2" x14ac:dyDescent="0.25">
      <c r="A618" s="57" t="str">
        <f>IEGM!A655</f>
        <v>Rodeiro</v>
      </c>
      <c r="B618" s="52" t="str">
        <f>IFERROR(VLOOKUP(A618,'[1]Resultado IEGM exerc. 2024'!$B:$K,10,0),"Não Apurado")</f>
        <v>C</v>
      </c>
    </row>
    <row r="619" spans="1:2" x14ac:dyDescent="0.25">
      <c r="A619" s="57" t="str">
        <f>IEGM!A656</f>
        <v>Romaria</v>
      </c>
      <c r="B619" s="51" t="str">
        <f>IFERROR(VLOOKUP(A619,'[1]Resultado IEGM exerc. 2024'!$B:$K,10,0),"Não Apurado")</f>
        <v>C</v>
      </c>
    </row>
    <row r="620" spans="1:2" x14ac:dyDescent="0.25">
      <c r="A620" s="57" t="str">
        <f>IEGM!A657</f>
        <v>Rosário da Limeira</v>
      </c>
      <c r="B620" s="52" t="str">
        <f>IFERROR(VLOOKUP(A620,'[1]Resultado IEGM exerc. 2024'!$B:$K,10,0),"Não Apurado")</f>
        <v>C</v>
      </c>
    </row>
    <row r="621" spans="1:2" x14ac:dyDescent="0.25">
      <c r="A621" s="57" t="str">
        <f>IEGM!A658</f>
        <v>Rubelita</v>
      </c>
      <c r="B621" s="51" t="str">
        <f>IFERROR(VLOOKUP(A621,'[1]Resultado IEGM exerc. 2024'!$B:$K,10,0),"Não Apurado")</f>
        <v>C</v>
      </c>
    </row>
    <row r="622" spans="1:2" x14ac:dyDescent="0.25">
      <c r="A622" s="57" t="str">
        <f>IEGM!A659</f>
        <v>Rubim</v>
      </c>
      <c r="B622" s="52" t="str">
        <f>IFERROR(VLOOKUP(A622,'[1]Resultado IEGM exerc. 2024'!$B:$K,10,0),"Não Apurado")</f>
        <v>C</v>
      </c>
    </row>
    <row r="623" spans="1:2" x14ac:dyDescent="0.25">
      <c r="A623" s="57" t="str">
        <f>IEGM!A660</f>
        <v>Sabará</v>
      </c>
      <c r="B623" s="51" t="str">
        <f>IFERROR(VLOOKUP(A623,'[1]Resultado IEGM exerc. 2024'!$B:$K,10,0),"Não Apurado")</f>
        <v>C</v>
      </c>
    </row>
    <row r="624" spans="1:2" x14ac:dyDescent="0.25">
      <c r="A624" s="57" t="str">
        <f>IEGM!A661</f>
        <v>Sabinópolis</v>
      </c>
      <c r="B624" s="52" t="str">
        <f>IFERROR(VLOOKUP(A624,'[1]Resultado IEGM exerc. 2024'!$B:$K,10,0),"Não Apurado")</f>
        <v>C</v>
      </c>
    </row>
    <row r="625" spans="1:2" x14ac:dyDescent="0.25">
      <c r="A625" s="57" t="str">
        <f>IEGM!A662</f>
        <v>Sacramento</v>
      </c>
      <c r="B625" s="51" t="str">
        <f>IFERROR(VLOOKUP(A625,'[1]Resultado IEGM exerc. 2024'!$B:$K,10,0),"Não Apurado")</f>
        <v>C</v>
      </c>
    </row>
    <row r="626" spans="1:2" x14ac:dyDescent="0.25">
      <c r="A626" s="57" t="str">
        <f>IEGM!A663</f>
        <v>Salinas</v>
      </c>
      <c r="B626" s="52" t="str">
        <f>IFERROR(VLOOKUP(A626,'[1]Resultado IEGM exerc. 2024'!$B:$K,10,0),"Não Apurado")</f>
        <v>C+</v>
      </c>
    </row>
    <row r="627" spans="1:2" x14ac:dyDescent="0.25">
      <c r="A627" s="57" t="str">
        <f>IEGM!A664</f>
        <v>Salto da Divisa</v>
      </c>
      <c r="B627" s="51" t="str">
        <f>IFERROR(VLOOKUP(A627,'[1]Resultado IEGM exerc. 2024'!$B:$K,10,0),"Não Apurado")</f>
        <v>C</v>
      </c>
    </row>
    <row r="628" spans="1:2" x14ac:dyDescent="0.25">
      <c r="A628" s="57" t="str">
        <f>IEGM!A667</f>
        <v>Santa Bárbara do Monte Verde</v>
      </c>
      <c r="B628" s="52" t="str">
        <f>IFERROR(VLOOKUP(A628,'[1]Resultado IEGM exerc. 2024'!$B:$K,10,0),"Não Apurado")</f>
        <v>C</v>
      </c>
    </row>
    <row r="629" spans="1:2" x14ac:dyDescent="0.25">
      <c r="A629" s="57" t="str">
        <f>IEGM!A668</f>
        <v>Santa Bárbara do Tugúrio</v>
      </c>
      <c r="B629" s="51" t="str">
        <f>IFERROR(VLOOKUP(A629,'[1]Resultado IEGM exerc. 2024'!$B:$K,10,0),"Não Apurado")</f>
        <v>C</v>
      </c>
    </row>
    <row r="630" spans="1:2" x14ac:dyDescent="0.25">
      <c r="A630" s="57" t="str">
        <f>IEGM!A669</f>
        <v>Santa Cruz de Minas</v>
      </c>
      <c r="B630" s="52" t="str">
        <f>IFERROR(VLOOKUP(A630,'[1]Resultado IEGM exerc. 2024'!$B:$K,10,0),"Não Apurado")</f>
        <v>C</v>
      </c>
    </row>
    <row r="631" spans="1:2" x14ac:dyDescent="0.25">
      <c r="A631" s="57" t="str">
        <f>IEGM!A670</f>
        <v>Santa Cruz de Salinas</v>
      </c>
      <c r="B631" s="51" t="str">
        <f>IFERROR(VLOOKUP(A631,'[1]Resultado IEGM exerc. 2024'!$B:$K,10,0),"Não Apurado")</f>
        <v>C</v>
      </c>
    </row>
    <row r="632" spans="1:2" x14ac:dyDescent="0.25">
      <c r="A632" s="57" t="str">
        <f>IEGM!A671</f>
        <v>Santa Cruz do Escalvado</v>
      </c>
      <c r="B632" s="52" t="str">
        <f>IFERROR(VLOOKUP(A632,'[1]Resultado IEGM exerc. 2024'!$B:$K,10,0),"Não Apurado")</f>
        <v>C</v>
      </c>
    </row>
    <row r="633" spans="1:2" x14ac:dyDescent="0.25">
      <c r="A633" s="57" t="str">
        <f>IEGM!A672</f>
        <v>Santa Efigênia de Minas</v>
      </c>
      <c r="B633" s="51" t="str">
        <f>IFERROR(VLOOKUP(A633,'[1]Resultado IEGM exerc. 2024'!$B:$K,10,0),"Não Apurado")</f>
        <v>C</v>
      </c>
    </row>
    <row r="634" spans="1:2" x14ac:dyDescent="0.25">
      <c r="A634" s="57" t="str">
        <f>IEGM!A673</f>
        <v>Santa Fé de Minas</v>
      </c>
      <c r="B634" s="52" t="str">
        <f>IFERROR(VLOOKUP(A634,'[1]Resultado IEGM exerc. 2024'!$B:$K,10,0),"Não Apurado")</f>
        <v>C</v>
      </c>
    </row>
    <row r="635" spans="1:2" x14ac:dyDescent="0.25">
      <c r="A635" s="57" t="str">
        <f>IEGM!A674</f>
        <v>Santa Helena de Minas</v>
      </c>
      <c r="B635" s="51" t="str">
        <f>IFERROR(VLOOKUP(A635,'[1]Resultado IEGM exerc. 2024'!$B:$K,10,0),"Não Apurado")</f>
        <v>C</v>
      </c>
    </row>
    <row r="636" spans="1:2" x14ac:dyDescent="0.25">
      <c r="A636" s="57" t="str">
        <f>IEGM!A675</f>
        <v>Santa Juliana</v>
      </c>
      <c r="B636" s="52" t="str">
        <f>IFERROR(VLOOKUP(A636,'[1]Resultado IEGM exerc. 2024'!$B:$K,10,0),"Não Apurado")</f>
        <v>C</v>
      </c>
    </row>
    <row r="637" spans="1:2" x14ac:dyDescent="0.25">
      <c r="A637" s="57" t="str">
        <f>IEGM!A676</f>
        <v>Santa Luzia</v>
      </c>
      <c r="B637" s="51" t="str">
        <f>IFERROR(VLOOKUP(A637,'[1]Resultado IEGM exerc. 2024'!$B:$K,10,0),"Não Apurado")</f>
        <v>C</v>
      </c>
    </row>
    <row r="638" spans="1:2" x14ac:dyDescent="0.25">
      <c r="A638" s="57" t="str">
        <f>IEGM!A677</f>
        <v>Santa Margarida</v>
      </c>
      <c r="B638" s="52" t="str">
        <f>IFERROR(VLOOKUP(A638,'[1]Resultado IEGM exerc. 2024'!$B:$K,10,0),"Não Apurado")</f>
        <v>C</v>
      </c>
    </row>
    <row r="639" spans="1:2" x14ac:dyDescent="0.25">
      <c r="A639" s="57" t="str">
        <f>IEGM!A678</f>
        <v>Santa Maria de Itabira</v>
      </c>
      <c r="B639" s="51" t="str">
        <f>IFERROR(VLOOKUP(A639,'[1]Resultado IEGM exerc. 2024'!$B:$K,10,0),"Não Apurado")</f>
        <v>C+</v>
      </c>
    </row>
    <row r="640" spans="1:2" x14ac:dyDescent="0.25">
      <c r="A640" s="57" t="str">
        <f>IEGM!A679</f>
        <v>Santa Maria do Salto</v>
      </c>
      <c r="B640" s="52" t="str">
        <f>IFERROR(VLOOKUP(A640,'[1]Resultado IEGM exerc. 2024'!$B:$K,10,0),"Não Apurado")</f>
        <v>C</v>
      </c>
    </row>
    <row r="641" spans="1:2" x14ac:dyDescent="0.25">
      <c r="A641" s="57" t="str">
        <f>IEGM!A680</f>
        <v>Santa Maria do Suaçuí</v>
      </c>
      <c r="B641" s="51" t="str">
        <f>IFERROR(VLOOKUP(A641,'[1]Resultado IEGM exerc. 2024'!$B:$K,10,0),"Não Apurado")</f>
        <v>C</v>
      </c>
    </row>
    <row r="642" spans="1:2" x14ac:dyDescent="0.25">
      <c r="A642" s="57" t="str">
        <f>IEGM!A681</f>
        <v>Santa Rita de Caldas</v>
      </c>
      <c r="B642" s="52" t="str">
        <f>IFERROR(VLOOKUP(A642,'[1]Resultado IEGM exerc. 2024'!$B:$K,10,0),"Não Apurado")</f>
        <v>C</v>
      </c>
    </row>
    <row r="643" spans="1:2" x14ac:dyDescent="0.25">
      <c r="A643" s="57" t="str">
        <f>IEGM!A682</f>
        <v>Santa Rita de Ibitipoca</v>
      </c>
      <c r="B643" s="51" t="str">
        <f>IFERROR(VLOOKUP(A643,'[1]Resultado IEGM exerc. 2024'!$B:$K,10,0),"Não Apurado")</f>
        <v>C</v>
      </c>
    </row>
    <row r="644" spans="1:2" x14ac:dyDescent="0.25">
      <c r="A644" s="57" t="str">
        <f>IEGM!A683</f>
        <v>Santa Rita de Jacutinga</v>
      </c>
      <c r="B644" s="51" t="str">
        <f>IFERROR(VLOOKUP(A644,'[1]Resultado IEGM exerc. 2024'!$B:$K,10,0),"Não Apurado")</f>
        <v>C</v>
      </c>
    </row>
    <row r="645" spans="1:2" x14ac:dyDescent="0.25">
      <c r="A645" s="57" t="str">
        <f>IEGM!A684</f>
        <v>Santa Rita de Minas</v>
      </c>
      <c r="B645" s="52" t="str">
        <f>IFERROR(VLOOKUP(A645,'[1]Resultado IEGM exerc. 2024'!$B:$K,10,0),"Não Apurado")</f>
        <v>C</v>
      </c>
    </row>
    <row r="646" spans="1:2" x14ac:dyDescent="0.25">
      <c r="A646" s="57" t="str">
        <f>IEGM!A685</f>
        <v>Santa Rita do Itueto</v>
      </c>
      <c r="B646" s="52" t="str">
        <f>IFERROR(VLOOKUP(A646,'[1]Resultado IEGM exerc. 2024'!$B:$K,10,0),"Não Apurado")</f>
        <v>C</v>
      </c>
    </row>
    <row r="647" spans="1:2" x14ac:dyDescent="0.25">
      <c r="A647" s="57" t="str">
        <f>IEGM!A686</f>
        <v>Santa Rita do Sapucaí</v>
      </c>
      <c r="B647" s="51" t="str">
        <f>IFERROR(VLOOKUP(A647,'[1]Resultado IEGM exerc. 2024'!$B:$K,10,0),"Não Apurado")</f>
        <v>C+</v>
      </c>
    </row>
    <row r="648" spans="1:2" x14ac:dyDescent="0.25">
      <c r="A648" s="57" t="str">
        <f>IEGM!A687</f>
        <v>Santa Rosa da Serra</v>
      </c>
      <c r="B648" s="52" t="str">
        <f>IFERROR(VLOOKUP(A648,'[1]Resultado IEGM exerc. 2024'!$B:$K,10,0),"Não Apurado")</f>
        <v>C</v>
      </c>
    </row>
    <row r="649" spans="1:2" x14ac:dyDescent="0.25">
      <c r="A649" s="57" t="str">
        <f>IEGM!A688</f>
        <v>Santa Vitória</v>
      </c>
      <c r="B649" s="51" t="str">
        <f>IFERROR(VLOOKUP(A649,'[1]Resultado IEGM exerc. 2024'!$B:$K,10,0),"Não Apurado")</f>
        <v>C+</v>
      </c>
    </row>
    <row r="650" spans="1:2" x14ac:dyDescent="0.25">
      <c r="A650" s="57" t="str">
        <f>IEGM!A689</f>
        <v>Santana da Vargem</v>
      </c>
      <c r="B650" s="52" t="str">
        <f>IFERROR(VLOOKUP(A650,'[1]Resultado IEGM exerc. 2024'!$B:$K,10,0),"Não Apurado")</f>
        <v>C</v>
      </c>
    </row>
    <row r="651" spans="1:2" x14ac:dyDescent="0.25">
      <c r="A651" s="57" t="str">
        <f>IEGM!A690</f>
        <v>Santana de Cataguases</v>
      </c>
      <c r="B651" s="51" t="str">
        <f>IFERROR(VLOOKUP(A651,'[1]Resultado IEGM exerc. 2024'!$B:$K,10,0),"Não Apurado")</f>
        <v>C</v>
      </c>
    </row>
    <row r="652" spans="1:2" x14ac:dyDescent="0.25">
      <c r="A652" s="57" t="str">
        <f>IEGM!A691</f>
        <v>Santana de Pirapama</v>
      </c>
      <c r="B652" s="52" t="str">
        <f>IFERROR(VLOOKUP(A652,'[1]Resultado IEGM exerc. 2024'!$B:$K,10,0),"Não Apurado")</f>
        <v>C</v>
      </c>
    </row>
    <row r="653" spans="1:2" x14ac:dyDescent="0.25">
      <c r="A653" s="57" t="str">
        <f>IEGM!A692</f>
        <v>Santana do Deserto</v>
      </c>
      <c r="B653" s="51" t="str">
        <f>IFERROR(VLOOKUP(A653,'[1]Resultado IEGM exerc. 2024'!$B:$K,10,0),"Não Apurado")</f>
        <v>Não Apurado</v>
      </c>
    </row>
    <row r="654" spans="1:2" x14ac:dyDescent="0.25">
      <c r="A654" s="57" t="str">
        <f>IEGM!A693</f>
        <v>Santana do Garambéu</v>
      </c>
      <c r="B654" s="52" t="str">
        <f>IFERROR(VLOOKUP(A654,'[1]Resultado IEGM exerc. 2024'!$B:$K,10,0),"Não Apurado")</f>
        <v>C</v>
      </c>
    </row>
    <row r="655" spans="1:2" x14ac:dyDescent="0.25">
      <c r="A655" s="57" t="str">
        <f>IEGM!A694</f>
        <v>Santana do Jacaré</v>
      </c>
      <c r="B655" s="51" t="str">
        <f>IFERROR(VLOOKUP(A655,'[1]Resultado IEGM exerc. 2024'!$B:$K,10,0),"Não Apurado")</f>
        <v>Não Apurado</v>
      </c>
    </row>
    <row r="656" spans="1:2" x14ac:dyDescent="0.25">
      <c r="A656" s="57" t="str">
        <f>IEGM!A695</f>
        <v>Santana do Manhuaçu</v>
      </c>
      <c r="B656" s="52" t="str">
        <f>IFERROR(VLOOKUP(A656,'[1]Resultado IEGM exerc. 2024'!$B:$K,10,0),"Não Apurado")</f>
        <v>C</v>
      </c>
    </row>
    <row r="657" spans="1:2" x14ac:dyDescent="0.25">
      <c r="A657" s="57" t="str">
        <f>IEGM!A696</f>
        <v>Santana do Paraíso</v>
      </c>
      <c r="B657" s="51" t="str">
        <f>IFERROR(VLOOKUP(A657,'[1]Resultado IEGM exerc. 2024'!$B:$K,10,0),"Não Apurado")</f>
        <v>C+</v>
      </c>
    </row>
    <row r="658" spans="1:2" x14ac:dyDescent="0.25">
      <c r="A658" s="57" t="str">
        <f>IEGM!A697</f>
        <v>Santana do Riacho</v>
      </c>
      <c r="B658" s="52" t="str">
        <f>IFERROR(VLOOKUP(A658,'[1]Resultado IEGM exerc. 2024'!$B:$K,10,0),"Não Apurado")</f>
        <v>C</v>
      </c>
    </row>
    <row r="659" spans="1:2" x14ac:dyDescent="0.25">
      <c r="A659" s="57" t="str">
        <f>IEGM!A698</f>
        <v>Santana dos Montes</v>
      </c>
      <c r="B659" s="51" t="str">
        <f>IFERROR(VLOOKUP(A659,'[1]Resultado IEGM exerc. 2024'!$B:$K,10,0),"Não Apurado")</f>
        <v>C</v>
      </c>
    </row>
    <row r="660" spans="1:2" x14ac:dyDescent="0.25">
      <c r="A660" s="57" t="str">
        <f>IEGM!A699</f>
        <v>Santo Antônio do Amparo</v>
      </c>
      <c r="B660" s="52" t="str">
        <f>IFERROR(VLOOKUP(A660,'[1]Resultado IEGM exerc. 2024'!$B:$K,10,0),"Não Apurado")</f>
        <v>C+</v>
      </c>
    </row>
    <row r="661" spans="1:2" x14ac:dyDescent="0.25">
      <c r="A661" s="57" t="str">
        <f>IEGM!A700</f>
        <v>Santo Antônio do Aventureiro</v>
      </c>
      <c r="B661" s="51" t="str">
        <f>IFERROR(VLOOKUP(A661,'[1]Resultado IEGM exerc. 2024'!$B:$K,10,0),"Não Apurado")</f>
        <v>C+</v>
      </c>
    </row>
    <row r="662" spans="1:2" x14ac:dyDescent="0.25">
      <c r="A662" s="57" t="str">
        <f>IEGM!A701</f>
        <v>Santo Antônio do Grama</v>
      </c>
      <c r="B662" s="52" t="str">
        <f>IFERROR(VLOOKUP(A662,'[1]Resultado IEGM exerc. 2024'!$B:$K,10,0),"Não Apurado")</f>
        <v>C</v>
      </c>
    </row>
    <row r="663" spans="1:2" x14ac:dyDescent="0.25">
      <c r="A663" s="57" t="str">
        <f>IEGM!A702</f>
        <v>Santo Antônio do Itambé</v>
      </c>
      <c r="B663" s="51" t="str">
        <f>IFERROR(VLOOKUP(A663,'[1]Resultado IEGM exerc. 2024'!$B:$K,10,0),"Não Apurado")</f>
        <v>C+</v>
      </c>
    </row>
    <row r="664" spans="1:2" x14ac:dyDescent="0.25">
      <c r="A664" s="57" t="str">
        <f>IEGM!A703</f>
        <v>Santo Antônio do Jacinto</v>
      </c>
      <c r="B664" s="52" t="str">
        <f>IFERROR(VLOOKUP(A664,'[1]Resultado IEGM exerc. 2024'!$B:$K,10,0),"Não Apurado")</f>
        <v>C</v>
      </c>
    </row>
    <row r="665" spans="1:2" x14ac:dyDescent="0.25">
      <c r="A665" s="57" t="str">
        <f>IEGM!A704</f>
        <v>Santo Antônio do Monte</v>
      </c>
      <c r="B665" s="51" t="str">
        <f>IFERROR(VLOOKUP(A665,'[1]Resultado IEGM exerc. 2024'!$B:$K,10,0),"Não Apurado")</f>
        <v>C+</v>
      </c>
    </row>
    <row r="666" spans="1:2" x14ac:dyDescent="0.25">
      <c r="A666" s="57" t="str">
        <f>IEGM!A705</f>
        <v>Santo Antônio do Retiro</v>
      </c>
      <c r="B666" s="52" t="str">
        <f>IFERROR(VLOOKUP(A666,'[1]Resultado IEGM exerc. 2024'!$B:$K,10,0),"Não Apurado")</f>
        <v>C</v>
      </c>
    </row>
    <row r="667" spans="1:2" x14ac:dyDescent="0.25">
      <c r="A667" s="57" t="str">
        <f>IEGM!A706</f>
        <v>Santo Antônio do Rio Abaixo</v>
      </c>
      <c r="B667" s="51" t="str">
        <f>IFERROR(VLOOKUP(A667,'[1]Resultado IEGM exerc. 2024'!$B:$K,10,0),"Não Apurado")</f>
        <v>C</v>
      </c>
    </row>
    <row r="668" spans="1:2" x14ac:dyDescent="0.25">
      <c r="A668" s="57" t="str">
        <f>IEGM!A707</f>
        <v>Santo Hipólito</v>
      </c>
      <c r="B668" s="52" t="str">
        <f>IFERROR(VLOOKUP(A668,'[1]Resultado IEGM exerc. 2024'!$B:$K,10,0),"Não Apurado")</f>
        <v>C</v>
      </c>
    </row>
    <row r="669" spans="1:2" x14ac:dyDescent="0.25">
      <c r="A669" s="57" t="str">
        <f>IEGM!A708</f>
        <v>Santos Dumont</v>
      </c>
      <c r="B669" s="51" t="str">
        <f>IFERROR(VLOOKUP(A669,'[1]Resultado IEGM exerc. 2024'!$B:$K,10,0),"Não Apurado")</f>
        <v>C</v>
      </c>
    </row>
    <row r="670" spans="1:2" x14ac:dyDescent="0.25">
      <c r="A670" s="57" t="str">
        <f>IEGM!A709</f>
        <v>São Bento Abade</v>
      </c>
      <c r="B670" s="52" t="str">
        <f>IFERROR(VLOOKUP(A670,'[1]Resultado IEGM exerc. 2024'!$B:$K,10,0),"Não Apurado")</f>
        <v>C+</v>
      </c>
    </row>
    <row r="671" spans="1:2" x14ac:dyDescent="0.25">
      <c r="A671" s="57" t="str">
        <f>IEGM!A710</f>
        <v>São Brás do Suaçuí</v>
      </c>
      <c r="B671" s="51" t="str">
        <f>IFERROR(VLOOKUP(A671,'[1]Resultado IEGM exerc. 2024'!$B:$K,10,0),"Não Apurado")</f>
        <v>C</v>
      </c>
    </row>
    <row r="672" spans="1:2" x14ac:dyDescent="0.25">
      <c r="A672" s="57" t="str">
        <f>IEGM!A711</f>
        <v>São Domingos das Dores</v>
      </c>
      <c r="B672" s="52" t="str">
        <f>IFERROR(VLOOKUP(A672,'[1]Resultado IEGM exerc. 2024'!$B:$K,10,0),"Não Apurado")</f>
        <v>C</v>
      </c>
    </row>
    <row r="673" spans="1:2" x14ac:dyDescent="0.25">
      <c r="A673" s="57" t="str">
        <f>IEGM!A714</f>
        <v>São Francisco</v>
      </c>
      <c r="B673" s="51" t="str">
        <f>IFERROR(VLOOKUP(A673,'[1]Resultado IEGM exerc. 2024'!$B:$K,10,0),"Não Apurado")</f>
        <v>Não Apurado</v>
      </c>
    </row>
    <row r="674" spans="1:2" x14ac:dyDescent="0.25">
      <c r="A674" s="57" t="str">
        <f>IEGM!A715</f>
        <v>São Francisco de Paula</v>
      </c>
      <c r="B674" s="52" t="str">
        <f>IFERROR(VLOOKUP(A674,'[1]Resultado IEGM exerc. 2024'!$B:$K,10,0),"Não Apurado")</f>
        <v>C</v>
      </c>
    </row>
    <row r="675" spans="1:2" x14ac:dyDescent="0.25">
      <c r="A675" s="57" t="str">
        <f>IEGM!A716</f>
        <v>São Francisco de Sales</v>
      </c>
      <c r="B675" s="51" t="str">
        <f>IFERROR(VLOOKUP(A675,'[1]Resultado IEGM exerc. 2024'!$B:$K,10,0),"Não Apurado")</f>
        <v>C</v>
      </c>
    </row>
    <row r="676" spans="1:2" x14ac:dyDescent="0.25">
      <c r="A676" s="57" t="str">
        <f>IEGM!A718</f>
        <v>São Geraldo</v>
      </c>
      <c r="B676" s="52" t="str">
        <f>IFERROR(VLOOKUP(A676,'[1]Resultado IEGM exerc. 2024'!$B:$K,10,0),"Não Apurado")</f>
        <v>C</v>
      </c>
    </row>
    <row r="677" spans="1:2" x14ac:dyDescent="0.25">
      <c r="A677" s="57" t="str">
        <f>IEGM!A719</f>
        <v>São Geraldo da Piedade</v>
      </c>
      <c r="B677" s="51" t="str">
        <f>IFERROR(VLOOKUP(A677,'[1]Resultado IEGM exerc. 2024'!$B:$K,10,0),"Não Apurado")</f>
        <v>Não Apurado</v>
      </c>
    </row>
    <row r="678" spans="1:2" x14ac:dyDescent="0.25">
      <c r="A678" s="57" t="str">
        <f>IEGM!A720</f>
        <v>São Geraldo do Baixio</v>
      </c>
      <c r="B678" s="52" t="str">
        <f>IFERROR(VLOOKUP(A678,'[1]Resultado IEGM exerc. 2024'!$B:$K,10,0),"Não Apurado")</f>
        <v>C+</v>
      </c>
    </row>
    <row r="679" spans="1:2" x14ac:dyDescent="0.25">
      <c r="A679" s="57" t="str">
        <f>IEGM!A721</f>
        <v>São Gonçalo do Abaeté</v>
      </c>
      <c r="B679" s="51" t="str">
        <f>IFERROR(VLOOKUP(A679,'[1]Resultado IEGM exerc. 2024'!$B:$K,10,0),"Não Apurado")</f>
        <v>C</v>
      </c>
    </row>
    <row r="680" spans="1:2" x14ac:dyDescent="0.25">
      <c r="A680" s="57" t="str">
        <f>IEGM!A722</f>
        <v>São Gonçalo do Pará</v>
      </c>
      <c r="B680" s="52" t="str">
        <f>IFERROR(VLOOKUP(A680,'[1]Resultado IEGM exerc. 2024'!$B:$K,10,0),"Não Apurado")</f>
        <v>C</v>
      </c>
    </row>
    <row r="681" spans="1:2" x14ac:dyDescent="0.25">
      <c r="A681" s="57" t="str">
        <f>IEGM!A725</f>
        <v>São Gonçalo do Sapucaí</v>
      </c>
      <c r="B681" s="51" t="str">
        <f>IFERROR(VLOOKUP(A681,'[1]Resultado IEGM exerc. 2024'!$B:$K,10,0),"Não Apurado")</f>
        <v>C</v>
      </c>
    </row>
    <row r="682" spans="1:2" x14ac:dyDescent="0.25">
      <c r="A682" s="57" t="str">
        <f>IEGM!A726</f>
        <v>São Gotardo</v>
      </c>
      <c r="B682" s="52" t="str">
        <f>IFERROR(VLOOKUP(A682,'[1]Resultado IEGM exerc. 2024'!$B:$K,10,0),"Não Apurado")</f>
        <v>C</v>
      </c>
    </row>
    <row r="683" spans="1:2" x14ac:dyDescent="0.25">
      <c r="A683" s="57" t="str">
        <f>IEGM!A727</f>
        <v>São João Batista do Glória</v>
      </c>
      <c r="B683" s="51" t="str">
        <f>IFERROR(VLOOKUP(A683,'[1]Resultado IEGM exerc. 2024'!$B:$K,10,0),"Não Apurado")</f>
        <v>C</v>
      </c>
    </row>
    <row r="684" spans="1:2" x14ac:dyDescent="0.25">
      <c r="A684" s="57" t="str">
        <f>IEGM!A728</f>
        <v>São João da Lagoa</v>
      </c>
      <c r="B684" s="52" t="str">
        <f>IFERROR(VLOOKUP(A684,'[1]Resultado IEGM exerc. 2024'!$B:$K,10,0),"Não Apurado")</f>
        <v>C+</v>
      </c>
    </row>
    <row r="685" spans="1:2" x14ac:dyDescent="0.25">
      <c r="A685" s="57" t="str">
        <f>IEGM!A729</f>
        <v>São João da Mata</v>
      </c>
      <c r="B685" s="51" t="str">
        <f>IFERROR(VLOOKUP(A685,'[1]Resultado IEGM exerc. 2024'!$B:$K,10,0),"Não Apurado")</f>
        <v>C</v>
      </c>
    </row>
    <row r="686" spans="1:2" x14ac:dyDescent="0.25">
      <c r="A686" s="57" t="str">
        <f>IEGM!A730</f>
        <v>São João da Ponte</v>
      </c>
      <c r="B686" s="52" t="str">
        <f>IFERROR(VLOOKUP(A686,'[1]Resultado IEGM exerc. 2024'!$B:$K,10,0),"Não Apurado")</f>
        <v>C</v>
      </c>
    </row>
    <row r="687" spans="1:2" x14ac:dyDescent="0.25">
      <c r="A687" s="57" t="str">
        <f>IEGM!A731</f>
        <v>São João das Missões</v>
      </c>
      <c r="B687" s="51" t="str">
        <f>IFERROR(VLOOKUP(A687,'[1]Resultado IEGM exerc. 2024'!$B:$K,10,0),"Não Apurado")</f>
        <v>Não Apurado</v>
      </c>
    </row>
    <row r="688" spans="1:2" x14ac:dyDescent="0.25">
      <c r="A688" s="57" t="str">
        <f>IEGM!A732</f>
        <v>São João del Rei</v>
      </c>
      <c r="B688" s="52" t="str">
        <f>IFERROR(VLOOKUP(A688,'[1]Resultado IEGM exerc. 2024'!$B:$K,10,0),"Não Apurado")</f>
        <v>C</v>
      </c>
    </row>
    <row r="689" spans="1:2" x14ac:dyDescent="0.25">
      <c r="A689" s="57" t="str">
        <f>IEGM!A733</f>
        <v>São João do Manhuaçu</v>
      </c>
      <c r="B689" s="51" t="str">
        <f>IFERROR(VLOOKUP(A689,'[1]Resultado IEGM exerc. 2024'!$B:$K,10,0),"Não Apurado")</f>
        <v>C</v>
      </c>
    </row>
    <row r="690" spans="1:2" x14ac:dyDescent="0.25">
      <c r="A690" s="57" t="str">
        <f>IEGM!A734</f>
        <v>São João do Manteninha</v>
      </c>
      <c r="B690" s="52" t="str">
        <f>IFERROR(VLOOKUP(A690,'[1]Resultado IEGM exerc. 2024'!$B:$K,10,0),"Não Apurado")</f>
        <v>C</v>
      </c>
    </row>
    <row r="691" spans="1:2" x14ac:dyDescent="0.25">
      <c r="A691" s="57" t="str">
        <f>IEGM!A735</f>
        <v>São João do Oriente</v>
      </c>
      <c r="B691" s="51" t="str">
        <f>IFERROR(VLOOKUP(A691,'[1]Resultado IEGM exerc. 2024'!$B:$K,10,0),"Não Apurado")</f>
        <v>C</v>
      </c>
    </row>
    <row r="692" spans="1:2" x14ac:dyDescent="0.25">
      <c r="A692" s="57" t="str">
        <f>IEGM!A736</f>
        <v>São João do Pacuí</v>
      </c>
      <c r="B692" s="52" t="str">
        <f>IFERROR(VLOOKUP(A692,'[1]Resultado IEGM exerc. 2024'!$B:$K,10,0),"Não Apurado")</f>
        <v>C</v>
      </c>
    </row>
    <row r="693" spans="1:2" x14ac:dyDescent="0.25">
      <c r="A693" s="57" t="str">
        <f>IEGM!A737</f>
        <v>São João do Paraíso</v>
      </c>
      <c r="B693" s="51" t="str">
        <f>IFERROR(VLOOKUP(A693,'[1]Resultado IEGM exerc. 2024'!$B:$K,10,0),"Não Apurado")</f>
        <v>C</v>
      </c>
    </row>
    <row r="694" spans="1:2" x14ac:dyDescent="0.25">
      <c r="A694" s="57" t="str">
        <f>IEGM!A738</f>
        <v>São João Evangelista</v>
      </c>
      <c r="B694" s="52" t="str">
        <f>IFERROR(VLOOKUP(A694,'[1]Resultado IEGM exerc. 2024'!$B:$K,10,0),"Não Apurado")</f>
        <v>C</v>
      </c>
    </row>
    <row r="695" spans="1:2" x14ac:dyDescent="0.25">
      <c r="A695" s="57" t="str">
        <f>IEGM!A739</f>
        <v>São João Nepomuceno</v>
      </c>
      <c r="B695" s="51" t="str">
        <f>IFERROR(VLOOKUP(A695,'[1]Resultado IEGM exerc. 2024'!$B:$K,10,0),"Não Apurado")</f>
        <v>C</v>
      </c>
    </row>
    <row r="696" spans="1:2" x14ac:dyDescent="0.25">
      <c r="A696" s="57" t="str">
        <f>IEGM!A740</f>
        <v>São Joaquim de Bicas</v>
      </c>
      <c r="B696" s="52" t="str">
        <f>IFERROR(VLOOKUP(A696,'[1]Resultado IEGM exerc. 2024'!$B:$K,10,0),"Não Apurado")</f>
        <v>C</v>
      </c>
    </row>
    <row r="697" spans="1:2" x14ac:dyDescent="0.25">
      <c r="A697" s="57" t="str">
        <f>IEGM!A741</f>
        <v>São José da Barra</v>
      </c>
      <c r="B697" s="51" t="str">
        <f>IFERROR(VLOOKUP(A697,'[1]Resultado IEGM exerc. 2024'!$B:$K,10,0),"Não Apurado")</f>
        <v>C</v>
      </c>
    </row>
    <row r="698" spans="1:2" x14ac:dyDescent="0.25">
      <c r="A698" s="57" t="str">
        <f>IEGM!A742</f>
        <v>São José da Lapa</v>
      </c>
      <c r="B698" s="52" t="str">
        <f>IFERROR(VLOOKUP(A698,'[1]Resultado IEGM exerc. 2024'!$B:$K,10,0),"Não Apurado")</f>
        <v>Não Apurado</v>
      </c>
    </row>
    <row r="699" spans="1:2" x14ac:dyDescent="0.25">
      <c r="A699" s="57" t="str">
        <f>IEGM!A743</f>
        <v>São José da Safira</v>
      </c>
      <c r="B699" s="51" t="str">
        <f>IFERROR(VLOOKUP(A699,'[1]Resultado IEGM exerc. 2024'!$B:$K,10,0),"Não Apurado")</f>
        <v>Não Apurado</v>
      </c>
    </row>
    <row r="700" spans="1:2" x14ac:dyDescent="0.25">
      <c r="A700" s="57" t="str">
        <f>IEGM!A744</f>
        <v>São José da Varginha</v>
      </c>
      <c r="B700" s="52" t="str">
        <f>IFERROR(VLOOKUP(A700,'[1]Resultado IEGM exerc. 2024'!$B:$K,10,0),"Não Apurado")</f>
        <v>Não Apurado</v>
      </c>
    </row>
    <row r="701" spans="1:2" x14ac:dyDescent="0.25">
      <c r="A701" s="57" t="str">
        <f>IEGM!A745</f>
        <v>São José do Alegre</v>
      </c>
      <c r="B701" s="51" t="str">
        <f>IFERROR(VLOOKUP(A701,'[1]Resultado IEGM exerc. 2024'!$B:$K,10,0),"Não Apurado")</f>
        <v>C+</v>
      </c>
    </row>
    <row r="702" spans="1:2" x14ac:dyDescent="0.25">
      <c r="A702" s="57" t="str">
        <f>IEGM!A746</f>
        <v>São José do Divino</v>
      </c>
      <c r="B702" s="52" t="str">
        <f>IFERROR(VLOOKUP(A702,'[1]Resultado IEGM exerc. 2024'!$B:$K,10,0),"Não Apurado")</f>
        <v>C</v>
      </c>
    </row>
    <row r="703" spans="1:2" x14ac:dyDescent="0.25">
      <c r="A703" s="57" t="str">
        <f>IEGM!A747</f>
        <v>São José do Goiabal</v>
      </c>
      <c r="B703" s="51" t="str">
        <f>IFERROR(VLOOKUP(A703,'[1]Resultado IEGM exerc. 2024'!$B:$K,10,0),"Não Apurado")</f>
        <v>C</v>
      </c>
    </row>
    <row r="704" spans="1:2" x14ac:dyDescent="0.25">
      <c r="A704" s="57" t="str">
        <f>IEGM!A748</f>
        <v>São José do Jacuri</v>
      </c>
      <c r="B704" s="52" t="str">
        <f>IFERROR(VLOOKUP(A704,'[1]Resultado IEGM exerc. 2024'!$B:$K,10,0),"Não Apurado")</f>
        <v>C</v>
      </c>
    </row>
    <row r="705" spans="1:2" x14ac:dyDescent="0.25">
      <c r="A705" s="57" t="str">
        <f>IEGM!A749</f>
        <v>São José do Mantimento</v>
      </c>
      <c r="B705" s="51" t="str">
        <f>IFERROR(VLOOKUP(A705,'[1]Resultado IEGM exerc. 2024'!$B:$K,10,0),"Não Apurado")</f>
        <v>Não Apurado</v>
      </c>
    </row>
    <row r="706" spans="1:2" x14ac:dyDescent="0.25">
      <c r="A706" s="57" t="str">
        <f>IEGM!A750</f>
        <v>São Lourenço</v>
      </c>
      <c r="B706" s="52" t="str">
        <f>IFERROR(VLOOKUP(A706,'[1]Resultado IEGM exerc. 2024'!$B:$K,10,0),"Não Apurado")</f>
        <v>C+</v>
      </c>
    </row>
    <row r="707" spans="1:2" x14ac:dyDescent="0.25">
      <c r="A707" s="57" t="str">
        <f>IEGM!A751</f>
        <v>São Miguel do Anta</v>
      </c>
      <c r="B707" s="51" t="str">
        <f>IFERROR(VLOOKUP(A707,'[1]Resultado IEGM exerc. 2024'!$B:$K,10,0),"Não Apurado")</f>
        <v>C</v>
      </c>
    </row>
    <row r="708" spans="1:2" x14ac:dyDescent="0.25">
      <c r="A708" s="57" t="str">
        <f>IEGM!A752</f>
        <v>São Pedro da União</v>
      </c>
      <c r="B708" s="52" t="str">
        <f>IFERROR(VLOOKUP(A708,'[1]Resultado IEGM exerc. 2024'!$B:$K,10,0),"Não Apurado")</f>
        <v>C+</v>
      </c>
    </row>
    <row r="709" spans="1:2" x14ac:dyDescent="0.25">
      <c r="A709" s="57" t="str">
        <f>IEGM!A753</f>
        <v>São Pedro do Suaçuí</v>
      </c>
      <c r="B709" s="52" t="str">
        <f>IFERROR(VLOOKUP(A709,'[1]Resultado IEGM exerc. 2024'!$B:$K,10,0),"Não Apurado")</f>
        <v>C</v>
      </c>
    </row>
    <row r="710" spans="1:2" x14ac:dyDescent="0.25">
      <c r="A710" s="57" t="str">
        <f>IEGM!A754</f>
        <v>São Pedro dos Ferros</v>
      </c>
      <c r="B710" s="51" t="str">
        <f>IFERROR(VLOOKUP(A710,'[1]Resultado IEGM exerc. 2024'!$B:$K,10,0),"Não Apurado")</f>
        <v>C</v>
      </c>
    </row>
    <row r="711" spans="1:2" x14ac:dyDescent="0.25">
      <c r="A711" s="57" t="str">
        <f>IEGM!A755</f>
        <v>São Romão</v>
      </c>
      <c r="B711" s="51" t="str">
        <f>IFERROR(VLOOKUP(A711,'[1]Resultado IEGM exerc. 2024'!$B:$K,10,0),"Não Apurado")</f>
        <v>C</v>
      </c>
    </row>
    <row r="712" spans="1:2" x14ac:dyDescent="0.25">
      <c r="A712" s="57" t="str">
        <f>IEGM!A756</f>
        <v>São Roque de Minas</v>
      </c>
      <c r="B712" s="52" t="str">
        <f>IFERROR(VLOOKUP(A712,'[1]Resultado IEGM exerc. 2024'!$B:$K,10,0),"Não Apurado")</f>
        <v>C</v>
      </c>
    </row>
    <row r="713" spans="1:2" x14ac:dyDescent="0.25">
      <c r="A713" s="57" t="str">
        <f>IEGM!A757</f>
        <v>São Sebastião da Bela Vista</v>
      </c>
      <c r="B713" s="51" t="str">
        <f>IFERROR(VLOOKUP(A713,'[1]Resultado IEGM exerc. 2024'!$B:$K,10,0),"Não Apurado")</f>
        <v>C</v>
      </c>
    </row>
    <row r="714" spans="1:2" x14ac:dyDescent="0.25">
      <c r="A714" s="57" t="str">
        <f>IEGM!A758</f>
        <v>São Sebastião da Vargem Alegre</v>
      </c>
      <c r="B714" s="52" t="str">
        <f>IFERROR(VLOOKUP(A714,'[1]Resultado IEGM exerc. 2024'!$B:$K,10,0),"Não Apurado")</f>
        <v>Não Apurado</v>
      </c>
    </row>
    <row r="715" spans="1:2" x14ac:dyDescent="0.25">
      <c r="A715" s="57" t="str">
        <f>IEGM!A759</f>
        <v>São Sebastião do Anta</v>
      </c>
      <c r="B715" s="51" t="str">
        <f>IFERROR(VLOOKUP(A715,'[1]Resultado IEGM exerc. 2024'!$B:$K,10,0),"Não Apurado")</f>
        <v>C</v>
      </c>
    </row>
    <row r="716" spans="1:2" x14ac:dyDescent="0.25">
      <c r="A716" s="57" t="str">
        <f>IEGM!A760</f>
        <v>São Sebastião do Maranhão</v>
      </c>
      <c r="B716" s="52" t="str">
        <f>IFERROR(VLOOKUP(A716,'[1]Resultado IEGM exerc. 2024'!$B:$K,10,0),"Não Apurado")</f>
        <v>C</v>
      </c>
    </row>
    <row r="717" spans="1:2" x14ac:dyDescent="0.25">
      <c r="A717" s="57" t="str">
        <f>IEGM!A761</f>
        <v>São Sebastião do Oeste</v>
      </c>
      <c r="B717" s="51" t="str">
        <f>IFERROR(VLOOKUP(A717,'[1]Resultado IEGM exerc. 2024'!$B:$K,10,0),"Não Apurado")</f>
        <v>C</v>
      </c>
    </row>
    <row r="718" spans="1:2" x14ac:dyDescent="0.25">
      <c r="A718" s="57" t="str">
        <f>IEGM!A762</f>
        <v>São Sebastião do Paraíso</v>
      </c>
      <c r="B718" s="52" t="str">
        <f>IFERROR(VLOOKUP(A718,'[1]Resultado IEGM exerc. 2024'!$B:$K,10,0),"Não Apurado")</f>
        <v>C+</v>
      </c>
    </row>
    <row r="719" spans="1:2" x14ac:dyDescent="0.25">
      <c r="A719" s="57" t="str">
        <f>IEGM!A763</f>
        <v>São Sebastião do Rio Preto</v>
      </c>
      <c r="B719" s="51" t="str">
        <f>IFERROR(VLOOKUP(A719,'[1]Resultado IEGM exerc. 2024'!$B:$K,10,0),"Não Apurado")</f>
        <v>C</v>
      </c>
    </row>
    <row r="720" spans="1:2" x14ac:dyDescent="0.25">
      <c r="A720" s="57" t="str">
        <f>IEGM!A764</f>
        <v>São Sebastião do Rio Verde</v>
      </c>
      <c r="B720" s="52" t="str">
        <f>IFERROR(VLOOKUP(A720,'[1]Resultado IEGM exerc. 2024'!$B:$K,10,0),"Não Apurado")</f>
        <v>C</v>
      </c>
    </row>
    <row r="721" spans="1:2" x14ac:dyDescent="0.25">
      <c r="A721" s="57" t="str">
        <f>IEGM!A765</f>
        <v>São Thomé das Letras</v>
      </c>
      <c r="B721" s="51" t="str">
        <f>IFERROR(VLOOKUP(A721,'[1]Resultado IEGM exerc. 2024'!$B:$K,10,0),"Não Apurado")</f>
        <v>C</v>
      </c>
    </row>
    <row r="722" spans="1:2" x14ac:dyDescent="0.25">
      <c r="A722" s="57" t="str">
        <f>IEGM!A766</f>
        <v>São Tiago</v>
      </c>
      <c r="B722" s="51" t="str">
        <f>IFERROR(VLOOKUP(A722,'[1]Resultado IEGM exerc. 2024'!$B:$K,10,0),"Não Apurado")</f>
        <v>C+</v>
      </c>
    </row>
    <row r="723" spans="1:2" x14ac:dyDescent="0.25">
      <c r="A723" s="57" t="str">
        <f>IEGM!A767</f>
        <v>São Tomás de Aquino</v>
      </c>
      <c r="B723" s="52" t="str">
        <f>IFERROR(VLOOKUP(A723,'[1]Resultado IEGM exerc. 2024'!$B:$K,10,0),"Não Apurado")</f>
        <v>Não Apurado</v>
      </c>
    </row>
    <row r="724" spans="1:2" x14ac:dyDescent="0.25">
      <c r="A724" s="57" t="str">
        <f>IEGM!A768</f>
        <v>São Vicente de Minas</v>
      </c>
      <c r="B724" s="52" t="str">
        <f>IFERROR(VLOOKUP(A724,'[1]Resultado IEGM exerc. 2024'!$B:$K,10,0),"Não Apurado")</f>
        <v>C</v>
      </c>
    </row>
    <row r="725" spans="1:2" x14ac:dyDescent="0.25">
      <c r="A725" s="57" t="str">
        <f>IEGM!A769</f>
        <v>Sapucaí-Mirim</v>
      </c>
      <c r="B725" s="51" t="str">
        <f>IFERROR(VLOOKUP(A725,'[1]Resultado IEGM exerc. 2024'!$B:$K,10,0),"Não Apurado")</f>
        <v>C</v>
      </c>
    </row>
    <row r="726" spans="1:2" x14ac:dyDescent="0.25">
      <c r="A726" s="57" t="str">
        <f>IEGM!A770</f>
        <v>Sardoá</v>
      </c>
      <c r="B726" s="52" t="str">
        <f>IFERROR(VLOOKUP(A726,'[1]Resultado IEGM exerc. 2024'!$B:$K,10,0),"Não Apurado")</f>
        <v>Não Apurado</v>
      </c>
    </row>
    <row r="727" spans="1:2" x14ac:dyDescent="0.25">
      <c r="A727" s="57" t="str">
        <f>IEGM!A771</f>
        <v>Sarzedo</v>
      </c>
      <c r="B727" s="51" t="str">
        <f>IFERROR(VLOOKUP(A727,'[1]Resultado IEGM exerc. 2024'!$B:$K,10,0),"Não Apurado")</f>
        <v>Não Apurado</v>
      </c>
    </row>
    <row r="728" spans="1:2" x14ac:dyDescent="0.25">
      <c r="A728" s="57" t="str">
        <f>IEGM!A772</f>
        <v>Sem-Peixe</v>
      </c>
      <c r="B728" s="51" t="str">
        <f>IFERROR(VLOOKUP(A728,'[1]Resultado IEGM exerc. 2024'!$B:$K,10,0),"Não Apurado")</f>
        <v>Não Apurado</v>
      </c>
    </row>
    <row r="729" spans="1:2" x14ac:dyDescent="0.25">
      <c r="A729" s="57" t="str">
        <f>IEGM!A773</f>
        <v>Senador Amaral</v>
      </c>
      <c r="B729" s="52" t="str">
        <f>IFERROR(VLOOKUP(A729,'[1]Resultado IEGM exerc. 2024'!$B:$K,10,0),"Não Apurado")</f>
        <v>C+</v>
      </c>
    </row>
    <row r="730" spans="1:2" x14ac:dyDescent="0.25">
      <c r="A730" s="57" t="str">
        <f>IEGM!A774</f>
        <v>Senador Cortes</v>
      </c>
      <c r="B730" s="51" t="str">
        <f>IFERROR(VLOOKUP(A730,'[1]Resultado IEGM exerc. 2024'!$B:$K,10,0),"Não Apurado")</f>
        <v>C</v>
      </c>
    </row>
    <row r="731" spans="1:2" x14ac:dyDescent="0.25">
      <c r="A731" s="57" t="str">
        <f>IEGM!A775</f>
        <v>Senador Firmino</v>
      </c>
      <c r="B731" s="52" t="str">
        <f>IFERROR(VLOOKUP(A731,'[1]Resultado IEGM exerc. 2024'!$B:$K,10,0),"Não Apurado")</f>
        <v>C</v>
      </c>
    </row>
    <row r="732" spans="1:2" x14ac:dyDescent="0.25">
      <c r="A732" s="57" t="str">
        <f>IEGM!A776</f>
        <v>Senador José Bento</v>
      </c>
      <c r="B732" s="51" t="str">
        <f>IFERROR(VLOOKUP(A732,'[1]Resultado IEGM exerc. 2024'!$B:$K,10,0),"Não Apurado")</f>
        <v>Não Apurado</v>
      </c>
    </row>
    <row r="733" spans="1:2" x14ac:dyDescent="0.25">
      <c r="A733" s="57" t="str">
        <f>IEGM!A777</f>
        <v>Senador Modestino Gonçalves</v>
      </c>
      <c r="B733" s="52" t="str">
        <f>IFERROR(VLOOKUP(A733,'[1]Resultado IEGM exerc. 2024'!$B:$K,10,0),"Não Apurado")</f>
        <v>C</v>
      </c>
    </row>
    <row r="734" spans="1:2" x14ac:dyDescent="0.25">
      <c r="A734" s="57" t="str">
        <f>IEGM!A778</f>
        <v>Senhora de Oliveira</v>
      </c>
      <c r="B734" s="51" t="str">
        <f>IFERROR(VLOOKUP(A734,'[1]Resultado IEGM exerc. 2024'!$B:$K,10,0),"Não Apurado")</f>
        <v>C</v>
      </c>
    </row>
    <row r="735" spans="1:2" x14ac:dyDescent="0.25">
      <c r="A735" s="57" t="str">
        <f>IEGM!A779</f>
        <v>Senhora do Porto</v>
      </c>
      <c r="B735" s="52" t="str">
        <f>IFERROR(VLOOKUP(A735,'[1]Resultado IEGM exerc. 2024'!$B:$K,10,0),"Não Apurado")</f>
        <v>C</v>
      </c>
    </row>
    <row r="736" spans="1:2" x14ac:dyDescent="0.25">
      <c r="A736" s="57" t="str">
        <f>IEGM!A780</f>
        <v>Senhora dos Remédios</v>
      </c>
      <c r="B736" s="51" t="str">
        <f>IFERROR(VLOOKUP(A736,'[1]Resultado IEGM exerc. 2024'!$B:$K,10,0),"Não Apurado")</f>
        <v>C</v>
      </c>
    </row>
    <row r="737" spans="1:2" x14ac:dyDescent="0.25">
      <c r="A737" s="57" t="str">
        <f>IEGM!A781</f>
        <v>Sericita</v>
      </c>
      <c r="B737" s="52" t="str">
        <f>IFERROR(VLOOKUP(A737,'[1]Resultado IEGM exerc. 2024'!$B:$K,10,0),"Não Apurado")</f>
        <v>C</v>
      </c>
    </row>
    <row r="738" spans="1:2" x14ac:dyDescent="0.25">
      <c r="A738" s="57" t="str">
        <f>IEGM!A782</f>
        <v>Seritinga</v>
      </c>
      <c r="B738" s="51" t="str">
        <f>IFERROR(VLOOKUP(A738,'[1]Resultado IEGM exerc. 2024'!$B:$K,10,0),"Não Apurado")</f>
        <v>C</v>
      </c>
    </row>
    <row r="739" spans="1:2" x14ac:dyDescent="0.25">
      <c r="A739" s="57" t="str">
        <f>IEGM!A783</f>
        <v>Serra Azul de Minas</v>
      </c>
      <c r="B739" s="52" t="str">
        <f>IFERROR(VLOOKUP(A739,'[1]Resultado IEGM exerc. 2024'!$B:$K,10,0),"Não Apurado")</f>
        <v>C</v>
      </c>
    </row>
    <row r="740" spans="1:2" x14ac:dyDescent="0.25">
      <c r="A740" s="57" t="str">
        <f>IEGM!A784</f>
        <v>Serra da Saudade</v>
      </c>
      <c r="B740" s="51" t="str">
        <f>IFERROR(VLOOKUP(A740,'[1]Resultado IEGM exerc. 2024'!$B:$K,10,0),"Não Apurado")</f>
        <v>C</v>
      </c>
    </row>
    <row r="741" spans="1:2" x14ac:dyDescent="0.25">
      <c r="A741" s="57" t="str">
        <f>IEGM!A785</f>
        <v>Serra do Salitre</v>
      </c>
      <c r="B741" s="51" t="str">
        <f>IFERROR(VLOOKUP(A741,'[1]Resultado IEGM exerc. 2024'!$B:$K,10,0),"Não Apurado")</f>
        <v>Não Apurado</v>
      </c>
    </row>
    <row r="742" spans="1:2" x14ac:dyDescent="0.25">
      <c r="A742" s="57" t="str">
        <f>IEGM!A786</f>
        <v>Serra dos Aimorés</v>
      </c>
      <c r="B742" s="52" t="str">
        <f>IFERROR(VLOOKUP(A742,'[1]Resultado IEGM exerc. 2024'!$B:$K,10,0),"Não Apurado")</f>
        <v>C</v>
      </c>
    </row>
    <row r="743" spans="1:2" x14ac:dyDescent="0.25">
      <c r="A743" s="57" t="str">
        <f>IEGM!A787</f>
        <v>Serrania</v>
      </c>
      <c r="B743" s="52" t="str">
        <f>IFERROR(VLOOKUP(A743,'[1]Resultado IEGM exerc. 2024'!$B:$K,10,0),"Não Apurado")</f>
        <v>C</v>
      </c>
    </row>
    <row r="744" spans="1:2" x14ac:dyDescent="0.25">
      <c r="A744" s="57" t="str">
        <f>IEGM!A788</f>
        <v>Serranópolis de Minas</v>
      </c>
      <c r="B744" s="51" t="str">
        <f>IFERROR(VLOOKUP(A744,'[1]Resultado IEGM exerc. 2024'!$B:$K,10,0),"Não Apurado")</f>
        <v>C+</v>
      </c>
    </row>
    <row r="745" spans="1:2" x14ac:dyDescent="0.25">
      <c r="A745" s="57" t="str">
        <f>IEGM!A789</f>
        <v>Serranos</v>
      </c>
      <c r="B745" s="52" t="str">
        <f>IFERROR(VLOOKUP(A745,'[1]Resultado IEGM exerc. 2024'!$B:$K,10,0),"Não Apurado")</f>
        <v>C</v>
      </c>
    </row>
    <row r="746" spans="1:2" x14ac:dyDescent="0.25">
      <c r="A746" s="57" t="str">
        <f>IEGM!A790</f>
        <v>Serro</v>
      </c>
      <c r="B746" s="51" t="str">
        <f>IFERROR(VLOOKUP(A746,'[1]Resultado IEGM exerc. 2024'!$B:$K,10,0),"Não Apurado")</f>
        <v>C</v>
      </c>
    </row>
    <row r="747" spans="1:2" x14ac:dyDescent="0.25">
      <c r="A747" s="57" t="str">
        <f>IEGM!A791</f>
        <v>Sete Lagoas</v>
      </c>
      <c r="B747" s="52" t="str">
        <f>IFERROR(VLOOKUP(A747,'[1]Resultado IEGM exerc. 2024'!$B:$K,10,0),"Não Apurado")</f>
        <v>C+</v>
      </c>
    </row>
    <row r="748" spans="1:2" x14ac:dyDescent="0.25">
      <c r="A748" s="57" t="str">
        <f>IEGM!A792</f>
        <v>Setubinha</v>
      </c>
      <c r="B748" s="52" t="str">
        <f>IFERROR(VLOOKUP(A748,'[1]Resultado IEGM exerc. 2024'!$B:$K,10,0),"Não Apurado")</f>
        <v>C</v>
      </c>
    </row>
    <row r="749" spans="1:2" x14ac:dyDescent="0.25">
      <c r="A749" s="57" t="str">
        <f>IEGM!A793</f>
        <v>Silveirânia</v>
      </c>
      <c r="B749" s="51" t="str">
        <f>IFERROR(VLOOKUP(A749,'[1]Resultado IEGM exerc. 2024'!$B:$K,10,0),"Não Apurado")</f>
        <v>C</v>
      </c>
    </row>
    <row r="750" spans="1:2" x14ac:dyDescent="0.25">
      <c r="A750" s="57" t="str">
        <f>IEGM!A794</f>
        <v>Silvianópolis</v>
      </c>
      <c r="B750" s="52" t="str">
        <f>IFERROR(VLOOKUP(A750,'[1]Resultado IEGM exerc. 2024'!$B:$K,10,0),"Não Apurado")</f>
        <v>C</v>
      </c>
    </row>
    <row r="751" spans="1:2" x14ac:dyDescent="0.25">
      <c r="A751" s="57" t="str">
        <f>IEGM!A795</f>
        <v>Simão Pereira</v>
      </c>
      <c r="B751" s="51" t="str">
        <f>IFERROR(VLOOKUP(A751,'[1]Resultado IEGM exerc. 2024'!$B:$K,10,0),"Não Apurado")</f>
        <v>C</v>
      </c>
    </row>
    <row r="752" spans="1:2" x14ac:dyDescent="0.25">
      <c r="A752" s="57" t="str">
        <f>IEGM!A796</f>
        <v>Simonésia</v>
      </c>
      <c r="B752" s="52" t="str">
        <f>IFERROR(VLOOKUP(A752,'[1]Resultado IEGM exerc. 2024'!$B:$K,10,0),"Não Apurado")</f>
        <v>C</v>
      </c>
    </row>
    <row r="753" spans="1:2" x14ac:dyDescent="0.25">
      <c r="A753" s="57" t="str">
        <f>IEGM!A797</f>
        <v>Sobrália</v>
      </c>
      <c r="B753" s="51" t="str">
        <f>IFERROR(VLOOKUP(A753,'[1]Resultado IEGM exerc. 2024'!$B:$K,10,0),"Não Apurado")</f>
        <v>C</v>
      </c>
    </row>
    <row r="754" spans="1:2" x14ac:dyDescent="0.25">
      <c r="A754" s="57" t="str">
        <f>IEGM!A798</f>
        <v>Soledade de Minas</v>
      </c>
      <c r="B754" s="52" t="str">
        <f>IFERROR(VLOOKUP(A754,'[1]Resultado IEGM exerc. 2024'!$B:$K,10,0),"Não Apurado")</f>
        <v>C</v>
      </c>
    </row>
    <row r="755" spans="1:2" x14ac:dyDescent="0.25">
      <c r="A755" s="57" t="str">
        <f>IEGM!A799</f>
        <v>Tabuleiro</v>
      </c>
      <c r="B755" s="51" t="str">
        <f>IFERROR(VLOOKUP(A755,'[1]Resultado IEGM exerc. 2024'!$B:$K,10,0),"Não Apurado")</f>
        <v>C</v>
      </c>
    </row>
    <row r="756" spans="1:2" x14ac:dyDescent="0.25">
      <c r="A756" s="57" t="str">
        <f>IEGM!A800</f>
        <v>Taiobeiras</v>
      </c>
      <c r="B756" s="52" t="str">
        <f>IFERROR(VLOOKUP(A756,'[1]Resultado IEGM exerc. 2024'!$B:$K,10,0),"Não Apurado")</f>
        <v>C+</v>
      </c>
    </row>
    <row r="757" spans="1:2" x14ac:dyDescent="0.25">
      <c r="A757" s="57" t="str">
        <f>IEGM!A801</f>
        <v>Taparuba</v>
      </c>
      <c r="B757" s="51" t="str">
        <f>IFERROR(VLOOKUP(A757,'[1]Resultado IEGM exerc. 2024'!$B:$K,10,0),"Não Apurado")</f>
        <v>Não Apurado</v>
      </c>
    </row>
    <row r="758" spans="1:2" x14ac:dyDescent="0.25">
      <c r="A758" s="57" t="str">
        <f>IEGM!A803</f>
        <v>Tapiraí</v>
      </c>
      <c r="B758" s="52" t="str">
        <f>IFERROR(VLOOKUP(A758,'[1]Resultado IEGM exerc. 2024'!$B:$K,10,0),"Não Apurado")</f>
        <v>C</v>
      </c>
    </row>
    <row r="759" spans="1:2" x14ac:dyDescent="0.25">
      <c r="A759" s="57" t="str">
        <f>IEGM!A804</f>
        <v>Taquaraçu de Minas</v>
      </c>
      <c r="B759" s="51" t="str">
        <f>IFERROR(VLOOKUP(A759,'[1]Resultado IEGM exerc. 2024'!$B:$K,10,0),"Não Apurado")</f>
        <v>C</v>
      </c>
    </row>
    <row r="760" spans="1:2" x14ac:dyDescent="0.25">
      <c r="A760" s="57" t="str">
        <f>IEGM!A805</f>
        <v>Tarumirim</v>
      </c>
      <c r="B760" s="52" t="str">
        <f>IFERROR(VLOOKUP(A760,'[1]Resultado IEGM exerc. 2024'!$B:$K,10,0),"Não Apurado")</f>
        <v>C</v>
      </c>
    </row>
    <row r="761" spans="1:2" x14ac:dyDescent="0.25">
      <c r="A761" s="57" t="str">
        <f>IEGM!A806</f>
        <v>Teixeiras</v>
      </c>
      <c r="B761" s="51" t="str">
        <f>IFERROR(VLOOKUP(A761,'[1]Resultado IEGM exerc. 2024'!$B:$K,10,0),"Não Apurado")</f>
        <v>C</v>
      </c>
    </row>
    <row r="762" spans="1:2" x14ac:dyDescent="0.25">
      <c r="A762" s="57" t="str">
        <f>IEGM!A807</f>
        <v>Teófilo Otoni</v>
      </c>
      <c r="B762" s="52" t="str">
        <f>IFERROR(VLOOKUP(A762,'[1]Resultado IEGM exerc. 2024'!$B:$K,10,0),"Não Apurado")</f>
        <v>C</v>
      </c>
    </row>
    <row r="763" spans="1:2" x14ac:dyDescent="0.25">
      <c r="A763" s="57" t="str">
        <f>IEGM!A808</f>
        <v>Timóteo</v>
      </c>
      <c r="B763" s="51" t="str">
        <f>IFERROR(VLOOKUP(A763,'[1]Resultado IEGM exerc. 2024'!$B:$K,10,0),"Não Apurado")</f>
        <v>C</v>
      </c>
    </row>
    <row r="764" spans="1:2" x14ac:dyDescent="0.25">
      <c r="A764" s="57" t="str">
        <f>IEGM!A809</f>
        <v>Tiradentes</v>
      </c>
      <c r="B764" s="52" t="str">
        <f>IFERROR(VLOOKUP(A764,'[1]Resultado IEGM exerc. 2024'!$B:$K,10,0),"Não Apurado")</f>
        <v>C</v>
      </c>
    </row>
    <row r="765" spans="1:2" x14ac:dyDescent="0.25">
      <c r="A765" s="57" t="str">
        <f>IEGM!A810</f>
        <v>Tiros</v>
      </c>
      <c r="B765" s="51" t="str">
        <f>IFERROR(VLOOKUP(A765,'[1]Resultado IEGM exerc. 2024'!$B:$K,10,0),"Não Apurado")</f>
        <v>C</v>
      </c>
    </row>
    <row r="766" spans="1:2" x14ac:dyDescent="0.25">
      <c r="A766" s="57" t="str">
        <f>IEGM!A811</f>
        <v>Tocantins</v>
      </c>
      <c r="B766" s="52" t="str">
        <f>IFERROR(VLOOKUP(A766,'[1]Resultado IEGM exerc. 2024'!$B:$K,10,0),"Não Apurado")</f>
        <v>C</v>
      </c>
    </row>
    <row r="767" spans="1:2" x14ac:dyDescent="0.25">
      <c r="A767" s="57" t="str">
        <f>IEGM!A812</f>
        <v>Tocos do Moji</v>
      </c>
      <c r="B767" s="51" t="str">
        <f>IFERROR(VLOOKUP(A767,'[1]Resultado IEGM exerc. 2024'!$B:$K,10,0),"Não Apurado")</f>
        <v>C</v>
      </c>
    </row>
    <row r="768" spans="1:2" x14ac:dyDescent="0.25">
      <c r="A768" s="57" t="str">
        <f>IEGM!A813</f>
        <v>Toledo</v>
      </c>
      <c r="B768" s="52" t="str">
        <f>IFERROR(VLOOKUP(A768,'[1]Resultado IEGM exerc. 2024'!$B:$K,10,0),"Não Apurado")</f>
        <v>C</v>
      </c>
    </row>
    <row r="769" spans="1:2" x14ac:dyDescent="0.25">
      <c r="A769" s="57" t="str">
        <f>IEGM!A814</f>
        <v>Tombos</v>
      </c>
      <c r="B769" s="51" t="str">
        <f>IFERROR(VLOOKUP(A769,'[1]Resultado IEGM exerc. 2024'!$B:$K,10,0),"Não Apurado")</f>
        <v>Não Apurado</v>
      </c>
    </row>
    <row r="770" spans="1:2" x14ac:dyDescent="0.25">
      <c r="A770" s="57" t="str">
        <f>IEGM!A815</f>
        <v>Três Corações</v>
      </c>
      <c r="B770" s="52" t="str">
        <f>IFERROR(VLOOKUP(A770,'[1]Resultado IEGM exerc. 2024'!$B:$K,10,0),"Não Apurado")</f>
        <v>C+</v>
      </c>
    </row>
    <row r="771" spans="1:2" x14ac:dyDescent="0.25">
      <c r="A771" s="57" t="str">
        <f>IEGM!A816</f>
        <v>Três Marias</v>
      </c>
      <c r="B771" s="51" t="str">
        <f>IFERROR(VLOOKUP(A771,'[1]Resultado IEGM exerc. 2024'!$B:$K,10,0),"Não Apurado")</f>
        <v>C+</v>
      </c>
    </row>
    <row r="772" spans="1:2" x14ac:dyDescent="0.25">
      <c r="A772" s="57" t="str">
        <f>IEGM!A817</f>
        <v>Três Pontas</v>
      </c>
      <c r="B772" s="52" t="str">
        <f>IFERROR(VLOOKUP(A772,'[1]Resultado IEGM exerc. 2024'!$B:$K,10,0),"Não Apurado")</f>
        <v>C</v>
      </c>
    </row>
    <row r="773" spans="1:2" x14ac:dyDescent="0.25">
      <c r="A773" s="57" t="str">
        <f>IEGM!A818</f>
        <v>Tumiritinga</v>
      </c>
      <c r="B773" s="51" t="str">
        <f>IFERROR(VLOOKUP(A773,'[1]Resultado IEGM exerc. 2024'!$B:$K,10,0),"Não Apurado")</f>
        <v>C</v>
      </c>
    </row>
    <row r="774" spans="1:2" x14ac:dyDescent="0.25">
      <c r="A774" s="57" t="str">
        <f>IEGM!A819</f>
        <v>Tupaciguara</v>
      </c>
      <c r="B774" s="52" t="str">
        <f>IFERROR(VLOOKUP(A774,'[1]Resultado IEGM exerc. 2024'!$B:$K,10,0),"Não Apurado")</f>
        <v>C</v>
      </c>
    </row>
    <row r="775" spans="1:2" x14ac:dyDescent="0.25">
      <c r="A775" s="57" t="str">
        <f>IEGM!A820</f>
        <v>Turmalina</v>
      </c>
      <c r="B775" s="51" t="str">
        <f>IFERROR(VLOOKUP(A775,'[1]Resultado IEGM exerc. 2024'!$B:$K,10,0),"Não Apurado")</f>
        <v>C+</v>
      </c>
    </row>
    <row r="776" spans="1:2" x14ac:dyDescent="0.25">
      <c r="A776" s="57" t="str">
        <f>IEGM!A821</f>
        <v>Turvolândia</v>
      </c>
      <c r="B776" s="52" t="str">
        <f>IFERROR(VLOOKUP(A776,'[1]Resultado IEGM exerc. 2024'!$B:$K,10,0),"Não Apurado")</f>
        <v>Não Apurado</v>
      </c>
    </row>
    <row r="777" spans="1:2" x14ac:dyDescent="0.25">
      <c r="A777" s="57" t="str">
        <f>IEGM!A822</f>
        <v>Ubá</v>
      </c>
      <c r="B777" s="51" t="str">
        <f>IFERROR(VLOOKUP(A777,'[1]Resultado IEGM exerc. 2024'!$B:$K,10,0),"Não Apurado")</f>
        <v>C</v>
      </c>
    </row>
    <row r="778" spans="1:2" x14ac:dyDescent="0.25">
      <c r="A778" s="57" t="str">
        <f>IEGM!A823</f>
        <v>Ubaí</v>
      </c>
      <c r="B778" s="52" t="str">
        <f>IFERROR(VLOOKUP(A778,'[1]Resultado IEGM exerc. 2024'!$B:$K,10,0),"Não Apurado")</f>
        <v>C</v>
      </c>
    </row>
    <row r="779" spans="1:2" x14ac:dyDescent="0.25">
      <c r="A779" s="57" t="str">
        <f>IEGM!A824</f>
        <v>Ubaporanga</v>
      </c>
      <c r="B779" s="51" t="str">
        <f>IFERROR(VLOOKUP(A779,'[1]Resultado IEGM exerc. 2024'!$B:$K,10,0),"Não Apurado")</f>
        <v>C+</v>
      </c>
    </row>
    <row r="780" spans="1:2" x14ac:dyDescent="0.25">
      <c r="A780" s="57" t="str">
        <f>IEGM!A825</f>
        <v>Uberaba</v>
      </c>
      <c r="B780" s="52" t="str">
        <f>IFERROR(VLOOKUP(A780,'[1]Resultado IEGM exerc. 2024'!$B:$K,10,0),"Não Apurado")</f>
        <v>C+</v>
      </c>
    </row>
    <row r="781" spans="1:2" x14ac:dyDescent="0.25">
      <c r="A781" s="57" t="str">
        <f>IEGM!A826</f>
        <v>Uberlândia</v>
      </c>
      <c r="B781" s="51" t="str">
        <f>IFERROR(VLOOKUP(A781,'[1]Resultado IEGM exerc. 2024'!$B:$K,10,0),"Não Apurado")</f>
        <v>C+</v>
      </c>
    </row>
    <row r="782" spans="1:2" x14ac:dyDescent="0.25">
      <c r="A782" s="57" t="str">
        <f>IEGM!A827</f>
        <v>Umburatiba</v>
      </c>
      <c r="B782" s="52" t="str">
        <f>IFERROR(VLOOKUP(A782,'[1]Resultado IEGM exerc. 2024'!$B:$K,10,0),"Não Apurado")</f>
        <v>Não Apurado</v>
      </c>
    </row>
    <row r="783" spans="1:2" x14ac:dyDescent="0.25">
      <c r="A783" s="57" t="str">
        <f>IEGM!A828</f>
        <v>Unaí</v>
      </c>
      <c r="B783" s="51" t="str">
        <f>IFERROR(VLOOKUP(A783,'[1]Resultado IEGM exerc. 2024'!$B:$K,10,0),"Não Apurado")</f>
        <v>C</v>
      </c>
    </row>
    <row r="784" spans="1:2" x14ac:dyDescent="0.25">
      <c r="A784" s="57" t="str">
        <f>IEGM!A829</f>
        <v>União de Minas</v>
      </c>
      <c r="B784" s="52" t="str">
        <f>IFERROR(VLOOKUP(A784,'[1]Resultado IEGM exerc. 2024'!$B:$K,10,0),"Não Apurado")</f>
        <v>C</v>
      </c>
    </row>
    <row r="785" spans="1:2" x14ac:dyDescent="0.25">
      <c r="A785" s="57" t="str">
        <f>IEGM!A830</f>
        <v>Uruana de Minas</v>
      </c>
      <c r="B785" s="51" t="str">
        <f>IFERROR(VLOOKUP(A785,'[1]Resultado IEGM exerc. 2024'!$B:$K,10,0),"Não Apurado")</f>
        <v>C</v>
      </c>
    </row>
    <row r="786" spans="1:2" x14ac:dyDescent="0.25">
      <c r="A786" s="57" t="str">
        <f>IEGM!A831</f>
        <v>Urucânia</v>
      </c>
      <c r="B786" s="52" t="str">
        <f>IFERROR(VLOOKUP(A786,'[1]Resultado IEGM exerc. 2024'!$B:$K,10,0),"Não Apurado")</f>
        <v>C</v>
      </c>
    </row>
    <row r="787" spans="1:2" x14ac:dyDescent="0.25">
      <c r="A787" s="57" t="str">
        <f>IEGM!A832</f>
        <v>Urucuia</v>
      </c>
      <c r="B787" s="51" t="str">
        <f>IFERROR(VLOOKUP(A787,'[1]Resultado IEGM exerc. 2024'!$B:$K,10,0),"Não Apurado")</f>
        <v>C</v>
      </c>
    </row>
    <row r="788" spans="1:2" x14ac:dyDescent="0.25">
      <c r="A788" s="57" t="str">
        <f>IEGM!A833</f>
        <v>Vargem Alegre</v>
      </c>
      <c r="B788" s="52" t="str">
        <f>IFERROR(VLOOKUP(A788,'[1]Resultado IEGM exerc. 2024'!$B:$K,10,0),"Não Apurado")</f>
        <v>C</v>
      </c>
    </row>
    <row r="789" spans="1:2" x14ac:dyDescent="0.25">
      <c r="A789" s="57" t="str">
        <f>IEGM!A834</f>
        <v>Vargem Bonita</v>
      </c>
      <c r="B789" s="51" t="str">
        <f>IFERROR(VLOOKUP(A789,'[1]Resultado IEGM exerc. 2024'!$B:$K,10,0),"Não Apurado")</f>
        <v>C</v>
      </c>
    </row>
    <row r="790" spans="1:2" x14ac:dyDescent="0.25">
      <c r="A790" s="57" t="str">
        <f>IEGM!A835</f>
        <v>Vargem Grande do Rio Pardo</v>
      </c>
      <c r="B790" s="52" t="str">
        <f>IFERROR(VLOOKUP(A790,'[1]Resultado IEGM exerc. 2024'!$B:$K,10,0),"Não Apurado")</f>
        <v>C+</v>
      </c>
    </row>
    <row r="791" spans="1:2" x14ac:dyDescent="0.25">
      <c r="A791" s="57" t="str">
        <f>IEGM!A836</f>
        <v>Varginha</v>
      </c>
      <c r="B791" s="51" t="str">
        <f>IFERROR(VLOOKUP(A791,'[1]Resultado IEGM exerc. 2024'!$B:$K,10,0),"Não Apurado")</f>
        <v>C+</v>
      </c>
    </row>
    <row r="792" spans="1:2" x14ac:dyDescent="0.25">
      <c r="A792" s="57" t="str">
        <f>IEGM!A837</f>
        <v>Varjão de Minas</v>
      </c>
      <c r="B792" s="52" t="str">
        <f>IFERROR(VLOOKUP(A792,'[1]Resultado IEGM exerc. 2024'!$B:$K,10,0),"Não Apurado")</f>
        <v>C</v>
      </c>
    </row>
    <row r="793" spans="1:2" x14ac:dyDescent="0.25">
      <c r="A793" s="57" t="str">
        <f>IEGM!A838</f>
        <v>Várzea da Palma</v>
      </c>
      <c r="B793" s="51" t="str">
        <f>IFERROR(VLOOKUP(A793,'[1]Resultado IEGM exerc. 2024'!$B:$K,10,0),"Não Apurado")</f>
        <v>C</v>
      </c>
    </row>
    <row r="794" spans="1:2" x14ac:dyDescent="0.25">
      <c r="A794" s="57" t="str">
        <f>IEGM!A840</f>
        <v>Vazante</v>
      </c>
      <c r="B794" s="52" t="str">
        <f>IFERROR(VLOOKUP(A794,'[1]Resultado IEGM exerc. 2024'!$B:$K,10,0),"Não Apurado")</f>
        <v>C</v>
      </c>
    </row>
    <row r="795" spans="1:2" x14ac:dyDescent="0.25">
      <c r="A795" s="57" t="str">
        <f>IEGM!A841</f>
        <v>Verdelândia</v>
      </c>
      <c r="B795" s="51" t="str">
        <f>IFERROR(VLOOKUP(A795,'[1]Resultado IEGM exerc. 2024'!$B:$K,10,0),"Não Apurado")</f>
        <v>C</v>
      </c>
    </row>
    <row r="796" spans="1:2" x14ac:dyDescent="0.25">
      <c r="A796" s="57" t="str">
        <f>IEGM!A842</f>
        <v>Veredinha</v>
      </c>
      <c r="B796" s="52" t="str">
        <f>IFERROR(VLOOKUP(A796,'[1]Resultado IEGM exerc. 2024'!$B:$K,10,0),"Não Apurado")</f>
        <v>C</v>
      </c>
    </row>
    <row r="797" spans="1:2" x14ac:dyDescent="0.25">
      <c r="A797" s="57" t="str">
        <f>IEGM!A843</f>
        <v>Veríssimo</v>
      </c>
      <c r="B797" s="51" t="str">
        <f>IFERROR(VLOOKUP(A797,'[1]Resultado IEGM exerc. 2024'!$B:$K,10,0),"Não Apurado")</f>
        <v>C</v>
      </c>
    </row>
    <row r="798" spans="1:2" x14ac:dyDescent="0.25">
      <c r="A798" s="57" t="str">
        <f>IEGM!A844</f>
        <v>Vermelho Novo</v>
      </c>
      <c r="B798" s="52" t="str">
        <f>IFERROR(VLOOKUP(A798,'[1]Resultado IEGM exerc. 2024'!$B:$K,10,0),"Não Apurado")</f>
        <v>C</v>
      </c>
    </row>
    <row r="799" spans="1:2" x14ac:dyDescent="0.25">
      <c r="A799" s="57" t="str">
        <f>IEGM!A845</f>
        <v>Vespasiano</v>
      </c>
      <c r="B799" s="51" t="str">
        <f>IFERROR(VLOOKUP(A799,'[1]Resultado IEGM exerc. 2024'!$B:$K,10,0),"Não Apurado")</f>
        <v>C</v>
      </c>
    </row>
    <row r="800" spans="1:2" x14ac:dyDescent="0.25">
      <c r="A800" s="57" t="str">
        <f>IEGM!A846</f>
        <v>Viçosa</v>
      </c>
      <c r="B800" s="52" t="str">
        <f>IFERROR(VLOOKUP(A800,'[1]Resultado IEGM exerc. 2024'!$B:$K,10,0),"Não Apurado")</f>
        <v>C</v>
      </c>
    </row>
    <row r="801" spans="1:2" x14ac:dyDescent="0.25">
      <c r="A801" s="57" t="str">
        <f>IEGM!A847</f>
        <v>Vieiras</v>
      </c>
      <c r="B801" s="51" t="str">
        <f>IFERROR(VLOOKUP(A801,'[1]Resultado IEGM exerc. 2024'!$B:$K,10,0),"Não Apurado")</f>
        <v>C+</v>
      </c>
    </row>
    <row r="802" spans="1:2" x14ac:dyDescent="0.25">
      <c r="A802" s="57" t="str">
        <f>IEGM!A848</f>
        <v>Virgem da Lapa</v>
      </c>
      <c r="B802" s="51" t="str">
        <f>IFERROR(VLOOKUP(A802,'[1]Resultado IEGM exerc. 2024'!$B:$K,10,0),"Não Apurado")</f>
        <v>C</v>
      </c>
    </row>
    <row r="803" spans="1:2" x14ac:dyDescent="0.25">
      <c r="A803" s="57" t="str">
        <f>IEGM!A849</f>
        <v>Virgínia</v>
      </c>
      <c r="B803" s="52" t="str">
        <f>IFERROR(VLOOKUP(A803,'[1]Resultado IEGM exerc. 2024'!$B:$K,10,0),"Não Apurado")</f>
        <v>C</v>
      </c>
    </row>
    <row r="804" spans="1:2" x14ac:dyDescent="0.25">
      <c r="A804" s="57" t="str">
        <f>IEGM!A850</f>
        <v>Virginópolis</v>
      </c>
      <c r="B804" s="51" t="str">
        <f>IFERROR(VLOOKUP(A804,'[1]Resultado IEGM exerc. 2024'!$B:$K,10,0),"Não Apurado")</f>
        <v>C</v>
      </c>
    </row>
    <row r="805" spans="1:2" x14ac:dyDescent="0.25">
      <c r="A805" s="57" t="str">
        <f>IEGM!A851</f>
        <v>Virgolândia</v>
      </c>
      <c r="B805" s="52" t="str">
        <f>IFERROR(VLOOKUP(A805,'[1]Resultado IEGM exerc. 2024'!$B:$K,10,0),"Não Apurado")</f>
        <v>Não Apurado</v>
      </c>
    </row>
    <row r="806" spans="1:2" x14ac:dyDescent="0.25">
      <c r="A806" s="57" t="str">
        <f>IEGM!A852</f>
        <v>Visconde do Rio Branco</v>
      </c>
      <c r="B806" s="51" t="str">
        <f>IFERROR(VLOOKUP(A806,'[1]Resultado IEGM exerc. 2024'!$B:$K,10,0),"Não Apurado")</f>
        <v>C</v>
      </c>
    </row>
    <row r="807" spans="1:2" x14ac:dyDescent="0.25">
      <c r="A807" s="57" t="str">
        <f>IEGM!A853</f>
        <v>Volta Grande</v>
      </c>
      <c r="B807" s="52" t="str">
        <f>IFERROR(VLOOKUP(A807,'[1]Resultado IEGM exerc. 2024'!$B:$K,10,0),"Não Apurado")</f>
        <v>C</v>
      </c>
    </row>
    <row r="808" spans="1:2" x14ac:dyDescent="0.25">
      <c r="A808" s="58" t="str">
        <f>IEGM!A854</f>
        <v>Wenceslau Braz</v>
      </c>
      <c r="B808" s="53" t="str">
        <f>IFERROR(VLOOKUP(A808,'[1]Resultado IEGM exerc. 2024'!$B:$K,10,0),"Não Apurado")</f>
        <v>C</v>
      </c>
    </row>
  </sheetData>
  <autoFilter ref="A1:B1">
    <sortState ref="A2:B808">
      <sortCondition ref="A1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B854"/>
  <sheetViews>
    <sheetView workbookViewId="0">
      <selection activeCell="C1" sqref="C1:C1048576"/>
    </sheetView>
  </sheetViews>
  <sheetFormatPr defaultColWidth="8.85546875" defaultRowHeight="15" x14ac:dyDescent="0.25"/>
  <cols>
    <col min="1" max="1" width="30" bestFit="1" customWidth="1"/>
    <col min="2" max="2" width="12.7109375" customWidth="1"/>
  </cols>
  <sheetData>
    <row r="1" spans="1:2" x14ac:dyDescent="0.25">
      <c r="A1" t="s">
        <v>1770</v>
      </c>
      <c r="B1" t="s">
        <v>1771</v>
      </c>
    </row>
    <row r="2" spans="1:2" x14ac:dyDescent="0.25">
      <c r="A2" s="55" t="s">
        <v>3</v>
      </c>
      <c r="B2" t="str">
        <f>IFERROR(VLOOKUP(A2,'[1]Resultado IEGM exerc. 2024'!$B:$K,10,0),"Não apurado")</f>
        <v>C</v>
      </c>
    </row>
    <row r="3" spans="1:2" x14ac:dyDescent="0.25">
      <c r="A3" s="55" t="s">
        <v>24</v>
      </c>
      <c r="B3" t="str">
        <f>IFERROR(VLOOKUP(A3,'[1]Resultado IEGM exerc. 2024'!$B:$K,10,0),"Não apurado")</f>
        <v>C</v>
      </c>
    </row>
    <row r="4" spans="1:2" x14ac:dyDescent="0.25">
      <c r="A4" s="56" t="s">
        <v>25</v>
      </c>
      <c r="B4" t="str">
        <f>IFERROR(VLOOKUP(A4,'[1]Resultado IEGM exerc. 2024'!$B:$K,10,0),"Não apurado")</f>
        <v>C+</v>
      </c>
    </row>
    <row r="5" spans="1:2" x14ac:dyDescent="0.25">
      <c r="A5" s="56" t="s">
        <v>26</v>
      </c>
      <c r="B5" t="str">
        <f>IFERROR(VLOOKUP(A5,'[1]Resultado IEGM exerc. 2024'!$B:$K,10,0),"Não apurado")</f>
        <v>C+</v>
      </c>
    </row>
    <row r="6" spans="1:2" x14ac:dyDescent="0.25">
      <c r="A6" s="55" t="s">
        <v>27</v>
      </c>
      <c r="B6" t="str">
        <f>IFERROR(VLOOKUP(A6,'[1]Resultado IEGM exerc. 2024'!$B:$K,10,0),"Não apurado")</f>
        <v>Não apurado</v>
      </c>
    </row>
    <row r="7" spans="1:2" x14ac:dyDescent="0.25">
      <c r="A7" s="55" t="s">
        <v>29</v>
      </c>
      <c r="B7" t="str">
        <f>IFERROR(VLOOKUP(A7,'[1]Resultado IEGM exerc. 2024'!$B:$K,10,0),"Não apurado")</f>
        <v>C</v>
      </c>
    </row>
    <row r="8" spans="1:2" x14ac:dyDescent="0.25">
      <c r="A8" s="55" t="s">
        <v>30</v>
      </c>
      <c r="B8" t="str">
        <f>IFERROR(VLOOKUP(A8,'[1]Resultado IEGM exerc. 2024'!$B:$K,10,0),"Não apurado")</f>
        <v>C</v>
      </c>
    </row>
    <row r="9" spans="1:2" x14ac:dyDescent="0.25">
      <c r="A9" s="56" t="s">
        <v>31</v>
      </c>
      <c r="B9" t="str">
        <f>IFERROR(VLOOKUP(A9,'[1]Resultado IEGM exerc. 2024'!$B:$K,10,0),"Não apurado")</f>
        <v>C</v>
      </c>
    </row>
    <row r="10" spans="1:2" x14ac:dyDescent="0.25">
      <c r="A10" s="55" t="s">
        <v>32</v>
      </c>
      <c r="B10" t="str">
        <f>IFERROR(VLOOKUP(A10,'[1]Resultado IEGM exerc. 2024'!$B:$K,10,0),"Não apurado")</f>
        <v>C</v>
      </c>
    </row>
    <row r="11" spans="1:2" x14ac:dyDescent="0.25">
      <c r="A11" s="55" t="s">
        <v>33</v>
      </c>
      <c r="B11" t="str">
        <f>IFERROR(VLOOKUP(A11,'[1]Resultado IEGM exerc. 2024'!$B:$K,10,0),"Não apurado")</f>
        <v>C</v>
      </c>
    </row>
    <row r="12" spans="1:2" x14ac:dyDescent="0.25">
      <c r="A12" s="55" t="s">
        <v>34</v>
      </c>
      <c r="B12" t="str">
        <f>IFERROR(VLOOKUP(A12,'[1]Resultado IEGM exerc. 2024'!$B:$K,10,0),"Não apurado")</f>
        <v>C</v>
      </c>
    </row>
    <row r="13" spans="1:2" x14ac:dyDescent="0.25">
      <c r="A13" s="56" t="s">
        <v>35</v>
      </c>
      <c r="B13" t="str">
        <f>IFERROR(VLOOKUP(A13,'[1]Resultado IEGM exerc. 2024'!$B:$K,10,0),"Não apurado")</f>
        <v>C</v>
      </c>
    </row>
    <row r="14" spans="1:2" x14ac:dyDescent="0.25">
      <c r="A14" s="56" t="s">
        <v>36</v>
      </c>
      <c r="B14" t="str">
        <f>IFERROR(VLOOKUP(A14,'[1]Resultado IEGM exerc. 2024'!$B:$K,10,0),"Não apurado")</f>
        <v>C</v>
      </c>
    </row>
    <row r="15" spans="1:2" x14ac:dyDescent="0.25">
      <c r="A15" s="56" t="s">
        <v>37</v>
      </c>
      <c r="B15" t="str">
        <f>IFERROR(VLOOKUP(A15,'[1]Resultado IEGM exerc. 2024'!$B:$K,10,0),"Não apurado")</f>
        <v>C</v>
      </c>
    </row>
    <row r="16" spans="1:2" x14ac:dyDescent="0.25">
      <c r="A16" s="55" t="s">
        <v>38</v>
      </c>
      <c r="B16" t="str">
        <f>IFERROR(VLOOKUP(A16,'[1]Resultado IEGM exerc. 2024'!$B:$K,10,0),"Não apurado")</f>
        <v>C</v>
      </c>
    </row>
    <row r="17" spans="1:2" x14ac:dyDescent="0.25">
      <c r="A17" s="56" t="s">
        <v>39</v>
      </c>
      <c r="B17" t="str">
        <f>IFERROR(VLOOKUP(A17,'[1]Resultado IEGM exerc. 2024'!$B:$K,10,0),"Não apurado")</f>
        <v>C</v>
      </c>
    </row>
    <row r="18" spans="1:2" x14ac:dyDescent="0.25">
      <c r="A18" s="56" t="s">
        <v>40</v>
      </c>
      <c r="B18" t="str">
        <f>IFERROR(VLOOKUP(A18,'[1]Resultado IEGM exerc. 2024'!$B:$K,10,0),"Não apurado")</f>
        <v>C</v>
      </c>
    </row>
    <row r="19" spans="1:2" x14ac:dyDescent="0.25">
      <c r="A19" s="56" t="s">
        <v>41</v>
      </c>
      <c r="B19" t="str">
        <f>IFERROR(VLOOKUP(A19,'[1]Resultado IEGM exerc. 2024'!$B:$K,10,0),"Não apurado")</f>
        <v>C</v>
      </c>
    </row>
    <row r="20" spans="1:2" x14ac:dyDescent="0.25">
      <c r="A20" s="56" t="s">
        <v>42</v>
      </c>
      <c r="B20" t="str">
        <f>IFERROR(VLOOKUP(A20,'[1]Resultado IEGM exerc. 2024'!$B:$K,10,0),"Não apurado")</f>
        <v>C</v>
      </c>
    </row>
    <row r="21" spans="1:2" x14ac:dyDescent="0.25">
      <c r="A21" s="55" t="s">
        <v>43</v>
      </c>
      <c r="B21" t="str">
        <f>IFERROR(VLOOKUP(A21,'[1]Resultado IEGM exerc. 2024'!$B:$K,10,0),"Não apurado")</f>
        <v>C+</v>
      </c>
    </row>
    <row r="22" spans="1:2" x14ac:dyDescent="0.25">
      <c r="A22" s="56" t="s">
        <v>44</v>
      </c>
      <c r="B22" t="str">
        <f>IFERROR(VLOOKUP(A22,'[1]Resultado IEGM exerc. 2024'!$B:$K,10,0),"Não apurado")</f>
        <v>Não apurado</v>
      </c>
    </row>
    <row r="23" spans="1:2" x14ac:dyDescent="0.25">
      <c r="A23" s="55" t="s">
        <v>45</v>
      </c>
      <c r="B23" t="str">
        <f>IFERROR(VLOOKUP(A23,'[1]Resultado IEGM exerc. 2024'!$B:$K,10,0),"Não apurado")</f>
        <v>C</v>
      </c>
    </row>
    <row r="24" spans="1:2" x14ac:dyDescent="0.25">
      <c r="A24" s="55" t="s">
        <v>46</v>
      </c>
      <c r="B24" t="str">
        <f>IFERROR(VLOOKUP(A24,'[1]Resultado IEGM exerc. 2024'!$B:$K,10,0),"Não apurado")</f>
        <v>C</v>
      </c>
    </row>
    <row r="25" spans="1:2" x14ac:dyDescent="0.25">
      <c r="A25" s="56" t="s">
        <v>47</v>
      </c>
      <c r="B25" t="str">
        <f>IFERROR(VLOOKUP(A25,'[1]Resultado IEGM exerc. 2024'!$B:$K,10,0),"Não apurado")</f>
        <v>C+</v>
      </c>
    </row>
    <row r="26" spans="1:2" x14ac:dyDescent="0.25">
      <c r="A26" s="56" t="s">
        <v>48</v>
      </c>
      <c r="B26" t="str">
        <f>IFERROR(VLOOKUP(A26,'[1]Resultado IEGM exerc. 2024'!$B:$K,10,0),"Não apurado")</f>
        <v>C+</v>
      </c>
    </row>
    <row r="27" spans="1:2" x14ac:dyDescent="0.25">
      <c r="A27" s="55" t="s">
        <v>49</v>
      </c>
      <c r="B27" t="str">
        <f>IFERROR(VLOOKUP(A27,'[1]Resultado IEGM exerc. 2024'!$B:$K,10,0),"Não apurado")</f>
        <v>C</v>
      </c>
    </row>
    <row r="28" spans="1:2" x14ac:dyDescent="0.25">
      <c r="A28" s="56" t="s">
        <v>50</v>
      </c>
      <c r="B28" t="str">
        <f>IFERROR(VLOOKUP(A28,'[1]Resultado IEGM exerc. 2024'!$B:$K,10,0),"Não apurado")</f>
        <v>C+</v>
      </c>
    </row>
    <row r="29" spans="1:2" x14ac:dyDescent="0.25">
      <c r="A29" s="56" t="s">
        <v>51</v>
      </c>
      <c r="B29" t="str">
        <f>IFERROR(VLOOKUP(A29,'[1]Resultado IEGM exerc. 2024'!$B:$K,10,0),"Não apurado")</f>
        <v>C</v>
      </c>
    </row>
    <row r="30" spans="1:2" x14ac:dyDescent="0.25">
      <c r="A30" s="56" t="s">
        <v>52</v>
      </c>
      <c r="B30" t="str">
        <f>IFERROR(VLOOKUP(A30,'[1]Resultado IEGM exerc. 2024'!$B:$K,10,0),"Não apurado")</f>
        <v>C+</v>
      </c>
    </row>
    <row r="31" spans="1:2" x14ac:dyDescent="0.25">
      <c r="A31" s="55" t="s">
        <v>53</v>
      </c>
      <c r="B31" t="str">
        <f>IFERROR(VLOOKUP(A31,'[1]Resultado IEGM exerc. 2024'!$B:$K,10,0),"Não apurado")</f>
        <v>Não apurado</v>
      </c>
    </row>
    <row r="32" spans="1:2" x14ac:dyDescent="0.25">
      <c r="A32" s="55" t="s">
        <v>54</v>
      </c>
      <c r="B32" t="str">
        <f>IFERROR(VLOOKUP(A32,'[1]Resultado IEGM exerc. 2024'!$B:$K,10,0),"Não apurado")</f>
        <v>C</v>
      </c>
    </row>
    <row r="33" spans="1:2" x14ac:dyDescent="0.25">
      <c r="A33" s="55" t="s">
        <v>55</v>
      </c>
      <c r="B33" t="str">
        <f>IFERROR(VLOOKUP(A33,'[1]Resultado IEGM exerc. 2024'!$B:$K,10,0),"Não apurado")</f>
        <v>C</v>
      </c>
    </row>
    <row r="34" spans="1:2" x14ac:dyDescent="0.25">
      <c r="A34" s="55" t="s">
        <v>56</v>
      </c>
      <c r="B34" t="str">
        <f>IFERROR(VLOOKUP(A34,'[1]Resultado IEGM exerc. 2024'!$B:$K,10,0),"Não apurado")</f>
        <v>C</v>
      </c>
    </row>
    <row r="35" spans="1:2" x14ac:dyDescent="0.25">
      <c r="A35" s="55" t="s">
        <v>57</v>
      </c>
      <c r="B35" t="str">
        <f>IFERROR(VLOOKUP(A35,'[1]Resultado IEGM exerc. 2024'!$B:$K,10,0),"Não apurado")</f>
        <v>C</v>
      </c>
    </row>
    <row r="36" spans="1:2" x14ac:dyDescent="0.25">
      <c r="A36" s="55" t="s">
        <v>58</v>
      </c>
      <c r="B36" t="str">
        <f>IFERROR(VLOOKUP(A36,'[1]Resultado IEGM exerc. 2024'!$B:$K,10,0),"Não apurado")</f>
        <v>C</v>
      </c>
    </row>
    <row r="37" spans="1:2" x14ac:dyDescent="0.25">
      <c r="A37" s="56" t="s">
        <v>59</v>
      </c>
      <c r="B37" t="str">
        <f>IFERROR(VLOOKUP(A37,'[1]Resultado IEGM exerc. 2024'!$B:$K,10,0),"Não apurado")</f>
        <v>C+</v>
      </c>
    </row>
    <row r="38" spans="1:2" x14ac:dyDescent="0.25">
      <c r="A38" s="55" t="s">
        <v>60</v>
      </c>
      <c r="B38" t="str">
        <f>IFERROR(VLOOKUP(A38,'[1]Resultado IEGM exerc. 2024'!$B:$K,10,0),"Não apurado")</f>
        <v>C</v>
      </c>
    </row>
    <row r="39" spans="1:2" x14ac:dyDescent="0.25">
      <c r="A39" s="56" t="s">
        <v>61</v>
      </c>
      <c r="B39" t="str">
        <f>IFERROR(VLOOKUP(A39,'[1]Resultado IEGM exerc. 2024'!$B:$K,10,0),"Não apurado")</f>
        <v>C</v>
      </c>
    </row>
    <row r="40" spans="1:2" x14ac:dyDescent="0.25">
      <c r="A40" s="56" t="s">
        <v>62</v>
      </c>
      <c r="B40" t="str">
        <f>IFERROR(VLOOKUP(A40,'[1]Resultado IEGM exerc. 2024'!$B:$K,10,0),"Não apurado")</f>
        <v>Não apurado</v>
      </c>
    </row>
    <row r="41" spans="1:2" x14ac:dyDescent="0.25">
      <c r="A41" s="56" t="s">
        <v>63</v>
      </c>
      <c r="B41" t="str">
        <f>IFERROR(VLOOKUP(A41,'[1]Resultado IEGM exerc. 2024'!$B:$K,10,0),"Não apurado")</f>
        <v>C</v>
      </c>
    </row>
    <row r="42" spans="1:2" x14ac:dyDescent="0.25">
      <c r="A42" s="55" t="s">
        <v>64</v>
      </c>
      <c r="B42" t="str">
        <f>IFERROR(VLOOKUP(A42,'[1]Resultado IEGM exerc. 2024'!$B:$K,10,0),"Não apurado")</f>
        <v>Não apurado</v>
      </c>
    </row>
    <row r="43" spans="1:2" x14ac:dyDescent="0.25">
      <c r="A43" s="55" t="s">
        <v>65</v>
      </c>
      <c r="B43" t="str">
        <f>IFERROR(VLOOKUP(A43,'[1]Resultado IEGM exerc. 2024'!$B:$K,10,0),"Não apurado")</f>
        <v>C</v>
      </c>
    </row>
    <row r="44" spans="1:2" x14ac:dyDescent="0.25">
      <c r="A44" s="55" t="s">
        <v>66</v>
      </c>
      <c r="B44" t="str">
        <f>IFERROR(VLOOKUP(A44,'[1]Resultado IEGM exerc. 2024'!$B:$K,10,0),"Não apurado")</f>
        <v>C</v>
      </c>
    </row>
    <row r="45" spans="1:2" x14ac:dyDescent="0.25">
      <c r="A45" s="55" t="s">
        <v>67</v>
      </c>
      <c r="B45" t="str">
        <f>IFERROR(VLOOKUP(A45,'[1]Resultado IEGM exerc. 2024'!$B:$K,10,0),"Não apurado")</f>
        <v>C+</v>
      </c>
    </row>
    <row r="46" spans="1:2" x14ac:dyDescent="0.25">
      <c r="A46" s="56" t="s">
        <v>68</v>
      </c>
      <c r="B46" t="str">
        <f>IFERROR(VLOOKUP(A46,'[1]Resultado IEGM exerc. 2024'!$B:$K,10,0),"Não apurado")</f>
        <v>C+</v>
      </c>
    </row>
    <row r="47" spans="1:2" x14ac:dyDescent="0.25">
      <c r="A47" s="56" t="s">
        <v>69</v>
      </c>
      <c r="B47" t="str">
        <f>IFERROR(VLOOKUP(A47,'[1]Resultado IEGM exerc. 2024'!$B:$K,10,0),"Não apurado")</f>
        <v>C</v>
      </c>
    </row>
    <row r="48" spans="1:2" x14ac:dyDescent="0.25">
      <c r="A48" s="56" t="s">
        <v>70</v>
      </c>
      <c r="B48" t="str">
        <f>IFERROR(VLOOKUP(A48,'[1]Resultado IEGM exerc. 2024'!$B:$K,10,0),"Não apurado")</f>
        <v>C+</v>
      </c>
    </row>
    <row r="49" spans="1:2" x14ac:dyDescent="0.25">
      <c r="A49" s="56" t="s">
        <v>71</v>
      </c>
      <c r="B49" t="str">
        <f>IFERROR(VLOOKUP(A49,'[1]Resultado IEGM exerc. 2024'!$B:$K,10,0),"Não apurado")</f>
        <v>C</v>
      </c>
    </row>
    <row r="50" spans="1:2" x14ac:dyDescent="0.25">
      <c r="A50" s="56" t="s">
        <v>72</v>
      </c>
      <c r="B50" t="str">
        <f>IFERROR(VLOOKUP(A50,'[1]Resultado IEGM exerc. 2024'!$B:$K,10,0),"Não apurado")</f>
        <v>C</v>
      </c>
    </row>
    <row r="51" spans="1:2" x14ac:dyDescent="0.25">
      <c r="A51" s="56" t="s">
        <v>73</v>
      </c>
      <c r="B51" t="str">
        <f>IFERROR(VLOOKUP(A51,'[1]Resultado IEGM exerc. 2024'!$B:$K,10,0),"Não apurado")</f>
        <v>C</v>
      </c>
    </row>
    <row r="52" spans="1:2" x14ac:dyDescent="0.25">
      <c r="A52" s="56" t="s">
        <v>74</v>
      </c>
      <c r="B52" t="str">
        <f>IFERROR(VLOOKUP(A52,'[1]Resultado IEGM exerc. 2024'!$B:$K,10,0),"Não apurado")</f>
        <v>C+</v>
      </c>
    </row>
    <row r="53" spans="1:2" x14ac:dyDescent="0.25">
      <c r="A53" s="55" t="s">
        <v>75</v>
      </c>
      <c r="B53" t="str">
        <f>IFERROR(VLOOKUP(A53,'[1]Resultado IEGM exerc. 2024'!$B:$K,10,0),"Não apurado")</f>
        <v>Não apurado</v>
      </c>
    </row>
    <row r="54" spans="1:2" x14ac:dyDescent="0.25">
      <c r="A54" s="56" t="s">
        <v>76</v>
      </c>
      <c r="B54" t="str">
        <f>IFERROR(VLOOKUP(A54,'[1]Resultado IEGM exerc. 2024'!$B:$K,10,0),"Não apurado")</f>
        <v>C</v>
      </c>
    </row>
    <row r="55" spans="1:2" x14ac:dyDescent="0.25">
      <c r="A55" s="56" t="s">
        <v>77</v>
      </c>
      <c r="B55" t="str">
        <f>IFERROR(VLOOKUP(A55,'[1]Resultado IEGM exerc. 2024'!$B:$K,10,0),"Não apurado")</f>
        <v>C</v>
      </c>
    </row>
    <row r="56" spans="1:2" x14ac:dyDescent="0.25">
      <c r="A56" s="56" t="s">
        <v>78</v>
      </c>
      <c r="B56" t="str">
        <f>IFERROR(VLOOKUP(A56,'[1]Resultado IEGM exerc. 2024'!$B:$K,10,0),"Não apurado")</f>
        <v>C</v>
      </c>
    </row>
    <row r="57" spans="1:2" x14ac:dyDescent="0.25">
      <c r="A57" s="55" t="s">
        <v>79</v>
      </c>
      <c r="B57" t="str">
        <f>IFERROR(VLOOKUP(A57,'[1]Resultado IEGM exerc. 2024'!$B:$K,10,0),"Não apurado")</f>
        <v>C</v>
      </c>
    </row>
    <row r="58" spans="1:2" x14ac:dyDescent="0.25">
      <c r="A58" s="56" t="s">
        <v>80</v>
      </c>
      <c r="B58" t="str">
        <f>IFERROR(VLOOKUP(A58,'[1]Resultado IEGM exerc. 2024'!$B:$K,10,0),"Não apurado")</f>
        <v>C</v>
      </c>
    </row>
    <row r="59" spans="1:2" x14ac:dyDescent="0.25">
      <c r="A59" s="56" t="s">
        <v>81</v>
      </c>
      <c r="B59" t="str">
        <f>IFERROR(VLOOKUP(A59,'[1]Resultado IEGM exerc. 2024'!$B:$K,10,0),"Não apurado")</f>
        <v>C</v>
      </c>
    </row>
    <row r="60" spans="1:2" x14ac:dyDescent="0.25">
      <c r="A60" s="55" t="s">
        <v>82</v>
      </c>
      <c r="B60" t="str">
        <f>IFERROR(VLOOKUP(A60,'[1]Resultado IEGM exerc. 2024'!$B:$K,10,0),"Não apurado")</f>
        <v>Não apurado</v>
      </c>
    </row>
    <row r="61" spans="1:2" x14ac:dyDescent="0.25">
      <c r="A61" s="55" t="s">
        <v>83</v>
      </c>
      <c r="B61" t="str">
        <f>IFERROR(VLOOKUP(A61,'[1]Resultado IEGM exerc. 2024'!$B:$K,10,0),"Não apurado")</f>
        <v>C</v>
      </c>
    </row>
    <row r="62" spans="1:2" x14ac:dyDescent="0.25">
      <c r="A62" s="56" t="s">
        <v>84</v>
      </c>
      <c r="B62" t="str">
        <f>IFERROR(VLOOKUP(A62,'[1]Resultado IEGM exerc. 2024'!$B:$K,10,0),"Não apurado")</f>
        <v>C+</v>
      </c>
    </row>
    <row r="63" spans="1:2" x14ac:dyDescent="0.25">
      <c r="A63" s="56" t="s">
        <v>85</v>
      </c>
      <c r="B63" t="str">
        <f>IFERROR(VLOOKUP(A63,'[1]Resultado IEGM exerc. 2024'!$B:$K,10,0),"Não apurado")</f>
        <v>C</v>
      </c>
    </row>
    <row r="64" spans="1:2" x14ac:dyDescent="0.25">
      <c r="A64" s="56" t="s">
        <v>86</v>
      </c>
      <c r="B64" t="str">
        <f>IFERROR(VLOOKUP(A64,'[1]Resultado IEGM exerc. 2024'!$B:$K,10,0),"Não apurado")</f>
        <v>C+</v>
      </c>
    </row>
    <row r="65" spans="1:2" x14ac:dyDescent="0.25">
      <c r="A65" s="56" t="s">
        <v>87</v>
      </c>
      <c r="B65" t="str">
        <f>IFERROR(VLOOKUP(A65,'[1]Resultado IEGM exerc. 2024'!$B:$K,10,0),"Não apurado")</f>
        <v>C</v>
      </c>
    </row>
    <row r="66" spans="1:2" x14ac:dyDescent="0.25">
      <c r="A66" s="56" t="s">
        <v>88</v>
      </c>
      <c r="B66" t="str">
        <f>IFERROR(VLOOKUP(A66,'[1]Resultado IEGM exerc. 2024'!$B:$K,10,0),"Não apurado")</f>
        <v>C</v>
      </c>
    </row>
    <row r="67" spans="1:2" x14ac:dyDescent="0.25">
      <c r="A67" s="56" t="s">
        <v>89</v>
      </c>
      <c r="B67" t="str">
        <f>IFERROR(VLOOKUP(A67,'[1]Resultado IEGM exerc. 2024'!$B:$K,10,0),"Não apurado")</f>
        <v>C+</v>
      </c>
    </row>
    <row r="68" spans="1:2" x14ac:dyDescent="0.25">
      <c r="A68" s="56" t="s">
        <v>90</v>
      </c>
      <c r="B68" t="str">
        <f>IFERROR(VLOOKUP(A68,'[1]Resultado IEGM exerc. 2024'!$B:$K,10,0),"Não apurado")</f>
        <v>Não apurado</v>
      </c>
    </row>
    <row r="69" spans="1:2" x14ac:dyDescent="0.25">
      <c r="A69" s="56" t="s">
        <v>91</v>
      </c>
      <c r="B69" t="str">
        <f>IFERROR(VLOOKUP(A69,'[1]Resultado IEGM exerc. 2024'!$B:$K,10,0),"Não apurado")</f>
        <v>C</v>
      </c>
    </row>
    <row r="70" spans="1:2" x14ac:dyDescent="0.25">
      <c r="A70" s="56" t="s">
        <v>92</v>
      </c>
      <c r="B70" t="str">
        <f>IFERROR(VLOOKUP(A70,'[1]Resultado IEGM exerc. 2024'!$B:$K,10,0),"Não apurado")</f>
        <v>C+</v>
      </c>
    </row>
    <row r="71" spans="1:2" x14ac:dyDescent="0.25">
      <c r="A71" s="56" t="s">
        <v>93</v>
      </c>
      <c r="B71" t="str">
        <f>IFERROR(VLOOKUP(A71,'[1]Resultado IEGM exerc. 2024'!$B:$K,10,0),"Não apurado")</f>
        <v>C</v>
      </c>
    </row>
    <row r="72" spans="1:2" x14ac:dyDescent="0.25">
      <c r="A72" s="55" t="s">
        <v>94</v>
      </c>
      <c r="B72" t="str">
        <f>IFERROR(VLOOKUP(A72,'[1]Resultado IEGM exerc. 2024'!$B:$K,10,0),"Não apurado")</f>
        <v>C</v>
      </c>
    </row>
    <row r="73" spans="1:2" x14ac:dyDescent="0.25">
      <c r="A73" s="56" t="s">
        <v>95</v>
      </c>
      <c r="B73" t="str">
        <f>IFERROR(VLOOKUP(A73,'[1]Resultado IEGM exerc. 2024'!$B:$K,10,0),"Não apurado")</f>
        <v>C+</v>
      </c>
    </row>
    <row r="74" spans="1:2" x14ac:dyDescent="0.25">
      <c r="A74" s="56" t="s">
        <v>96</v>
      </c>
      <c r="B74" t="str">
        <f>IFERROR(VLOOKUP(A74,'[1]Resultado IEGM exerc. 2024'!$B:$K,10,0),"Não apurado")</f>
        <v>C</v>
      </c>
    </row>
    <row r="75" spans="1:2" x14ac:dyDescent="0.25">
      <c r="A75" s="56" t="s">
        <v>97</v>
      </c>
      <c r="B75" t="str">
        <f>IFERROR(VLOOKUP(A75,'[1]Resultado IEGM exerc. 2024'!$B:$K,10,0),"Não apurado")</f>
        <v>C</v>
      </c>
    </row>
    <row r="76" spans="1:2" x14ac:dyDescent="0.25">
      <c r="A76" s="56" t="s">
        <v>98</v>
      </c>
      <c r="B76" t="str">
        <f>IFERROR(VLOOKUP(A76,'[1]Resultado IEGM exerc. 2024'!$B:$K,10,0),"Não apurado")</f>
        <v>Não apurado</v>
      </c>
    </row>
    <row r="77" spans="1:2" x14ac:dyDescent="0.25">
      <c r="A77" s="55" t="s">
        <v>99</v>
      </c>
      <c r="B77" t="str">
        <f>IFERROR(VLOOKUP(A77,'[1]Resultado IEGM exerc. 2024'!$B:$K,10,0),"Não apurado")</f>
        <v>C+</v>
      </c>
    </row>
    <row r="78" spans="1:2" x14ac:dyDescent="0.25">
      <c r="A78" s="56" t="s">
        <v>100</v>
      </c>
      <c r="B78" t="str">
        <f>IFERROR(VLOOKUP(A78,'[1]Resultado IEGM exerc. 2024'!$B:$K,10,0),"Não apurado")</f>
        <v>C</v>
      </c>
    </row>
    <row r="79" spans="1:2" x14ac:dyDescent="0.25">
      <c r="A79" s="55" t="s">
        <v>101</v>
      </c>
      <c r="B79" t="str">
        <f>IFERROR(VLOOKUP(A79,'[1]Resultado IEGM exerc. 2024'!$B:$K,10,0),"Não apurado")</f>
        <v>C</v>
      </c>
    </row>
    <row r="80" spans="1:2" x14ac:dyDescent="0.25">
      <c r="A80" s="56" t="s">
        <v>102</v>
      </c>
      <c r="B80" t="str">
        <f>IFERROR(VLOOKUP(A80,'[1]Resultado IEGM exerc. 2024'!$B:$K,10,0),"Não apurado")</f>
        <v>C+</v>
      </c>
    </row>
    <row r="81" spans="1:2" x14ac:dyDescent="0.25">
      <c r="A81" s="56" t="s">
        <v>103</v>
      </c>
      <c r="B81" t="str">
        <f>IFERROR(VLOOKUP(A81,'[1]Resultado IEGM exerc. 2024'!$B:$K,10,0),"Não apurado")</f>
        <v>C</v>
      </c>
    </row>
    <row r="82" spans="1:2" x14ac:dyDescent="0.25">
      <c r="A82" s="56" t="s">
        <v>104</v>
      </c>
      <c r="B82" t="str">
        <f>IFERROR(VLOOKUP(A82,'[1]Resultado IEGM exerc. 2024'!$B:$K,10,0),"Não apurado")</f>
        <v>C</v>
      </c>
    </row>
    <row r="83" spans="1:2" x14ac:dyDescent="0.25">
      <c r="A83" s="56" t="s">
        <v>105</v>
      </c>
      <c r="B83" t="str">
        <f>IFERROR(VLOOKUP(A83,'[1]Resultado IEGM exerc. 2024'!$B:$K,10,0),"Não apurado")</f>
        <v>C</v>
      </c>
    </row>
    <row r="84" spans="1:2" x14ac:dyDescent="0.25">
      <c r="A84" s="56" t="s">
        <v>106</v>
      </c>
      <c r="B84" t="str">
        <f>IFERROR(VLOOKUP(A84,'[1]Resultado IEGM exerc. 2024'!$B:$K,10,0),"Não apurado")</f>
        <v>C</v>
      </c>
    </row>
    <row r="85" spans="1:2" x14ac:dyDescent="0.25">
      <c r="A85" s="56" t="s">
        <v>107</v>
      </c>
      <c r="B85" t="str">
        <f>IFERROR(VLOOKUP(A85,'[1]Resultado IEGM exerc. 2024'!$B:$K,10,0),"Não apurado")</f>
        <v>C</v>
      </c>
    </row>
    <row r="86" spans="1:2" x14ac:dyDescent="0.25">
      <c r="A86" s="56" t="s">
        <v>108</v>
      </c>
      <c r="B86" t="str">
        <f>IFERROR(VLOOKUP(A86,'[1]Resultado IEGM exerc. 2024'!$B:$K,10,0),"Não apurado")</f>
        <v>C</v>
      </c>
    </row>
    <row r="87" spans="1:2" x14ac:dyDescent="0.25">
      <c r="A87" s="56" t="s">
        <v>109</v>
      </c>
      <c r="B87" t="str">
        <f>IFERROR(VLOOKUP(A87,'[1]Resultado IEGM exerc. 2024'!$B:$K,10,0),"Não apurado")</f>
        <v>C</v>
      </c>
    </row>
    <row r="88" spans="1:2" x14ac:dyDescent="0.25">
      <c r="A88" s="55" t="s">
        <v>110</v>
      </c>
      <c r="B88" t="str">
        <f>IFERROR(VLOOKUP(A88,'[1]Resultado IEGM exerc. 2024'!$B:$K,10,0),"Não apurado")</f>
        <v>C</v>
      </c>
    </row>
    <row r="89" spans="1:2" x14ac:dyDescent="0.25">
      <c r="A89" s="56" t="s">
        <v>111</v>
      </c>
      <c r="B89" t="str">
        <f>IFERROR(VLOOKUP(A89,'[1]Resultado IEGM exerc. 2024'!$B:$K,10,0),"Não apurado")</f>
        <v>C</v>
      </c>
    </row>
    <row r="90" spans="1:2" x14ac:dyDescent="0.25">
      <c r="A90" s="56" t="s">
        <v>112</v>
      </c>
      <c r="B90" t="str">
        <f>IFERROR(VLOOKUP(A90,'[1]Resultado IEGM exerc. 2024'!$B:$K,10,0),"Não apurado")</f>
        <v>C</v>
      </c>
    </row>
    <row r="91" spans="1:2" x14ac:dyDescent="0.25">
      <c r="A91" s="56" t="s">
        <v>113</v>
      </c>
      <c r="B91" t="str">
        <f>IFERROR(VLOOKUP(A91,'[1]Resultado IEGM exerc. 2024'!$B:$K,10,0),"Não apurado")</f>
        <v>C</v>
      </c>
    </row>
    <row r="92" spans="1:2" x14ac:dyDescent="0.25">
      <c r="A92" s="56" t="s">
        <v>114</v>
      </c>
      <c r="B92" t="str">
        <f>IFERROR(VLOOKUP(A92,'[1]Resultado IEGM exerc. 2024'!$B:$K,10,0),"Não apurado")</f>
        <v>C</v>
      </c>
    </row>
    <row r="93" spans="1:2" x14ac:dyDescent="0.25">
      <c r="A93" s="55" t="s">
        <v>115</v>
      </c>
      <c r="B93" t="str">
        <f>IFERROR(VLOOKUP(A93,'[1]Resultado IEGM exerc. 2024'!$B:$K,10,0),"Não apurado")</f>
        <v>C</v>
      </c>
    </row>
    <row r="94" spans="1:2" x14ac:dyDescent="0.25">
      <c r="A94" s="55" t="s">
        <v>116</v>
      </c>
      <c r="B94" t="str">
        <f>IFERROR(VLOOKUP(A94,'[1]Resultado IEGM exerc. 2024'!$B:$K,10,0),"Não apurado")</f>
        <v>C</v>
      </c>
    </row>
    <row r="95" spans="1:2" x14ac:dyDescent="0.25">
      <c r="A95" s="55" t="s">
        <v>117</v>
      </c>
      <c r="B95" t="str">
        <f>IFERROR(VLOOKUP(A95,'[1]Resultado IEGM exerc. 2024'!$B:$K,10,0),"Não apurado")</f>
        <v>C+</v>
      </c>
    </row>
    <row r="96" spans="1:2" x14ac:dyDescent="0.25">
      <c r="A96" s="55" t="s">
        <v>118</v>
      </c>
      <c r="B96" t="str">
        <f>IFERROR(VLOOKUP(A96,'[1]Resultado IEGM exerc. 2024'!$B:$K,10,0),"Não apurado")</f>
        <v>C</v>
      </c>
    </row>
    <row r="97" spans="1:2" x14ac:dyDescent="0.25">
      <c r="A97" s="55" t="s">
        <v>119</v>
      </c>
      <c r="B97" t="str">
        <f>IFERROR(VLOOKUP(A97,'[1]Resultado IEGM exerc. 2024'!$B:$K,10,0),"Não apurado")</f>
        <v>C</v>
      </c>
    </row>
    <row r="98" spans="1:2" x14ac:dyDescent="0.25">
      <c r="A98" s="56" t="s">
        <v>120</v>
      </c>
      <c r="B98" t="str">
        <f>IFERROR(VLOOKUP(A98,'[1]Resultado IEGM exerc. 2024'!$B:$K,10,0),"Não apurado")</f>
        <v>C</v>
      </c>
    </row>
    <row r="99" spans="1:2" x14ac:dyDescent="0.25">
      <c r="A99" s="55" t="s">
        <v>121</v>
      </c>
      <c r="B99" t="str">
        <f>IFERROR(VLOOKUP(A99,'[1]Resultado IEGM exerc. 2024'!$B:$K,10,0),"Não apurado")</f>
        <v>C+</v>
      </c>
    </row>
    <row r="100" spans="1:2" x14ac:dyDescent="0.25">
      <c r="A100" s="55" t="s">
        <v>122</v>
      </c>
      <c r="B100" t="str">
        <f>IFERROR(VLOOKUP(A100,'[1]Resultado IEGM exerc. 2024'!$B:$K,10,0),"Não apurado")</f>
        <v>C</v>
      </c>
    </row>
    <row r="101" spans="1:2" x14ac:dyDescent="0.25">
      <c r="A101" s="56" t="s">
        <v>123</v>
      </c>
      <c r="B101" t="str">
        <f>IFERROR(VLOOKUP(A101,'[1]Resultado IEGM exerc. 2024'!$B:$K,10,0),"Não apurado")</f>
        <v>C</v>
      </c>
    </row>
    <row r="102" spans="1:2" x14ac:dyDescent="0.25">
      <c r="A102" s="56" t="s">
        <v>124</v>
      </c>
      <c r="B102" t="str">
        <f>IFERROR(VLOOKUP(A102,'[1]Resultado IEGM exerc. 2024'!$B:$K,10,0),"Não apurado")</f>
        <v>Não apurado</v>
      </c>
    </row>
    <row r="103" spans="1:2" x14ac:dyDescent="0.25">
      <c r="A103" s="56" t="s">
        <v>125</v>
      </c>
      <c r="B103" t="str">
        <f>IFERROR(VLOOKUP(A103,'[1]Resultado IEGM exerc. 2024'!$B:$K,10,0),"Não apurado")</f>
        <v>C</v>
      </c>
    </row>
    <row r="104" spans="1:2" x14ac:dyDescent="0.25">
      <c r="A104" s="56" t="s">
        <v>126</v>
      </c>
      <c r="B104" t="str">
        <f>IFERROR(VLOOKUP(A104,'[1]Resultado IEGM exerc. 2024'!$B:$K,10,0),"Não apurado")</f>
        <v>C</v>
      </c>
    </row>
    <row r="105" spans="1:2" x14ac:dyDescent="0.25">
      <c r="A105" s="56" t="s">
        <v>127</v>
      </c>
      <c r="B105" t="str">
        <f>IFERROR(VLOOKUP(A105,'[1]Resultado IEGM exerc. 2024'!$B:$K,10,0),"Não apurado")</f>
        <v>C</v>
      </c>
    </row>
    <row r="106" spans="1:2" x14ac:dyDescent="0.25">
      <c r="A106" s="56" t="s">
        <v>128</v>
      </c>
      <c r="B106" t="str">
        <f>IFERROR(VLOOKUP(A106,'[1]Resultado IEGM exerc. 2024'!$B:$K,10,0),"Não apurado")</f>
        <v>C+</v>
      </c>
    </row>
    <row r="107" spans="1:2" x14ac:dyDescent="0.25">
      <c r="A107" s="56" t="s">
        <v>129</v>
      </c>
      <c r="B107" t="str">
        <f>IFERROR(VLOOKUP(A107,'[1]Resultado IEGM exerc. 2024'!$B:$K,10,0),"Não apurado")</f>
        <v>C</v>
      </c>
    </row>
    <row r="108" spans="1:2" x14ac:dyDescent="0.25">
      <c r="A108" s="55" t="s">
        <v>130</v>
      </c>
      <c r="B108" t="str">
        <f>IFERROR(VLOOKUP(A108,'[1]Resultado IEGM exerc. 2024'!$B:$K,10,0),"Não apurado")</f>
        <v>C</v>
      </c>
    </row>
    <row r="109" spans="1:2" x14ac:dyDescent="0.25">
      <c r="A109" s="56" t="s">
        <v>131</v>
      </c>
      <c r="B109" t="str">
        <f>IFERROR(VLOOKUP(A109,'[1]Resultado IEGM exerc. 2024'!$B:$K,10,0),"Não apurado")</f>
        <v>C</v>
      </c>
    </row>
    <row r="110" spans="1:2" x14ac:dyDescent="0.25">
      <c r="A110" s="55" t="s">
        <v>132</v>
      </c>
      <c r="B110" t="str">
        <f>IFERROR(VLOOKUP(A110,'[1]Resultado IEGM exerc. 2024'!$B:$K,10,0),"Não apurado")</f>
        <v>Não apurado</v>
      </c>
    </row>
    <row r="111" spans="1:2" x14ac:dyDescent="0.25">
      <c r="A111" s="55" t="s">
        <v>133</v>
      </c>
      <c r="B111" t="str">
        <f>IFERROR(VLOOKUP(A111,'[1]Resultado IEGM exerc. 2024'!$B:$K,10,0),"Não apurado")</f>
        <v>C</v>
      </c>
    </row>
    <row r="112" spans="1:2" x14ac:dyDescent="0.25">
      <c r="A112" s="56" t="s">
        <v>134</v>
      </c>
      <c r="B112" t="str">
        <f>IFERROR(VLOOKUP(A112,'[1]Resultado IEGM exerc. 2024'!$B:$K,10,0),"Não apurado")</f>
        <v>C</v>
      </c>
    </row>
    <row r="113" spans="1:2" x14ac:dyDescent="0.25">
      <c r="A113" s="56" t="s">
        <v>135</v>
      </c>
      <c r="B113" t="str">
        <f>IFERROR(VLOOKUP(A113,'[1]Resultado IEGM exerc. 2024'!$B:$K,10,0),"Não apurado")</f>
        <v>C+</v>
      </c>
    </row>
    <row r="114" spans="1:2" x14ac:dyDescent="0.25">
      <c r="A114" s="56" t="s">
        <v>136</v>
      </c>
      <c r="B114" t="str">
        <f>IFERROR(VLOOKUP(A114,'[1]Resultado IEGM exerc. 2024'!$B:$K,10,0),"Não apurado")</f>
        <v>C</v>
      </c>
    </row>
    <row r="115" spans="1:2" x14ac:dyDescent="0.25">
      <c r="A115" s="56" t="s">
        <v>137</v>
      </c>
      <c r="B115" t="str">
        <f>IFERROR(VLOOKUP(A115,'[1]Resultado IEGM exerc. 2024'!$B:$K,10,0),"Não apurado")</f>
        <v>Não apurado</v>
      </c>
    </row>
    <row r="116" spans="1:2" x14ac:dyDescent="0.25">
      <c r="A116" s="56" t="s">
        <v>138</v>
      </c>
      <c r="B116" t="str">
        <f>IFERROR(VLOOKUP(A116,'[1]Resultado IEGM exerc. 2024'!$B:$K,10,0),"Não apurado")</f>
        <v>C+</v>
      </c>
    </row>
    <row r="117" spans="1:2" x14ac:dyDescent="0.25">
      <c r="A117" s="55" t="s">
        <v>139</v>
      </c>
      <c r="B117" t="str">
        <f>IFERROR(VLOOKUP(A117,'[1]Resultado IEGM exerc. 2024'!$B:$K,10,0),"Não apurado")</f>
        <v>C</v>
      </c>
    </row>
    <row r="118" spans="1:2" x14ac:dyDescent="0.25">
      <c r="A118" s="56" t="s">
        <v>140</v>
      </c>
      <c r="B118" t="str">
        <f>IFERROR(VLOOKUP(A118,'[1]Resultado IEGM exerc. 2024'!$B:$K,10,0),"Não apurado")</f>
        <v>C</v>
      </c>
    </row>
    <row r="119" spans="1:2" x14ac:dyDescent="0.25">
      <c r="A119" s="55" t="s">
        <v>141</v>
      </c>
      <c r="B119" t="str">
        <f>IFERROR(VLOOKUP(A119,'[1]Resultado IEGM exerc. 2024'!$B:$K,10,0),"Não apurado")</f>
        <v>Não apurado</v>
      </c>
    </row>
    <row r="120" spans="1:2" x14ac:dyDescent="0.25">
      <c r="A120" s="56" t="s">
        <v>142</v>
      </c>
      <c r="B120" t="str">
        <f>IFERROR(VLOOKUP(A120,'[1]Resultado IEGM exerc. 2024'!$B:$K,10,0),"Não apurado")</f>
        <v>C</v>
      </c>
    </row>
    <row r="121" spans="1:2" x14ac:dyDescent="0.25">
      <c r="A121" s="56" t="s">
        <v>143</v>
      </c>
      <c r="B121" t="str">
        <f>IFERROR(VLOOKUP(A121,'[1]Resultado IEGM exerc. 2024'!$B:$K,10,0),"Não apurado")</f>
        <v>C</v>
      </c>
    </row>
    <row r="122" spans="1:2" x14ac:dyDescent="0.25">
      <c r="A122" s="56" t="s">
        <v>144</v>
      </c>
      <c r="B122" t="str">
        <f>IFERROR(VLOOKUP(A122,'[1]Resultado IEGM exerc. 2024'!$B:$K,10,0),"Não apurado")</f>
        <v>Não apurado</v>
      </c>
    </row>
    <row r="123" spans="1:2" x14ac:dyDescent="0.25">
      <c r="A123" s="56" t="s">
        <v>145</v>
      </c>
      <c r="B123" t="str">
        <f>IFERROR(VLOOKUP(A123,'[1]Resultado IEGM exerc. 2024'!$B:$K,10,0),"Não apurado")</f>
        <v>C</v>
      </c>
    </row>
    <row r="124" spans="1:2" x14ac:dyDescent="0.25">
      <c r="A124" s="56" t="s">
        <v>146</v>
      </c>
      <c r="B124" t="str">
        <f>IFERROR(VLOOKUP(A124,'[1]Resultado IEGM exerc. 2024'!$B:$K,10,0),"Não apurado")</f>
        <v>C+</v>
      </c>
    </row>
    <row r="125" spans="1:2" x14ac:dyDescent="0.25">
      <c r="A125" s="56" t="s">
        <v>147</v>
      </c>
      <c r="B125" t="str">
        <f>IFERROR(VLOOKUP(A125,'[1]Resultado IEGM exerc. 2024'!$B:$K,10,0),"Não apurado")</f>
        <v>C+</v>
      </c>
    </row>
    <row r="126" spans="1:2" x14ac:dyDescent="0.25">
      <c r="A126" s="56" t="s">
        <v>148</v>
      </c>
      <c r="B126" t="str">
        <f>IFERROR(VLOOKUP(A126,'[1]Resultado IEGM exerc. 2024'!$B:$K,10,0),"Não apurado")</f>
        <v>C+</v>
      </c>
    </row>
    <row r="127" spans="1:2" x14ac:dyDescent="0.25">
      <c r="A127" s="56" t="s">
        <v>149</v>
      </c>
      <c r="B127" t="str">
        <f>IFERROR(VLOOKUP(A127,'[1]Resultado IEGM exerc. 2024'!$B:$K,10,0),"Não apurado")</f>
        <v>C</v>
      </c>
    </row>
    <row r="128" spans="1:2" x14ac:dyDescent="0.25">
      <c r="A128" s="56" t="s">
        <v>150</v>
      </c>
      <c r="B128" t="str">
        <f>IFERROR(VLOOKUP(A128,'[1]Resultado IEGM exerc. 2024'!$B:$K,10,0),"Não apurado")</f>
        <v>Não apurado</v>
      </c>
    </row>
    <row r="129" spans="1:2" x14ac:dyDescent="0.25">
      <c r="A129" s="56" t="s">
        <v>151</v>
      </c>
      <c r="B129" t="str">
        <f>IFERROR(VLOOKUP(A129,'[1]Resultado IEGM exerc. 2024'!$B:$K,10,0),"Não apurado")</f>
        <v>C</v>
      </c>
    </row>
    <row r="130" spans="1:2" x14ac:dyDescent="0.25">
      <c r="A130" s="55" t="s">
        <v>152</v>
      </c>
      <c r="B130" t="str">
        <f>IFERROR(VLOOKUP(A130,'[1]Resultado IEGM exerc. 2024'!$B:$K,10,0),"Não apurado")</f>
        <v>C</v>
      </c>
    </row>
    <row r="131" spans="1:2" x14ac:dyDescent="0.25">
      <c r="A131" s="55" t="s">
        <v>153</v>
      </c>
      <c r="B131" t="str">
        <f>IFERROR(VLOOKUP(A131,'[1]Resultado IEGM exerc. 2024'!$B:$K,10,0),"Não apurado")</f>
        <v>C</v>
      </c>
    </row>
    <row r="132" spans="1:2" x14ac:dyDescent="0.25">
      <c r="A132" s="56" t="s">
        <v>154</v>
      </c>
      <c r="B132" t="str">
        <f>IFERROR(VLOOKUP(A132,'[1]Resultado IEGM exerc. 2024'!$B:$K,10,0),"Não apurado")</f>
        <v>C</v>
      </c>
    </row>
    <row r="133" spans="1:2" x14ac:dyDescent="0.25">
      <c r="A133" s="56" t="s">
        <v>155</v>
      </c>
      <c r="B133" t="str">
        <f>IFERROR(VLOOKUP(A133,'[1]Resultado IEGM exerc. 2024'!$B:$K,10,0),"Não apurado")</f>
        <v>C</v>
      </c>
    </row>
    <row r="134" spans="1:2" x14ac:dyDescent="0.25">
      <c r="A134" s="55" t="s">
        <v>156</v>
      </c>
      <c r="B134" t="str">
        <f>IFERROR(VLOOKUP(A134,'[1]Resultado IEGM exerc. 2024'!$B:$K,10,0),"Não apurado")</f>
        <v>C+</v>
      </c>
    </row>
    <row r="135" spans="1:2" x14ac:dyDescent="0.25">
      <c r="A135" s="56" t="s">
        <v>157</v>
      </c>
      <c r="B135" t="str">
        <f>IFERROR(VLOOKUP(A135,'[1]Resultado IEGM exerc. 2024'!$B:$K,10,0),"Não apurado")</f>
        <v>C</v>
      </c>
    </row>
    <row r="136" spans="1:2" x14ac:dyDescent="0.25">
      <c r="A136" s="56" t="s">
        <v>158</v>
      </c>
      <c r="B136" t="str">
        <f>IFERROR(VLOOKUP(A136,'[1]Resultado IEGM exerc. 2024'!$B:$K,10,0),"Não apurado")</f>
        <v>C</v>
      </c>
    </row>
    <row r="137" spans="1:2" x14ac:dyDescent="0.25">
      <c r="A137" s="56" t="s">
        <v>159</v>
      </c>
      <c r="B137" t="str">
        <f>IFERROR(VLOOKUP(A137,'[1]Resultado IEGM exerc. 2024'!$B:$K,10,0),"Não apurado")</f>
        <v>C</v>
      </c>
    </row>
    <row r="138" spans="1:2" x14ac:dyDescent="0.25">
      <c r="A138" s="56" t="s">
        <v>160</v>
      </c>
      <c r="B138" t="str">
        <f>IFERROR(VLOOKUP(A138,'[1]Resultado IEGM exerc. 2024'!$B:$K,10,0),"Não apurado")</f>
        <v>C+</v>
      </c>
    </row>
    <row r="139" spans="1:2" x14ac:dyDescent="0.25">
      <c r="A139" s="55" t="s">
        <v>161</v>
      </c>
      <c r="B139" t="str">
        <f>IFERROR(VLOOKUP(A139,'[1]Resultado IEGM exerc. 2024'!$B:$K,10,0),"Não apurado")</f>
        <v>C+</v>
      </c>
    </row>
    <row r="140" spans="1:2" x14ac:dyDescent="0.25">
      <c r="A140" s="55" t="s">
        <v>162</v>
      </c>
      <c r="B140" t="str">
        <f>IFERROR(VLOOKUP(A140,'[1]Resultado IEGM exerc. 2024'!$B:$K,10,0),"Não apurado")</f>
        <v>C</v>
      </c>
    </row>
    <row r="141" spans="1:2" x14ac:dyDescent="0.25">
      <c r="A141" s="55" t="s">
        <v>163</v>
      </c>
      <c r="B141" t="str">
        <f>IFERROR(VLOOKUP(A141,'[1]Resultado IEGM exerc. 2024'!$B:$K,10,0),"Não apurado")</f>
        <v>C</v>
      </c>
    </row>
    <row r="142" spans="1:2" x14ac:dyDescent="0.25">
      <c r="A142" s="55" t="s">
        <v>164</v>
      </c>
      <c r="B142" t="str">
        <f>IFERROR(VLOOKUP(A142,'[1]Resultado IEGM exerc. 2024'!$B:$K,10,0),"Não apurado")</f>
        <v>C</v>
      </c>
    </row>
    <row r="143" spans="1:2" x14ac:dyDescent="0.25">
      <c r="A143" s="56" t="s">
        <v>165</v>
      </c>
      <c r="B143" t="str">
        <f>IFERROR(VLOOKUP(A143,'[1]Resultado IEGM exerc. 2024'!$B:$K,10,0),"Não apurado")</f>
        <v>C</v>
      </c>
    </row>
    <row r="144" spans="1:2" x14ac:dyDescent="0.25">
      <c r="A144" s="55" t="s">
        <v>166</v>
      </c>
      <c r="B144" t="str">
        <f>IFERROR(VLOOKUP(A144,'[1]Resultado IEGM exerc. 2024'!$B:$K,10,0),"Não apurado")</f>
        <v>C</v>
      </c>
    </row>
    <row r="145" spans="1:2" x14ac:dyDescent="0.25">
      <c r="A145" s="55" t="s">
        <v>167</v>
      </c>
      <c r="B145" t="str">
        <f>IFERROR(VLOOKUP(A145,'[1]Resultado IEGM exerc. 2024'!$B:$K,10,0),"Não apurado")</f>
        <v>C</v>
      </c>
    </row>
    <row r="146" spans="1:2" x14ac:dyDescent="0.25">
      <c r="A146" s="55" t="s">
        <v>168</v>
      </c>
      <c r="B146" t="str">
        <f>IFERROR(VLOOKUP(A146,'[1]Resultado IEGM exerc. 2024'!$B:$K,10,0),"Não apurado")</f>
        <v>C</v>
      </c>
    </row>
    <row r="147" spans="1:2" x14ac:dyDescent="0.25">
      <c r="A147" s="56" t="s">
        <v>169</v>
      </c>
      <c r="B147" t="str">
        <f>IFERROR(VLOOKUP(A147,'[1]Resultado IEGM exerc. 2024'!$B:$K,10,0),"Não apurado")</f>
        <v>C</v>
      </c>
    </row>
    <row r="148" spans="1:2" x14ac:dyDescent="0.25">
      <c r="A148" s="56" t="s">
        <v>170</v>
      </c>
      <c r="B148" t="str">
        <f>IFERROR(VLOOKUP(A148,'[1]Resultado IEGM exerc. 2024'!$B:$K,10,0),"Não apurado")</f>
        <v>C</v>
      </c>
    </row>
    <row r="149" spans="1:2" x14ac:dyDescent="0.25">
      <c r="A149" s="56" t="s">
        <v>171</v>
      </c>
      <c r="B149" t="str">
        <f>IFERROR(VLOOKUP(A149,'[1]Resultado IEGM exerc. 2024'!$B:$K,10,0),"Não apurado")</f>
        <v>C</v>
      </c>
    </row>
    <row r="150" spans="1:2" x14ac:dyDescent="0.25">
      <c r="A150" s="55" t="s">
        <v>172</v>
      </c>
      <c r="B150" t="str">
        <f>IFERROR(VLOOKUP(A150,'[1]Resultado IEGM exerc. 2024'!$B:$K,10,0),"Não apurado")</f>
        <v>C</v>
      </c>
    </row>
    <row r="151" spans="1:2" x14ac:dyDescent="0.25">
      <c r="A151" s="56" t="s">
        <v>173</v>
      </c>
      <c r="B151" t="str">
        <f>IFERROR(VLOOKUP(A151,'[1]Resultado IEGM exerc. 2024'!$B:$K,10,0),"Não apurado")</f>
        <v>C</v>
      </c>
    </row>
    <row r="152" spans="1:2" x14ac:dyDescent="0.25">
      <c r="A152" s="55" t="s">
        <v>174</v>
      </c>
      <c r="B152" t="str">
        <f>IFERROR(VLOOKUP(A152,'[1]Resultado IEGM exerc. 2024'!$B:$K,10,0),"Não apurado")</f>
        <v>C</v>
      </c>
    </row>
    <row r="153" spans="1:2" x14ac:dyDescent="0.25">
      <c r="A153" s="56" t="s">
        <v>175</v>
      </c>
      <c r="B153" t="str">
        <f>IFERROR(VLOOKUP(A153,'[1]Resultado IEGM exerc. 2024'!$B:$K,10,0),"Não apurado")</f>
        <v>C</v>
      </c>
    </row>
    <row r="154" spans="1:2" x14ac:dyDescent="0.25">
      <c r="A154" s="56" t="s">
        <v>176</v>
      </c>
      <c r="B154" t="str">
        <f>IFERROR(VLOOKUP(A154,'[1]Resultado IEGM exerc. 2024'!$B:$K,10,0),"Não apurado")</f>
        <v>C</v>
      </c>
    </row>
    <row r="155" spans="1:2" x14ac:dyDescent="0.25">
      <c r="A155" s="56" t="s">
        <v>177</v>
      </c>
      <c r="B155" t="str">
        <f>IFERROR(VLOOKUP(A155,'[1]Resultado IEGM exerc. 2024'!$B:$K,10,0),"Não apurado")</f>
        <v>C</v>
      </c>
    </row>
    <row r="156" spans="1:2" x14ac:dyDescent="0.25">
      <c r="A156" s="56" t="s">
        <v>178</v>
      </c>
      <c r="B156" t="str">
        <f>IFERROR(VLOOKUP(A156,'[1]Resultado IEGM exerc. 2024'!$B:$K,10,0),"Não apurado")</f>
        <v>C+</v>
      </c>
    </row>
    <row r="157" spans="1:2" x14ac:dyDescent="0.25">
      <c r="A157" s="55" t="s">
        <v>179</v>
      </c>
      <c r="B157" t="str">
        <f>IFERROR(VLOOKUP(A157,'[1]Resultado IEGM exerc. 2024'!$B:$K,10,0),"Não apurado")</f>
        <v>C</v>
      </c>
    </row>
    <row r="158" spans="1:2" x14ac:dyDescent="0.25">
      <c r="A158" s="56" t="s">
        <v>180</v>
      </c>
      <c r="B158" t="str">
        <f>IFERROR(VLOOKUP(A158,'[1]Resultado IEGM exerc. 2024'!$B:$K,10,0),"Não apurado")</f>
        <v>C</v>
      </c>
    </row>
    <row r="159" spans="1:2" x14ac:dyDescent="0.25">
      <c r="A159" s="55" t="s">
        <v>181</v>
      </c>
      <c r="B159" t="str">
        <f>IFERROR(VLOOKUP(A159,'[1]Resultado IEGM exerc. 2024'!$B:$K,10,0),"Não apurado")</f>
        <v>C</v>
      </c>
    </row>
    <row r="160" spans="1:2" x14ac:dyDescent="0.25">
      <c r="A160" s="56" t="s">
        <v>182</v>
      </c>
      <c r="B160" t="str">
        <f>IFERROR(VLOOKUP(A160,'[1]Resultado IEGM exerc. 2024'!$B:$K,10,0),"Não apurado")</f>
        <v>C</v>
      </c>
    </row>
    <row r="161" spans="1:2" x14ac:dyDescent="0.25">
      <c r="A161" s="56" t="s">
        <v>183</v>
      </c>
      <c r="B161" t="str">
        <f>IFERROR(VLOOKUP(A161,'[1]Resultado IEGM exerc. 2024'!$B:$K,10,0),"Não apurado")</f>
        <v>C</v>
      </c>
    </row>
    <row r="162" spans="1:2" x14ac:dyDescent="0.25">
      <c r="A162" s="55" t="s">
        <v>184</v>
      </c>
      <c r="B162" t="str">
        <f>IFERROR(VLOOKUP(A162,'[1]Resultado IEGM exerc. 2024'!$B:$K,10,0),"Não apurado")</f>
        <v>C</v>
      </c>
    </row>
    <row r="163" spans="1:2" x14ac:dyDescent="0.25">
      <c r="A163" s="56" t="s">
        <v>185</v>
      </c>
      <c r="B163" t="str">
        <f>IFERROR(VLOOKUP(A163,'[1]Resultado IEGM exerc. 2024'!$B:$K,10,0),"Não apurado")</f>
        <v>Não apurado</v>
      </c>
    </row>
    <row r="164" spans="1:2" x14ac:dyDescent="0.25">
      <c r="A164" s="56" t="s">
        <v>186</v>
      </c>
      <c r="B164" t="str">
        <f>IFERROR(VLOOKUP(A164,'[1]Resultado IEGM exerc. 2024'!$B:$K,10,0),"Não apurado")</f>
        <v>C+</v>
      </c>
    </row>
    <row r="165" spans="1:2" x14ac:dyDescent="0.25">
      <c r="A165" s="56" t="s">
        <v>187</v>
      </c>
      <c r="B165" t="str">
        <f>IFERROR(VLOOKUP(A165,'[1]Resultado IEGM exerc. 2024'!$B:$K,10,0),"Não apurado")</f>
        <v>C</v>
      </c>
    </row>
    <row r="166" spans="1:2" x14ac:dyDescent="0.25">
      <c r="A166" s="55" t="s">
        <v>188</v>
      </c>
      <c r="B166" t="str">
        <f>IFERROR(VLOOKUP(A166,'[1]Resultado IEGM exerc. 2024'!$B:$K,10,0),"Não apurado")</f>
        <v>C+</v>
      </c>
    </row>
    <row r="167" spans="1:2" x14ac:dyDescent="0.25">
      <c r="A167" s="56" t="s">
        <v>189</v>
      </c>
      <c r="B167" t="str">
        <f>IFERROR(VLOOKUP(A167,'[1]Resultado IEGM exerc. 2024'!$B:$K,10,0),"Não apurado")</f>
        <v>C+</v>
      </c>
    </row>
    <row r="168" spans="1:2" x14ac:dyDescent="0.25">
      <c r="A168" s="56" t="s">
        <v>190</v>
      </c>
      <c r="B168" t="str">
        <f>IFERROR(VLOOKUP(A168,'[1]Resultado IEGM exerc. 2024'!$B:$K,10,0),"Não apurado")</f>
        <v>C</v>
      </c>
    </row>
    <row r="169" spans="1:2" x14ac:dyDescent="0.25">
      <c r="A169" s="55" t="s">
        <v>191</v>
      </c>
      <c r="B169" t="str">
        <f>IFERROR(VLOOKUP(A169,'[1]Resultado IEGM exerc. 2024'!$B:$K,10,0),"Não apurado")</f>
        <v>C</v>
      </c>
    </row>
    <row r="170" spans="1:2" x14ac:dyDescent="0.25">
      <c r="A170" s="56" t="s">
        <v>192</v>
      </c>
      <c r="B170" t="str">
        <f>IFERROR(VLOOKUP(A170,'[1]Resultado IEGM exerc. 2024'!$B:$K,10,0),"Não apurado")</f>
        <v>C</v>
      </c>
    </row>
    <row r="171" spans="1:2" x14ac:dyDescent="0.25">
      <c r="A171" s="56" t="s">
        <v>193</v>
      </c>
      <c r="B171" t="str">
        <f>IFERROR(VLOOKUP(A171,'[1]Resultado IEGM exerc. 2024'!$B:$K,10,0),"Não apurado")</f>
        <v>Não apurado</v>
      </c>
    </row>
    <row r="172" spans="1:2" x14ac:dyDescent="0.25">
      <c r="A172" s="56" t="s">
        <v>194</v>
      </c>
      <c r="B172" t="str">
        <f>IFERROR(VLOOKUP(A172,'[1]Resultado IEGM exerc. 2024'!$B:$K,10,0),"Não apurado")</f>
        <v>C+</v>
      </c>
    </row>
    <row r="173" spans="1:2" x14ac:dyDescent="0.25">
      <c r="A173" s="55" t="s">
        <v>195</v>
      </c>
      <c r="B173" t="str">
        <f>IFERROR(VLOOKUP(A173,'[1]Resultado IEGM exerc. 2024'!$B:$K,10,0),"Não apurado")</f>
        <v>C</v>
      </c>
    </row>
    <row r="174" spans="1:2" x14ac:dyDescent="0.25">
      <c r="A174" s="56" t="s">
        <v>196</v>
      </c>
      <c r="B174" t="str">
        <f>IFERROR(VLOOKUP(A174,'[1]Resultado IEGM exerc. 2024'!$B:$K,10,0),"Não apurado")</f>
        <v>Não apurado</v>
      </c>
    </row>
    <row r="175" spans="1:2" x14ac:dyDescent="0.25">
      <c r="A175" s="56" t="s">
        <v>197</v>
      </c>
      <c r="B175" t="str">
        <f>IFERROR(VLOOKUP(A175,'[1]Resultado IEGM exerc. 2024'!$B:$K,10,0),"Não apurado")</f>
        <v>C</v>
      </c>
    </row>
    <row r="176" spans="1:2" x14ac:dyDescent="0.25">
      <c r="A176" s="55" t="s">
        <v>198</v>
      </c>
      <c r="B176" t="str">
        <f>IFERROR(VLOOKUP(A176,'[1]Resultado IEGM exerc. 2024'!$B:$K,10,0),"Não apurado")</f>
        <v>C</v>
      </c>
    </row>
    <row r="177" spans="1:2" x14ac:dyDescent="0.25">
      <c r="A177" s="55" t="s">
        <v>199</v>
      </c>
      <c r="B177" t="str">
        <f>IFERROR(VLOOKUP(A177,'[1]Resultado IEGM exerc. 2024'!$B:$K,10,0),"Não apurado")</f>
        <v>C</v>
      </c>
    </row>
    <row r="178" spans="1:2" x14ac:dyDescent="0.25">
      <c r="A178" s="56" t="s">
        <v>200</v>
      </c>
      <c r="B178" t="str">
        <f>IFERROR(VLOOKUP(A178,'[1]Resultado IEGM exerc. 2024'!$B:$K,10,0),"Não apurado")</f>
        <v>C</v>
      </c>
    </row>
    <row r="179" spans="1:2" x14ac:dyDescent="0.25">
      <c r="A179" s="55" t="s">
        <v>201</v>
      </c>
      <c r="B179" t="str">
        <f>IFERROR(VLOOKUP(A179,'[1]Resultado IEGM exerc. 2024'!$B:$K,10,0),"Não apurado")</f>
        <v>C</v>
      </c>
    </row>
    <row r="180" spans="1:2" x14ac:dyDescent="0.25">
      <c r="A180" s="56" t="s">
        <v>202</v>
      </c>
      <c r="B180" t="str">
        <f>IFERROR(VLOOKUP(A180,'[1]Resultado IEGM exerc. 2024'!$B:$K,10,0),"Não apurado")</f>
        <v>C</v>
      </c>
    </row>
    <row r="181" spans="1:2" x14ac:dyDescent="0.25">
      <c r="A181" s="55" t="s">
        <v>203</v>
      </c>
      <c r="B181" t="str">
        <f>IFERROR(VLOOKUP(A181,'[1]Resultado IEGM exerc. 2024'!$B:$K,10,0),"Não apurado")</f>
        <v>Não apurado</v>
      </c>
    </row>
    <row r="182" spans="1:2" x14ac:dyDescent="0.25">
      <c r="A182" s="56" t="s">
        <v>204</v>
      </c>
      <c r="B182" t="str">
        <f>IFERROR(VLOOKUP(A182,'[1]Resultado IEGM exerc. 2024'!$B:$K,10,0),"Não apurado")</f>
        <v>C</v>
      </c>
    </row>
    <row r="183" spans="1:2" x14ac:dyDescent="0.25">
      <c r="A183" s="55" t="s">
        <v>205</v>
      </c>
      <c r="B183" t="str">
        <f>IFERROR(VLOOKUP(A183,'[1]Resultado IEGM exerc. 2024'!$B:$K,10,0),"Não apurado")</f>
        <v>C</v>
      </c>
    </row>
    <row r="184" spans="1:2" x14ac:dyDescent="0.25">
      <c r="A184" s="55" t="s">
        <v>206</v>
      </c>
      <c r="B184" t="str">
        <f>IFERROR(VLOOKUP(A184,'[1]Resultado IEGM exerc. 2024'!$B:$K,10,0),"Não apurado")</f>
        <v>C+</v>
      </c>
    </row>
    <row r="185" spans="1:2" x14ac:dyDescent="0.25">
      <c r="A185" s="56" t="s">
        <v>207</v>
      </c>
      <c r="B185" t="str">
        <f>IFERROR(VLOOKUP(A185,'[1]Resultado IEGM exerc. 2024'!$B:$K,10,0),"Não apurado")</f>
        <v>C</v>
      </c>
    </row>
    <row r="186" spans="1:2" x14ac:dyDescent="0.25">
      <c r="A186" s="56" t="s">
        <v>208</v>
      </c>
      <c r="B186" t="str">
        <f>IFERROR(VLOOKUP(A186,'[1]Resultado IEGM exerc. 2024'!$B:$K,10,0),"Não apurado")</f>
        <v>C</v>
      </c>
    </row>
    <row r="187" spans="1:2" x14ac:dyDescent="0.25">
      <c r="A187" s="56" t="s">
        <v>209</v>
      </c>
      <c r="B187" t="str">
        <f>IFERROR(VLOOKUP(A187,'[1]Resultado IEGM exerc. 2024'!$B:$K,10,0),"Não apurado")</f>
        <v>C</v>
      </c>
    </row>
    <row r="188" spans="1:2" x14ac:dyDescent="0.25">
      <c r="A188" s="56" t="s">
        <v>210</v>
      </c>
      <c r="B188" t="str">
        <f>IFERROR(VLOOKUP(A188,'[1]Resultado IEGM exerc. 2024'!$B:$K,10,0),"Não apurado")</f>
        <v>Não apurado</v>
      </c>
    </row>
    <row r="189" spans="1:2" x14ac:dyDescent="0.25">
      <c r="A189" s="55" t="s">
        <v>211</v>
      </c>
      <c r="B189" t="str">
        <f>IFERROR(VLOOKUP(A189,'[1]Resultado IEGM exerc. 2024'!$B:$K,10,0),"Não apurado")</f>
        <v>C</v>
      </c>
    </row>
    <row r="190" spans="1:2" x14ac:dyDescent="0.25">
      <c r="A190" s="55" t="s">
        <v>212</v>
      </c>
      <c r="B190" t="str">
        <f>IFERROR(VLOOKUP(A190,'[1]Resultado IEGM exerc. 2024'!$B:$K,10,0),"Não apurado")</f>
        <v>C</v>
      </c>
    </row>
    <row r="191" spans="1:2" x14ac:dyDescent="0.25">
      <c r="A191" s="55" t="s">
        <v>213</v>
      </c>
      <c r="B191" t="str">
        <f>IFERROR(VLOOKUP(A191,'[1]Resultado IEGM exerc. 2024'!$B:$K,10,0),"Não apurado")</f>
        <v>C+</v>
      </c>
    </row>
    <row r="192" spans="1:2" x14ac:dyDescent="0.25">
      <c r="A192" s="55" t="s">
        <v>214</v>
      </c>
      <c r="B192" t="str">
        <f>IFERROR(VLOOKUP(A192,'[1]Resultado IEGM exerc. 2024'!$B:$K,10,0),"Não apurado")</f>
        <v>C</v>
      </c>
    </row>
    <row r="193" spans="1:2" x14ac:dyDescent="0.25">
      <c r="A193" s="55" t="s">
        <v>215</v>
      </c>
      <c r="B193" t="str">
        <f>IFERROR(VLOOKUP(A193,'[1]Resultado IEGM exerc. 2024'!$B:$K,10,0),"Não apurado")</f>
        <v>C</v>
      </c>
    </row>
    <row r="194" spans="1:2" x14ac:dyDescent="0.25">
      <c r="A194" s="55" t="s">
        <v>216</v>
      </c>
      <c r="B194" t="str">
        <f>IFERROR(VLOOKUP(A194,'[1]Resultado IEGM exerc. 2024'!$B:$K,10,0),"Não apurado")</f>
        <v>C</v>
      </c>
    </row>
    <row r="195" spans="1:2" x14ac:dyDescent="0.25">
      <c r="A195" s="55" t="s">
        <v>217</v>
      </c>
      <c r="B195" t="str">
        <f>IFERROR(VLOOKUP(A195,'[1]Resultado IEGM exerc. 2024'!$B:$K,10,0),"Não apurado")</f>
        <v>C</v>
      </c>
    </row>
    <row r="196" spans="1:2" x14ac:dyDescent="0.25">
      <c r="A196" s="55" t="s">
        <v>218</v>
      </c>
      <c r="B196" t="str">
        <f>IFERROR(VLOOKUP(A196,'[1]Resultado IEGM exerc. 2024'!$B:$K,10,0),"Não apurado")</f>
        <v>C</v>
      </c>
    </row>
    <row r="197" spans="1:2" x14ac:dyDescent="0.25">
      <c r="A197" s="55" t="s">
        <v>219</v>
      </c>
      <c r="B197" t="str">
        <f>IFERROR(VLOOKUP(A197,'[1]Resultado IEGM exerc. 2024'!$B:$K,10,0),"Não apurado")</f>
        <v>C</v>
      </c>
    </row>
    <row r="198" spans="1:2" x14ac:dyDescent="0.25">
      <c r="A198" s="55" t="s">
        <v>220</v>
      </c>
      <c r="B198" t="str">
        <f>IFERROR(VLOOKUP(A198,'[1]Resultado IEGM exerc. 2024'!$B:$K,10,0),"Não apurado")</f>
        <v>C</v>
      </c>
    </row>
    <row r="199" spans="1:2" x14ac:dyDescent="0.25">
      <c r="A199" s="56" t="s">
        <v>221</v>
      </c>
      <c r="B199" t="str">
        <f>IFERROR(VLOOKUP(A199,'[1]Resultado IEGM exerc. 2024'!$B:$K,10,0),"Não apurado")</f>
        <v>C</v>
      </c>
    </row>
    <row r="200" spans="1:2" x14ac:dyDescent="0.25">
      <c r="A200" s="56" t="s">
        <v>222</v>
      </c>
      <c r="B200" t="str">
        <f>IFERROR(VLOOKUP(A200,'[1]Resultado IEGM exerc. 2024'!$B:$K,10,0),"Não apurado")</f>
        <v>C</v>
      </c>
    </row>
    <row r="201" spans="1:2" x14ac:dyDescent="0.25">
      <c r="A201" s="56" t="s">
        <v>223</v>
      </c>
      <c r="B201" t="str">
        <f>IFERROR(VLOOKUP(A201,'[1]Resultado IEGM exerc. 2024'!$B:$K,10,0),"Não apurado")</f>
        <v>C</v>
      </c>
    </row>
    <row r="202" spans="1:2" x14ac:dyDescent="0.25">
      <c r="A202" s="56" t="s">
        <v>224</v>
      </c>
      <c r="B202" t="str">
        <f>IFERROR(VLOOKUP(A202,'[1]Resultado IEGM exerc. 2024'!$B:$K,10,0),"Não apurado")</f>
        <v>C</v>
      </c>
    </row>
    <row r="203" spans="1:2" x14ac:dyDescent="0.25">
      <c r="A203" s="56" t="s">
        <v>225</v>
      </c>
      <c r="B203" t="str">
        <f>IFERROR(VLOOKUP(A203,'[1]Resultado IEGM exerc. 2024'!$B:$K,10,0),"Não apurado")</f>
        <v>Não apurado</v>
      </c>
    </row>
    <row r="204" spans="1:2" x14ac:dyDescent="0.25">
      <c r="A204" s="56" t="s">
        <v>226</v>
      </c>
      <c r="B204" t="str">
        <f>IFERROR(VLOOKUP(A204,'[1]Resultado IEGM exerc. 2024'!$B:$K,10,0),"Não apurado")</f>
        <v>C</v>
      </c>
    </row>
    <row r="205" spans="1:2" x14ac:dyDescent="0.25">
      <c r="A205" s="56" t="s">
        <v>227</v>
      </c>
      <c r="B205" t="str">
        <f>IFERROR(VLOOKUP(A205,'[1]Resultado IEGM exerc. 2024'!$B:$K,10,0),"Não apurado")</f>
        <v>C</v>
      </c>
    </row>
    <row r="206" spans="1:2" x14ac:dyDescent="0.25">
      <c r="A206" s="55" t="s">
        <v>228</v>
      </c>
      <c r="B206" t="str">
        <f>IFERROR(VLOOKUP(A206,'[1]Resultado IEGM exerc. 2024'!$B:$K,10,0),"Não apurado")</f>
        <v>C</v>
      </c>
    </row>
    <row r="207" spans="1:2" x14ac:dyDescent="0.25">
      <c r="A207" s="56" t="s">
        <v>229</v>
      </c>
      <c r="B207" t="str">
        <f>IFERROR(VLOOKUP(A207,'[1]Resultado IEGM exerc. 2024'!$B:$K,10,0),"Não apurado")</f>
        <v>C</v>
      </c>
    </row>
    <row r="208" spans="1:2" x14ac:dyDescent="0.25">
      <c r="A208" s="56" t="s">
        <v>230</v>
      </c>
      <c r="B208" t="str">
        <f>IFERROR(VLOOKUP(A208,'[1]Resultado IEGM exerc. 2024'!$B:$K,10,0),"Não apurado")</f>
        <v>C+</v>
      </c>
    </row>
    <row r="209" spans="1:2" x14ac:dyDescent="0.25">
      <c r="A209" s="55" t="s">
        <v>231</v>
      </c>
      <c r="B209" t="str">
        <f>IFERROR(VLOOKUP(A209,'[1]Resultado IEGM exerc. 2024'!$B:$K,10,0),"Não apurado")</f>
        <v>C</v>
      </c>
    </row>
    <row r="210" spans="1:2" x14ac:dyDescent="0.25">
      <c r="A210" s="56" t="s">
        <v>232</v>
      </c>
      <c r="B210" t="str">
        <f>IFERROR(VLOOKUP(A210,'[1]Resultado IEGM exerc. 2024'!$B:$K,10,0),"Não apurado")</f>
        <v>C</v>
      </c>
    </row>
    <row r="211" spans="1:2" x14ac:dyDescent="0.25">
      <c r="A211" s="55" t="s">
        <v>233</v>
      </c>
      <c r="B211" t="str">
        <f>IFERROR(VLOOKUP(A211,'[1]Resultado IEGM exerc. 2024'!$B:$K,10,0),"Não apurado")</f>
        <v>C</v>
      </c>
    </row>
    <row r="212" spans="1:2" x14ac:dyDescent="0.25">
      <c r="A212" s="56" t="s">
        <v>234</v>
      </c>
      <c r="B212" t="str">
        <f>IFERROR(VLOOKUP(A212,'[1]Resultado IEGM exerc. 2024'!$B:$K,10,0),"Não apurado")</f>
        <v>C</v>
      </c>
    </row>
    <row r="213" spans="1:2" x14ac:dyDescent="0.25">
      <c r="A213" s="56" t="s">
        <v>235</v>
      </c>
      <c r="B213" t="str">
        <f>IFERROR(VLOOKUP(A213,'[1]Resultado IEGM exerc. 2024'!$B:$K,10,0),"Não apurado")</f>
        <v>Não apurado</v>
      </c>
    </row>
    <row r="214" spans="1:2" x14ac:dyDescent="0.25">
      <c r="A214" s="56" t="s">
        <v>236</v>
      </c>
      <c r="B214" t="str">
        <f>IFERROR(VLOOKUP(A214,'[1]Resultado IEGM exerc. 2024'!$B:$K,10,0),"Não apurado")</f>
        <v>Não apurado</v>
      </c>
    </row>
    <row r="215" spans="1:2" x14ac:dyDescent="0.25">
      <c r="A215" s="56" t="s">
        <v>237</v>
      </c>
      <c r="B215" t="str">
        <f>IFERROR(VLOOKUP(A215,'[1]Resultado IEGM exerc. 2024'!$B:$K,10,0),"Não apurado")</f>
        <v>C+</v>
      </c>
    </row>
    <row r="216" spans="1:2" x14ac:dyDescent="0.25">
      <c r="A216" s="56" t="s">
        <v>238</v>
      </c>
      <c r="B216" t="str">
        <f>IFERROR(VLOOKUP(A216,'[1]Resultado IEGM exerc. 2024'!$B:$K,10,0),"Não apurado")</f>
        <v>C</v>
      </c>
    </row>
    <row r="217" spans="1:2" x14ac:dyDescent="0.25">
      <c r="A217" s="56" t="s">
        <v>239</v>
      </c>
      <c r="B217" t="str">
        <f>IFERROR(VLOOKUP(A217,'[1]Resultado IEGM exerc. 2024'!$B:$K,10,0),"Não apurado")</f>
        <v>C</v>
      </c>
    </row>
    <row r="218" spans="1:2" x14ac:dyDescent="0.25">
      <c r="A218" s="56" t="s">
        <v>240</v>
      </c>
      <c r="B218" t="str">
        <f>IFERROR(VLOOKUP(A218,'[1]Resultado IEGM exerc. 2024'!$B:$K,10,0),"Não apurado")</f>
        <v>C+</v>
      </c>
    </row>
    <row r="219" spans="1:2" x14ac:dyDescent="0.25">
      <c r="A219" s="55" t="s">
        <v>241</v>
      </c>
      <c r="B219" t="str">
        <f>IFERROR(VLOOKUP(A219,'[1]Resultado IEGM exerc. 2024'!$B:$K,10,0),"Não apurado")</f>
        <v>C</v>
      </c>
    </row>
    <row r="220" spans="1:2" x14ac:dyDescent="0.25">
      <c r="A220" s="55" t="s">
        <v>242</v>
      </c>
      <c r="B220" t="str">
        <f>IFERROR(VLOOKUP(A220,'[1]Resultado IEGM exerc. 2024'!$B:$K,10,0),"Não apurado")</f>
        <v>Não apurado</v>
      </c>
    </row>
    <row r="221" spans="1:2" x14ac:dyDescent="0.25">
      <c r="A221" s="55" t="s">
        <v>243</v>
      </c>
      <c r="B221" t="str">
        <f>IFERROR(VLOOKUP(A221,'[1]Resultado IEGM exerc. 2024'!$B:$K,10,0),"Não apurado")</f>
        <v>C</v>
      </c>
    </row>
    <row r="222" spans="1:2" x14ac:dyDescent="0.25">
      <c r="A222" s="55" t="s">
        <v>244</v>
      </c>
      <c r="B222" t="str">
        <f>IFERROR(VLOOKUP(A222,'[1]Resultado IEGM exerc. 2024'!$B:$K,10,0),"Não apurado")</f>
        <v>C</v>
      </c>
    </row>
    <row r="223" spans="1:2" x14ac:dyDescent="0.25">
      <c r="A223" s="55" t="s">
        <v>245</v>
      </c>
      <c r="B223" t="str">
        <f>IFERROR(VLOOKUP(A223,'[1]Resultado IEGM exerc. 2024'!$B:$K,10,0),"Não apurado")</f>
        <v>C</v>
      </c>
    </row>
    <row r="224" spans="1:2" x14ac:dyDescent="0.25">
      <c r="A224" s="55" t="s">
        <v>246</v>
      </c>
      <c r="B224" t="str">
        <f>IFERROR(VLOOKUP(A224,'[1]Resultado IEGM exerc. 2024'!$B:$K,10,0),"Não apurado")</f>
        <v>Não apurado</v>
      </c>
    </row>
    <row r="225" spans="1:2" x14ac:dyDescent="0.25">
      <c r="A225" s="56" t="s">
        <v>247</v>
      </c>
      <c r="B225" t="str">
        <f>IFERROR(VLOOKUP(A225,'[1]Resultado IEGM exerc. 2024'!$B:$K,10,0),"Não apurado")</f>
        <v>C+</v>
      </c>
    </row>
    <row r="226" spans="1:2" x14ac:dyDescent="0.25">
      <c r="A226" s="55" t="s">
        <v>248</v>
      </c>
      <c r="B226" t="str">
        <f>IFERROR(VLOOKUP(A226,'[1]Resultado IEGM exerc. 2024'!$B:$K,10,0),"Não apurado")</f>
        <v>C</v>
      </c>
    </row>
    <row r="227" spans="1:2" x14ac:dyDescent="0.25">
      <c r="A227" s="56" t="s">
        <v>249</v>
      </c>
      <c r="B227" t="str">
        <f>IFERROR(VLOOKUP(A227,'[1]Resultado IEGM exerc. 2024'!$B:$K,10,0),"Não apurado")</f>
        <v>C</v>
      </c>
    </row>
    <row r="228" spans="1:2" x14ac:dyDescent="0.25">
      <c r="A228" s="56" t="s">
        <v>250</v>
      </c>
      <c r="B228" t="str">
        <f>IFERROR(VLOOKUP(A228,'[1]Resultado IEGM exerc. 2024'!$B:$K,10,0),"Não apurado")</f>
        <v>C</v>
      </c>
    </row>
    <row r="229" spans="1:2" x14ac:dyDescent="0.25">
      <c r="A229" s="55" t="s">
        <v>251</v>
      </c>
      <c r="B229" t="str">
        <f>IFERROR(VLOOKUP(A229,'[1]Resultado IEGM exerc. 2024'!$B:$K,10,0),"Não apurado")</f>
        <v>C+</v>
      </c>
    </row>
    <row r="230" spans="1:2" x14ac:dyDescent="0.25">
      <c r="A230" s="56" t="s">
        <v>252</v>
      </c>
      <c r="B230" t="str">
        <f>IFERROR(VLOOKUP(A230,'[1]Resultado IEGM exerc. 2024'!$B:$K,10,0),"Não apurado")</f>
        <v>C</v>
      </c>
    </row>
    <row r="231" spans="1:2" x14ac:dyDescent="0.25">
      <c r="A231" s="55" t="s">
        <v>253</v>
      </c>
      <c r="B231" t="str">
        <f>IFERROR(VLOOKUP(A231,'[1]Resultado IEGM exerc. 2024'!$B:$K,10,0),"Não apurado")</f>
        <v>C</v>
      </c>
    </row>
    <row r="232" spans="1:2" x14ac:dyDescent="0.25">
      <c r="A232" s="56" t="s">
        <v>254</v>
      </c>
      <c r="B232" t="str">
        <f>IFERROR(VLOOKUP(A232,'[1]Resultado IEGM exerc. 2024'!$B:$K,10,0),"Não apurado")</f>
        <v>C</v>
      </c>
    </row>
    <row r="233" spans="1:2" x14ac:dyDescent="0.25">
      <c r="A233" s="56" t="s">
        <v>255</v>
      </c>
      <c r="B233" t="str">
        <f>IFERROR(VLOOKUP(A233,'[1]Resultado IEGM exerc. 2024'!$B:$K,10,0),"Não apurado")</f>
        <v>C+</v>
      </c>
    </row>
    <row r="234" spans="1:2" x14ac:dyDescent="0.25">
      <c r="A234" s="56" t="s">
        <v>256</v>
      </c>
      <c r="B234" t="str">
        <f>IFERROR(VLOOKUP(A234,'[1]Resultado IEGM exerc. 2024'!$B:$K,10,0),"Não apurado")</f>
        <v>C</v>
      </c>
    </row>
    <row r="235" spans="1:2" x14ac:dyDescent="0.25">
      <c r="A235" s="56" t="s">
        <v>257</v>
      </c>
      <c r="B235" t="str">
        <f>IFERROR(VLOOKUP(A235,'[1]Resultado IEGM exerc. 2024'!$B:$K,10,0),"Não apurado")</f>
        <v>C</v>
      </c>
    </row>
    <row r="236" spans="1:2" x14ac:dyDescent="0.25">
      <c r="A236" s="56" t="s">
        <v>258</v>
      </c>
      <c r="B236" t="str">
        <f>IFERROR(VLOOKUP(A236,'[1]Resultado IEGM exerc. 2024'!$B:$K,10,0),"Não apurado")</f>
        <v>C</v>
      </c>
    </row>
    <row r="237" spans="1:2" x14ac:dyDescent="0.25">
      <c r="A237" s="55" t="s">
        <v>259</v>
      </c>
      <c r="B237" t="str">
        <f>IFERROR(VLOOKUP(A237,'[1]Resultado IEGM exerc. 2024'!$B:$K,10,0),"Não apurado")</f>
        <v>C</v>
      </c>
    </row>
    <row r="238" spans="1:2" x14ac:dyDescent="0.25">
      <c r="A238" s="56" t="s">
        <v>260</v>
      </c>
      <c r="B238" t="str">
        <f>IFERROR(VLOOKUP(A238,'[1]Resultado IEGM exerc. 2024'!$B:$K,10,0),"Não apurado")</f>
        <v>C</v>
      </c>
    </row>
    <row r="239" spans="1:2" x14ac:dyDescent="0.25">
      <c r="A239" s="56" t="s">
        <v>261</v>
      </c>
      <c r="B239" t="str">
        <f>IFERROR(VLOOKUP(A239,'[1]Resultado IEGM exerc. 2024'!$B:$K,10,0),"Não apurado")</f>
        <v>C</v>
      </c>
    </row>
    <row r="240" spans="1:2" x14ac:dyDescent="0.25">
      <c r="A240" s="56" t="s">
        <v>262</v>
      </c>
      <c r="B240" t="str">
        <f>IFERROR(VLOOKUP(A240,'[1]Resultado IEGM exerc. 2024'!$B:$K,10,0),"Não apurado")</f>
        <v>C+</v>
      </c>
    </row>
    <row r="241" spans="1:2" x14ac:dyDescent="0.25">
      <c r="A241" s="56" t="s">
        <v>263</v>
      </c>
      <c r="B241" t="str">
        <f>IFERROR(VLOOKUP(A241,'[1]Resultado IEGM exerc. 2024'!$B:$K,10,0),"Não apurado")</f>
        <v>C</v>
      </c>
    </row>
    <row r="242" spans="1:2" x14ac:dyDescent="0.25">
      <c r="A242" s="56" t="s">
        <v>264</v>
      </c>
      <c r="B242" t="str">
        <f>IFERROR(VLOOKUP(A242,'[1]Resultado IEGM exerc. 2024'!$B:$K,10,0),"Não apurado")</f>
        <v>C</v>
      </c>
    </row>
    <row r="243" spans="1:2" x14ac:dyDescent="0.25">
      <c r="A243" s="56" t="s">
        <v>265</v>
      </c>
      <c r="B243" t="str">
        <f>IFERROR(VLOOKUP(A243,'[1]Resultado IEGM exerc. 2024'!$B:$K,10,0),"Não apurado")</f>
        <v>C</v>
      </c>
    </row>
    <row r="244" spans="1:2" x14ac:dyDescent="0.25">
      <c r="A244" s="55" t="s">
        <v>266</v>
      </c>
      <c r="B244" t="str">
        <f>IFERROR(VLOOKUP(A244,'[1]Resultado IEGM exerc. 2024'!$B:$K,10,0),"Não apurado")</f>
        <v>C</v>
      </c>
    </row>
    <row r="245" spans="1:2" x14ac:dyDescent="0.25">
      <c r="A245" s="55" t="s">
        <v>267</v>
      </c>
      <c r="B245" t="str">
        <f>IFERROR(VLOOKUP(A245,'[1]Resultado IEGM exerc. 2024'!$B:$K,10,0),"Não apurado")</f>
        <v>C</v>
      </c>
    </row>
    <row r="246" spans="1:2" x14ac:dyDescent="0.25">
      <c r="A246" s="56" t="s">
        <v>268</v>
      </c>
      <c r="B246" t="str">
        <f>IFERROR(VLOOKUP(A246,'[1]Resultado IEGM exerc. 2024'!$B:$K,10,0),"Não apurado")</f>
        <v>C</v>
      </c>
    </row>
    <row r="247" spans="1:2" x14ac:dyDescent="0.25">
      <c r="A247" s="56" t="s">
        <v>269</v>
      </c>
      <c r="B247" t="str">
        <f>IFERROR(VLOOKUP(A247,'[1]Resultado IEGM exerc. 2024'!$B:$K,10,0),"Não apurado")</f>
        <v>C</v>
      </c>
    </row>
    <row r="248" spans="1:2" x14ac:dyDescent="0.25">
      <c r="A248" s="55" t="s">
        <v>270</v>
      </c>
      <c r="B248" t="str">
        <f>IFERROR(VLOOKUP(A248,'[1]Resultado IEGM exerc. 2024'!$B:$K,10,0),"Não apurado")</f>
        <v>Não apurado</v>
      </c>
    </row>
    <row r="249" spans="1:2" x14ac:dyDescent="0.25">
      <c r="A249" s="55" t="s">
        <v>271</v>
      </c>
      <c r="B249" t="str">
        <f>IFERROR(VLOOKUP(A249,'[1]Resultado IEGM exerc. 2024'!$B:$K,10,0),"Não apurado")</f>
        <v>C+</v>
      </c>
    </row>
    <row r="250" spans="1:2" x14ac:dyDescent="0.25">
      <c r="A250" s="56" t="s">
        <v>272</v>
      </c>
      <c r="B250" t="str">
        <f>IFERROR(VLOOKUP(A250,'[1]Resultado IEGM exerc. 2024'!$B:$K,10,0),"Não apurado")</f>
        <v>C</v>
      </c>
    </row>
    <row r="251" spans="1:2" x14ac:dyDescent="0.25">
      <c r="A251" s="56" t="s">
        <v>273</v>
      </c>
      <c r="B251" t="str">
        <f>IFERROR(VLOOKUP(A251,'[1]Resultado IEGM exerc. 2024'!$B:$K,10,0),"Não apurado")</f>
        <v>C+</v>
      </c>
    </row>
    <row r="252" spans="1:2" x14ac:dyDescent="0.25">
      <c r="A252" s="55" t="s">
        <v>274</v>
      </c>
      <c r="B252" t="str">
        <f>IFERROR(VLOOKUP(A252,'[1]Resultado IEGM exerc. 2024'!$B:$K,10,0),"Não apurado")</f>
        <v>C</v>
      </c>
    </row>
    <row r="253" spans="1:2" x14ac:dyDescent="0.25">
      <c r="A253" s="56" t="s">
        <v>275</v>
      </c>
      <c r="B253" t="str">
        <f>IFERROR(VLOOKUP(A253,'[1]Resultado IEGM exerc. 2024'!$B:$K,10,0),"Não apurado")</f>
        <v>C</v>
      </c>
    </row>
    <row r="254" spans="1:2" x14ac:dyDescent="0.25">
      <c r="A254" s="56" t="s">
        <v>276</v>
      </c>
      <c r="B254" t="str">
        <f>IFERROR(VLOOKUP(A254,'[1]Resultado IEGM exerc. 2024'!$B:$K,10,0),"Não apurado")</f>
        <v>C</v>
      </c>
    </row>
    <row r="255" spans="1:2" x14ac:dyDescent="0.25">
      <c r="A255" s="56" t="s">
        <v>277</v>
      </c>
      <c r="B255" t="str">
        <f>IFERROR(VLOOKUP(A255,'[1]Resultado IEGM exerc. 2024'!$B:$K,10,0),"Não apurado")</f>
        <v>C</v>
      </c>
    </row>
    <row r="256" spans="1:2" x14ac:dyDescent="0.25">
      <c r="A256" s="55" t="s">
        <v>278</v>
      </c>
      <c r="B256" t="str">
        <f>IFERROR(VLOOKUP(A256,'[1]Resultado IEGM exerc. 2024'!$B:$K,10,0),"Não apurado")</f>
        <v>C</v>
      </c>
    </row>
    <row r="257" spans="1:2" x14ac:dyDescent="0.25">
      <c r="A257" s="55" t="s">
        <v>279</v>
      </c>
      <c r="B257" t="str">
        <f>IFERROR(VLOOKUP(A257,'[1]Resultado IEGM exerc. 2024'!$B:$K,10,0),"Não apurado")</f>
        <v>C</v>
      </c>
    </row>
    <row r="258" spans="1:2" x14ac:dyDescent="0.25">
      <c r="A258" s="55" t="s">
        <v>280</v>
      </c>
      <c r="B258" t="str">
        <f>IFERROR(VLOOKUP(A258,'[1]Resultado IEGM exerc. 2024'!$B:$K,10,0),"Não apurado")</f>
        <v>C</v>
      </c>
    </row>
    <row r="259" spans="1:2" x14ac:dyDescent="0.25">
      <c r="A259" s="56" t="s">
        <v>281</v>
      </c>
      <c r="B259" t="str">
        <f>IFERROR(VLOOKUP(A259,'[1]Resultado IEGM exerc. 2024'!$B:$K,10,0),"Não apurado")</f>
        <v>C+</v>
      </c>
    </row>
    <row r="260" spans="1:2" x14ac:dyDescent="0.25">
      <c r="A260" s="55" t="s">
        <v>282</v>
      </c>
      <c r="B260" t="str">
        <f>IFERROR(VLOOKUP(A260,'[1]Resultado IEGM exerc. 2024'!$B:$K,10,0),"Não apurado")</f>
        <v>C</v>
      </c>
    </row>
    <row r="261" spans="1:2" x14ac:dyDescent="0.25">
      <c r="A261" s="55" t="s">
        <v>283</v>
      </c>
      <c r="B261" t="str">
        <f>IFERROR(VLOOKUP(A261,'[1]Resultado IEGM exerc. 2024'!$B:$K,10,0),"Não apurado")</f>
        <v>C</v>
      </c>
    </row>
    <row r="262" spans="1:2" x14ac:dyDescent="0.25">
      <c r="A262" s="56" t="s">
        <v>284</v>
      </c>
      <c r="B262" t="str">
        <f>IFERROR(VLOOKUP(A262,'[1]Resultado IEGM exerc. 2024'!$B:$K,10,0),"Não apurado")</f>
        <v>C</v>
      </c>
    </row>
    <row r="263" spans="1:2" x14ac:dyDescent="0.25">
      <c r="A263" s="55" t="s">
        <v>285</v>
      </c>
      <c r="B263" t="str">
        <f>IFERROR(VLOOKUP(A263,'[1]Resultado IEGM exerc. 2024'!$B:$K,10,0),"Não apurado")</f>
        <v>C</v>
      </c>
    </row>
    <row r="264" spans="1:2" x14ac:dyDescent="0.25">
      <c r="A264" s="56" t="s">
        <v>286</v>
      </c>
      <c r="B264" t="str">
        <f>IFERROR(VLOOKUP(A264,'[1]Resultado IEGM exerc. 2024'!$B:$K,10,0),"Não apurado")</f>
        <v>C</v>
      </c>
    </row>
    <row r="265" spans="1:2" x14ac:dyDescent="0.25">
      <c r="A265" s="55" t="s">
        <v>287</v>
      </c>
      <c r="B265" t="str">
        <f>IFERROR(VLOOKUP(A265,'[1]Resultado IEGM exerc. 2024'!$B:$K,10,0),"Não apurado")</f>
        <v>C</v>
      </c>
    </row>
    <row r="266" spans="1:2" x14ac:dyDescent="0.25">
      <c r="A266" s="55" t="s">
        <v>288</v>
      </c>
      <c r="B266" t="str">
        <f>IFERROR(VLOOKUP(A266,'[1]Resultado IEGM exerc. 2024'!$B:$K,10,0),"Não apurado")</f>
        <v>C</v>
      </c>
    </row>
    <row r="267" spans="1:2" x14ac:dyDescent="0.25">
      <c r="A267" s="56" t="s">
        <v>289</v>
      </c>
      <c r="B267" t="str">
        <f>IFERROR(VLOOKUP(A267,'[1]Resultado IEGM exerc. 2024'!$B:$K,10,0),"Não apurado")</f>
        <v>C</v>
      </c>
    </row>
    <row r="268" spans="1:2" x14ac:dyDescent="0.25">
      <c r="A268" s="56" t="s">
        <v>290</v>
      </c>
      <c r="B268" t="str">
        <f>IFERROR(VLOOKUP(A268,'[1]Resultado IEGM exerc. 2024'!$B:$K,10,0),"Não apurado")</f>
        <v>C+</v>
      </c>
    </row>
    <row r="269" spans="1:2" x14ac:dyDescent="0.25">
      <c r="A269" s="56" t="s">
        <v>291</v>
      </c>
      <c r="B269" t="str">
        <f>IFERROR(VLOOKUP(A269,'[1]Resultado IEGM exerc. 2024'!$B:$K,10,0),"Não apurado")</f>
        <v>C+</v>
      </c>
    </row>
    <row r="270" spans="1:2" x14ac:dyDescent="0.25">
      <c r="A270" s="56" t="s">
        <v>292</v>
      </c>
      <c r="B270" t="str">
        <f>IFERROR(VLOOKUP(A270,'[1]Resultado IEGM exerc. 2024'!$B:$K,10,0),"Não apurado")</f>
        <v>C</v>
      </c>
    </row>
    <row r="271" spans="1:2" x14ac:dyDescent="0.25">
      <c r="A271" s="55" t="s">
        <v>293</v>
      </c>
      <c r="B271" t="str">
        <f>IFERROR(VLOOKUP(A271,'[1]Resultado IEGM exerc. 2024'!$B:$K,10,0),"Não apurado")</f>
        <v>C</v>
      </c>
    </row>
    <row r="272" spans="1:2" x14ac:dyDescent="0.25">
      <c r="A272" s="56" t="s">
        <v>294</v>
      </c>
      <c r="B272" t="str">
        <f>IFERROR(VLOOKUP(A272,'[1]Resultado IEGM exerc. 2024'!$B:$K,10,0),"Não apurado")</f>
        <v>C</v>
      </c>
    </row>
    <row r="273" spans="1:2" x14ac:dyDescent="0.25">
      <c r="A273" s="56" t="s">
        <v>295</v>
      </c>
      <c r="B273" t="str">
        <f>IFERROR(VLOOKUP(A273,'[1]Resultado IEGM exerc. 2024'!$B:$K,10,0),"Não apurado")</f>
        <v>C</v>
      </c>
    </row>
    <row r="274" spans="1:2" x14ac:dyDescent="0.25">
      <c r="A274" s="56" t="s">
        <v>296</v>
      </c>
      <c r="B274" t="str">
        <f>IFERROR(VLOOKUP(A274,'[1]Resultado IEGM exerc. 2024'!$B:$K,10,0),"Não apurado")</f>
        <v>C</v>
      </c>
    </row>
    <row r="275" spans="1:2" x14ac:dyDescent="0.25">
      <c r="A275" s="55" t="s">
        <v>297</v>
      </c>
      <c r="B275" t="str">
        <f>IFERROR(VLOOKUP(A275,'[1]Resultado IEGM exerc. 2024'!$B:$K,10,0),"Não apurado")</f>
        <v>C</v>
      </c>
    </row>
    <row r="276" spans="1:2" x14ac:dyDescent="0.25">
      <c r="A276" s="56" t="s">
        <v>299</v>
      </c>
      <c r="B276" t="str">
        <f>IFERROR(VLOOKUP(A276,'[1]Resultado IEGM exerc. 2024'!$B:$K,10,0),"Não apurado")</f>
        <v>C</v>
      </c>
    </row>
    <row r="277" spans="1:2" x14ac:dyDescent="0.25">
      <c r="A277" s="56" t="s">
        <v>300</v>
      </c>
      <c r="B277" t="str">
        <f>IFERROR(VLOOKUP(A277,'[1]Resultado IEGM exerc. 2024'!$B:$K,10,0),"Não apurado")</f>
        <v>C</v>
      </c>
    </row>
    <row r="278" spans="1:2" x14ac:dyDescent="0.25">
      <c r="A278" s="55" t="s">
        <v>301</v>
      </c>
      <c r="B278" t="str">
        <f>IFERROR(VLOOKUP(A278,'[1]Resultado IEGM exerc. 2024'!$B:$K,10,0),"Não apurado")</f>
        <v>C</v>
      </c>
    </row>
    <row r="279" spans="1:2" x14ac:dyDescent="0.25">
      <c r="A279" s="56" t="s">
        <v>302</v>
      </c>
      <c r="B279" t="str">
        <f>IFERROR(VLOOKUP(A279,'[1]Resultado IEGM exerc. 2024'!$B:$K,10,0),"Não apurado")</f>
        <v>C</v>
      </c>
    </row>
    <row r="280" spans="1:2" x14ac:dyDescent="0.25">
      <c r="A280" s="55" t="s">
        <v>303</v>
      </c>
      <c r="B280" t="str">
        <f>IFERROR(VLOOKUP(A280,'[1]Resultado IEGM exerc. 2024'!$B:$K,10,0),"Não apurado")</f>
        <v>C</v>
      </c>
    </row>
    <row r="281" spans="1:2" x14ac:dyDescent="0.25">
      <c r="A281" s="55" t="s">
        <v>304</v>
      </c>
      <c r="B281" t="str">
        <f>IFERROR(VLOOKUP(A281,'[1]Resultado IEGM exerc. 2024'!$B:$K,10,0),"Não apurado")</f>
        <v>C</v>
      </c>
    </row>
    <row r="282" spans="1:2" x14ac:dyDescent="0.25">
      <c r="A282" s="56" t="s">
        <v>305</v>
      </c>
      <c r="B282" t="str">
        <f>IFERROR(VLOOKUP(A282,'[1]Resultado IEGM exerc. 2024'!$B:$K,10,0),"Não apurado")</f>
        <v>C+</v>
      </c>
    </row>
    <row r="283" spans="1:2" x14ac:dyDescent="0.25">
      <c r="A283" s="56" t="s">
        <v>306</v>
      </c>
      <c r="B283" t="str">
        <f>IFERROR(VLOOKUP(A283,'[1]Resultado IEGM exerc. 2024'!$B:$K,10,0),"Não apurado")</f>
        <v>C</v>
      </c>
    </row>
    <row r="284" spans="1:2" x14ac:dyDescent="0.25">
      <c r="A284" s="56" t="s">
        <v>307</v>
      </c>
      <c r="B284" t="str">
        <f>IFERROR(VLOOKUP(A284,'[1]Resultado IEGM exerc. 2024'!$B:$K,10,0),"Não apurado")</f>
        <v>C</v>
      </c>
    </row>
    <row r="285" spans="1:2" x14ac:dyDescent="0.25">
      <c r="A285" s="55" t="s">
        <v>308</v>
      </c>
      <c r="B285" t="str">
        <f>IFERROR(VLOOKUP(A285,'[1]Resultado IEGM exerc. 2024'!$B:$K,10,0),"Não apurado")</f>
        <v>C+</v>
      </c>
    </row>
    <row r="286" spans="1:2" x14ac:dyDescent="0.25">
      <c r="A286" s="56" t="s">
        <v>309</v>
      </c>
      <c r="B286" t="str">
        <f>IFERROR(VLOOKUP(A286,'[1]Resultado IEGM exerc. 2024'!$B:$K,10,0),"Não apurado")</f>
        <v>C</v>
      </c>
    </row>
    <row r="287" spans="1:2" x14ac:dyDescent="0.25">
      <c r="A287" s="55" t="s">
        <v>310</v>
      </c>
      <c r="B287" t="str">
        <f>IFERROR(VLOOKUP(A287,'[1]Resultado IEGM exerc. 2024'!$B:$K,10,0),"Não apurado")</f>
        <v>Não apurado</v>
      </c>
    </row>
    <row r="288" spans="1:2" x14ac:dyDescent="0.25">
      <c r="A288" s="56" t="s">
        <v>311</v>
      </c>
      <c r="B288" t="str">
        <f>IFERROR(VLOOKUP(A288,'[1]Resultado IEGM exerc. 2024'!$B:$K,10,0),"Não apurado")</f>
        <v>C</v>
      </c>
    </row>
    <row r="289" spans="1:2" x14ac:dyDescent="0.25">
      <c r="A289" s="56" t="s">
        <v>312</v>
      </c>
      <c r="B289" t="str">
        <f>IFERROR(VLOOKUP(A289,'[1]Resultado IEGM exerc. 2024'!$B:$K,10,0),"Não apurado")</f>
        <v>C</v>
      </c>
    </row>
    <row r="290" spans="1:2" x14ac:dyDescent="0.25">
      <c r="A290" s="56" t="s">
        <v>313</v>
      </c>
      <c r="B290" t="str">
        <f>IFERROR(VLOOKUP(A290,'[1]Resultado IEGM exerc. 2024'!$B:$K,10,0),"Não apurado")</f>
        <v>C</v>
      </c>
    </row>
    <row r="291" spans="1:2" x14ac:dyDescent="0.25">
      <c r="A291" s="56" t="s">
        <v>314</v>
      </c>
      <c r="B291" t="str">
        <f>IFERROR(VLOOKUP(A291,'[1]Resultado IEGM exerc. 2024'!$B:$K,10,0),"Não apurado")</f>
        <v>C</v>
      </c>
    </row>
    <row r="292" spans="1:2" x14ac:dyDescent="0.25">
      <c r="A292" s="56" t="s">
        <v>315</v>
      </c>
      <c r="B292" t="str">
        <f>IFERROR(VLOOKUP(A292,'[1]Resultado IEGM exerc. 2024'!$B:$K,10,0),"Não apurado")</f>
        <v>C</v>
      </c>
    </row>
    <row r="293" spans="1:2" x14ac:dyDescent="0.25">
      <c r="A293" s="56" t="s">
        <v>316</v>
      </c>
      <c r="B293" t="str">
        <f>IFERROR(VLOOKUP(A293,'[1]Resultado IEGM exerc. 2024'!$B:$K,10,0),"Não apurado")</f>
        <v>Não apurado</v>
      </c>
    </row>
    <row r="294" spans="1:2" x14ac:dyDescent="0.25">
      <c r="A294" s="56" t="s">
        <v>317</v>
      </c>
      <c r="B294" t="str">
        <f>IFERROR(VLOOKUP(A294,'[1]Resultado IEGM exerc. 2024'!$B:$K,10,0),"Não apurado")</f>
        <v>C</v>
      </c>
    </row>
    <row r="295" spans="1:2" x14ac:dyDescent="0.25">
      <c r="A295" s="56" t="s">
        <v>318</v>
      </c>
      <c r="B295" t="str">
        <f>IFERROR(VLOOKUP(A295,'[1]Resultado IEGM exerc. 2024'!$B:$K,10,0),"Não apurado")</f>
        <v>Não apurado</v>
      </c>
    </row>
    <row r="296" spans="1:2" x14ac:dyDescent="0.25">
      <c r="A296" s="55" t="s">
        <v>319</v>
      </c>
      <c r="B296" t="str">
        <f>IFERROR(VLOOKUP(A296,'[1]Resultado IEGM exerc. 2024'!$B:$K,10,0),"Não apurado")</f>
        <v>C+</v>
      </c>
    </row>
    <row r="297" spans="1:2" x14ac:dyDescent="0.25">
      <c r="A297" s="56" t="s">
        <v>320</v>
      </c>
      <c r="B297" t="str">
        <f>IFERROR(VLOOKUP(A297,'[1]Resultado IEGM exerc. 2024'!$B:$K,10,0),"Não apurado")</f>
        <v>Não apurado</v>
      </c>
    </row>
    <row r="298" spans="1:2" x14ac:dyDescent="0.25">
      <c r="A298" s="55" t="s">
        <v>321</v>
      </c>
      <c r="B298" t="str">
        <f>IFERROR(VLOOKUP(A298,'[1]Resultado IEGM exerc. 2024'!$B:$K,10,0),"Não apurado")</f>
        <v>C</v>
      </c>
    </row>
    <row r="299" spans="1:2" x14ac:dyDescent="0.25">
      <c r="A299" s="55" t="s">
        <v>322</v>
      </c>
      <c r="B299" t="str">
        <f>IFERROR(VLOOKUP(A299,'[1]Resultado IEGM exerc. 2024'!$B:$K,10,0),"Não apurado")</f>
        <v>Não apurado</v>
      </c>
    </row>
    <row r="300" spans="1:2" x14ac:dyDescent="0.25">
      <c r="A300" s="56" t="s">
        <v>323</v>
      </c>
      <c r="B300" t="str">
        <f>IFERROR(VLOOKUP(A300,'[1]Resultado IEGM exerc. 2024'!$B:$K,10,0),"Não apurado")</f>
        <v>C</v>
      </c>
    </row>
    <row r="301" spans="1:2" x14ac:dyDescent="0.25">
      <c r="A301" s="55" t="s">
        <v>324</v>
      </c>
      <c r="B301" t="str">
        <f>IFERROR(VLOOKUP(A301,'[1]Resultado IEGM exerc. 2024'!$B:$K,10,0),"Não apurado")</f>
        <v>C</v>
      </c>
    </row>
    <row r="302" spans="1:2" x14ac:dyDescent="0.25">
      <c r="A302" s="56" t="s">
        <v>325</v>
      </c>
      <c r="B302" t="str">
        <f>IFERROR(VLOOKUP(A302,'[1]Resultado IEGM exerc. 2024'!$B:$K,10,0),"Não apurado")</f>
        <v>C</v>
      </c>
    </row>
    <row r="303" spans="1:2" x14ac:dyDescent="0.25">
      <c r="A303" s="56" t="s">
        <v>326</v>
      </c>
      <c r="B303" t="str">
        <f>IFERROR(VLOOKUP(A303,'[1]Resultado IEGM exerc. 2024'!$B:$K,10,0),"Não apurado")</f>
        <v>C</v>
      </c>
    </row>
    <row r="304" spans="1:2" x14ac:dyDescent="0.25">
      <c r="A304" s="56" t="s">
        <v>327</v>
      </c>
      <c r="B304" t="str">
        <f>IFERROR(VLOOKUP(A304,'[1]Resultado IEGM exerc. 2024'!$B:$K,10,0),"Não apurado")</f>
        <v>C</v>
      </c>
    </row>
    <row r="305" spans="1:2" x14ac:dyDescent="0.25">
      <c r="A305" s="56" t="s">
        <v>328</v>
      </c>
      <c r="B305" t="str">
        <f>IFERROR(VLOOKUP(A305,'[1]Resultado IEGM exerc. 2024'!$B:$K,10,0),"Não apurado")</f>
        <v>C</v>
      </c>
    </row>
    <row r="306" spans="1:2" x14ac:dyDescent="0.25">
      <c r="A306" s="56" t="s">
        <v>329</v>
      </c>
      <c r="B306" t="str">
        <f>IFERROR(VLOOKUP(A306,'[1]Resultado IEGM exerc. 2024'!$B:$K,10,0),"Não apurado")</f>
        <v>C</v>
      </c>
    </row>
    <row r="307" spans="1:2" x14ac:dyDescent="0.25">
      <c r="A307" s="55" t="s">
        <v>330</v>
      </c>
      <c r="B307" t="str">
        <f>IFERROR(VLOOKUP(A307,'[1]Resultado IEGM exerc. 2024'!$B:$K,10,0),"Não apurado")</f>
        <v>C</v>
      </c>
    </row>
    <row r="308" spans="1:2" x14ac:dyDescent="0.25">
      <c r="A308" s="55" t="s">
        <v>331</v>
      </c>
      <c r="B308" t="str">
        <f>IFERROR(VLOOKUP(A308,'[1]Resultado IEGM exerc. 2024'!$B:$K,10,0),"Não apurado")</f>
        <v>Não apurado</v>
      </c>
    </row>
    <row r="309" spans="1:2" x14ac:dyDescent="0.25">
      <c r="A309" s="56" t="s">
        <v>332</v>
      </c>
      <c r="B309" t="str">
        <f>IFERROR(VLOOKUP(A309,'[1]Resultado IEGM exerc. 2024'!$B:$K,10,0),"Não apurado")</f>
        <v>C+</v>
      </c>
    </row>
    <row r="310" spans="1:2" x14ac:dyDescent="0.25">
      <c r="A310" s="55" t="s">
        <v>333</v>
      </c>
      <c r="B310" t="str">
        <f>IFERROR(VLOOKUP(A310,'[1]Resultado IEGM exerc. 2024'!$B:$K,10,0),"Não apurado")</f>
        <v>Não apurado</v>
      </c>
    </row>
    <row r="311" spans="1:2" x14ac:dyDescent="0.25">
      <c r="A311" s="56" t="s">
        <v>334</v>
      </c>
      <c r="B311" t="str">
        <f>IFERROR(VLOOKUP(A311,'[1]Resultado IEGM exerc. 2024'!$B:$K,10,0),"Não apurado")</f>
        <v>C</v>
      </c>
    </row>
    <row r="312" spans="1:2" x14ac:dyDescent="0.25">
      <c r="A312" s="55" t="s">
        <v>335</v>
      </c>
      <c r="B312" t="str">
        <f>IFERROR(VLOOKUP(A312,'[1]Resultado IEGM exerc. 2024'!$B:$K,10,0),"Não apurado")</f>
        <v>C</v>
      </c>
    </row>
    <row r="313" spans="1:2" x14ac:dyDescent="0.25">
      <c r="A313" s="55" t="s">
        <v>336</v>
      </c>
      <c r="B313" t="str">
        <f>IFERROR(VLOOKUP(A313,'[1]Resultado IEGM exerc. 2024'!$B:$K,10,0),"Não apurado")</f>
        <v>C+</v>
      </c>
    </row>
    <row r="314" spans="1:2" x14ac:dyDescent="0.25">
      <c r="A314" s="56" t="s">
        <v>337</v>
      </c>
      <c r="B314" t="str">
        <f>IFERROR(VLOOKUP(A314,'[1]Resultado IEGM exerc. 2024'!$B:$K,10,0),"Não apurado")</f>
        <v>C</v>
      </c>
    </row>
    <row r="315" spans="1:2" x14ac:dyDescent="0.25">
      <c r="A315" s="56" t="s">
        <v>338</v>
      </c>
      <c r="B315" t="str">
        <f>IFERROR(VLOOKUP(A315,'[1]Resultado IEGM exerc. 2024'!$B:$K,10,0),"Não apurado")</f>
        <v>C+</v>
      </c>
    </row>
    <row r="316" spans="1:2" x14ac:dyDescent="0.25">
      <c r="A316" s="56" t="s">
        <v>339</v>
      </c>
      <c r="B316" t="str">
        <f>IFERROR(VLOOKUP(A316,'[1]Resultado IEGM exerc. 2024'!$B:$K,10,0),"Não apurado")</f>
        <v>C</v>
      </c>
    </row>
    <row r="317" spans="1:2" x14ac:dyDescent="0.25">
      <c r="A317" s="55" t="s">
        <v>340</v>
      </c>
      <c r="B317" t="str">
        <f>IFERROR(VLOOKUP(A317,'[1]Resultado IEGM exerc. 2024'!$B:$K,10,0),"Não apurado")</f>
        <v>Não apurado</v>
      </c>
    </row>
    <row r="318" spans="1:2" x14ac:dyDescent="0.25">
      <c r="A318" s="56" t="s">
        <v>341</v>
      </c>
      <c r="B318" t="str">
        <f>IFERROR(VLOOKUP(A318,'[1]Resultado IEGM exerc. 2024'!$B:$K,10,0),"Não apurado")</f>
        <v>C</v>
      </c>
    </row>
    <row r="319" spans="1:2" x14ac:dyDescent="0.25">
      <c r="A319" s="55" t="s">
        <v>342</v>
      </c>
      <c r="B319" t="str">
        <f>IFERROR(VLOOKUP(A319,'[1]Resultado IEGM exerc. 2024'!$B:$K,10,0),"Não apurado")</f>
        <v>C</v>
      </c>
    </row>
    <row r="320" spans="1:2" x14ac:dyDescent="0.25">
      <c r="A320" s="55" t="s">
        <v>343</v>
      </c>
      <c r="B320" t="str">
        <f>IFERROR(VLOOKUP(A320,'[1]Resultado IEGM exerc. 2024'!$B:$K,10,0),"Não apurado")</f>
        <v>C</v>
      </c>
    </row>
    <row r="321" spans="1:2" x14ac:dyDescent="0.25">
      <c r="A321" s="56" t="s">
        <v>344</v>
      </c>
      <c r="B321" t="str">
        <f>IFERROR(VLOOKUP(A321,'[1]Resultado IEGM exerc. 2024'!$B:$K,10,0),"Não apurado")</f>
        <v>C</v>
      </c>
    </row>
    <row r="322" spans="1:2" x14ac:dyDescent="0.25">
      <c r="A322" s="56" t="s">
        <v>345</v>
      </c>
      <c r="B322" t="str">
        <f>IFERROR(VLOOKUP(A322,'[1]Resultado IEGM exerc. 2024'!$B:$K,10,0),"Não apurado")</f>
        <v>C</v>
      </c>
    </row>
    <row r="323" spans="1:2" x14ac:dyDescent="0.25">
      <c r="A323" s="55" t="s">
        <v>346</v>
      </c>
      <c r="B323" t="str">
        <f>IFERROR(VLOOKUP(A323,'[1]Resultado IEGM exerc. 2024'!$B:$K,10,0),"Não apurado")</f>
        <v>C</v>
      </c>
    </row>
    <row r="324" spans="1:2" x14ac:dyDescent="0.25">
      <c r="A324" s="56" t="s">
        <v>347</v>
      </c>
      <c r="B324" t="str">
        <f>IFERROR(VLOOKUP(A324,'[1]Resultado IEGM exerc. 2024'!$B:$K,10,0),"Não apurado")</f>
        <v>C+</v>
      </c>
    </row>
    <row r="325" spans="1:2" x14ac:dyDescent="0.25">
      <c r="A325" s="55" t="s">
        <v>348</v>
      </c>
      <c r="B325" t="str">
        <f>IFERROR(VLOOKUP(A325,'[1]Resultado IEGM exerc. 2024'!$B:$K,10,0),"Não apurado")</f>
        <v>C</v>
      </c>
    </row>
    <row r="326" spans="1:2" x14ac:dyDescent="0.25">
      <c r="A326" s="56" t="s">
        <v>349</v>
      </c>
      <c r="B326" t="str">
        <f>IFERROR(VLOOKUP(A326,'[1]Resultado IEGM exerc. 2024'!$B:$K,10,0),"Não apurado")</f>
        <v>C</v>
      </c>
    </row>
    <row r="327" spans="1:2" x14ac:dyDescent="0.25">
      <c r="A327" s="55" t="s">
        <v>350</v>
      </c>
      <c r="B327" t="str">
        <f>IFERROR(VLOOKUP(A327,'[1]Resultado IEGM exerc. 2024'!$B:$K,10,0),"Não apurado")</f>
        <v>C+</v>
      </c>
    </row>
    <row r="328" spans="1:2" x14ac:dyDescent="0.25">
      <c r="A328" s="56" t="s">
        <v>351</v>
      </c>
      <c r="B328" t="str">
        <f>IFERROR(VLOOKUP(A328,'[1]Resultado IEGM exerc. 2024'!$B:$K,10,0),"Não apurado")</f>
        <v>Não apurado</v>
      </c>
    </row>
    <row r="329" spans="1:2" x14ac:dyDescent="0.25">
      <c r="A329" s="55" t="s">
        <v>352</v>
      </c>
      <c r="B329" t="str">
        <f>IFERROR(VLOOKUP(A329,'[1]Resultado IEGM exerc. 2024'!$B:$K,10,0),"Não apurado")</f>
        <v>Não apurado</v>
      </c>
    </row>
    <row r="330" spans="1:2" x14ac:dyDescent="0.25">
      <c r="A330" s="56" t="s">
        <v>353</v>
      </c>
      <c r="B330" t="str">
        <f>IFERROR(VLOOKUP(A330,'[1]Resultado IEGM exerc. 2024'!$B:$K,10,0),"Não apurado")</f>
        <v>C</v>
      </c>
    </row>
    <row r="331" spans="1:2" x14ac:dyDescent="0.25">
      <c r="A331" s="55" t="s">
        <v>354</v>
      </c>
      <c r="B331" t="str">
        <f>IFERROR(VLOOKUP(A331,'[1]Resultado IEGM exerc. 2024'!$B:$K,10,0),"Não apurado")</f>
        <v>C</v>
      </c>
    </row>
    <row r="332" spans="1:2" x14ac:dyDescent="0.25">
      <c r="A332" s="56" t="s">
        <v>355</v>
      </c>
      <c r="B332" t="str">
        <f>IFERROR(VLOOKUP(A332,'[1]Resultado IEGM exerc. 2024'!$B:$K,10,0),"Não apurado")</f>
        <v>C+</v>
      </c>
    </row>
    <row r="333" spans="1:2" x14ac:dyDescent="0.25">
      <c r="A333" s="56" t="s">
        <v>356</v>
      </c>
      <c r="B333" t="str">
        <f>IFERROR(VLOOKUP(A333,'[1]Resultado IEGM exerc. 2024'!$B:$K,10,0),"Não apurado")</f>
        <v>C</v>
      </c>
    </row>
    <row r="334" spans="1:2" x14ac:dyDescent="0.25">
      <c r="A334" s="56" t="s">
        <v>357</v>
      </c>
      <c r="B334" t="str">
        <f>IFERROR(VLOOKUP(A334,'[1]Resultado IEGM exerc. 2024'!$B:$K,10,0),"Não apurado")</f>
        <v>C</v>
      </c>
    </row>
    <row r="335" spans="1:2" x14ac:dyDescent="0.25">
      <c r="A335" s="55" t="s">
        <v>358</v>
      </c>
      <c r="B335" t="str">
        <f>IFERROR(VLOOKUP(A335,'[1]Resultado IEGM exerc. 2024'!$B:$K,10,0),"Não apurado")</f>
        <v>C</v>
      </c>
    </row>
    <row r="336" spans="1:2" x14ac:dyDescent="0.25">
      <c r="A336" s="55" t="s">
        <v>359</v>
      </c>
      <c r="B336" t="str">
        <f>IFERROR(VLOOKUP(A336,'[1]Resultado IEGM exerc. 2024'!$B:$K,10,0),"Não apurado")</f>
        <v>C</v>
      </c>
    </row>
    <row r="337" spans="1:2" x14ac:dyDescent="0.25">
      <c r="A337" s="56" t="s">
        <v>360</v>
      </c>
      <c r="B337" t="str">
        <f>IFERROR(VLOOKUP(A337,'[1]Resultado IEGM exerc. 2024'!$B:$K,10,0),"Não apurado")</f>
        <v>C</v>
      </c>
    </row>
    <row r="338" spans="1:2" x14ac:dyDescent="0.25">
      <c r="A338" s="56" t="s">
        <v>361</v>
      </c>
      <c r="B338" t="str">
        <f>IFERROR(VLOOKUP(A338,'[1]Resultado IEGM exerc. 2024'!$B:$K,10,0),"Não apurado")</f>
        <v>Não apurado</v>
      </c>
    </row>
    <row r="339" spans="1:2" x14ac:dyDescent="0.25">
      <c r="A339" s="55" t="s">
        <v>362</v>
      </c>
      <c r="B339" t="str">
        <f>IFERROR(VLOOKUP(A339,'[1]Resultado IEGM exerc. 2024'!$B:$K,10,0),"Não apurado")</f>
        <v>C</v>
      </c>
    </row>
    <row r="340" spans="1:2" x14ac:dyDescent="0.25">
      <c r="A340" s="55" t="s">
        <v>363</v>
      </c>
      <c r="B340" t="str">
        <f>IFERROR(VLOOKUP(A340,'[1]Resultado IEGM exerc. 2024'!$B:$K,10,0),"Não apurado")</f>
        <v>C</v>
      </c>
    </row>
    <row r="341" spans="1:2" x14ac:dyDescent="0.25">
      <c r="A341" s="56" t="s">
        <v>364</v>
      </c>
      <c r="B341" t="str">
        <f>IFERROR(VLOOKUP(A341,'[1]Resultado IEGM exerc. 2024'!$B:$K,10,0),"Não apurado")</f>
        <v>C</v>
      </c>
    </row>
    <row r="342" spans="1:2" x14ac:dyDescent="0.25">
      <c r="A342" s="55" t="s">
        <v>365</v>
      </c>
      <c r="B342" t="str">
        <f>IFERROR(VLOOKUP(A342,'[1]Resultado IEGM exerc. 2024'!$B:$K,10,0),"Não apurado")</f>
        <v>C</v>
      </c>
    </row>
    <row r="343" spans="1:2" x14ac:dyDescent="0.25">
      <c r="A343" s="55" t="s">
        <v>366</v>
      </c>
      <c r="B343" t="str">
        <f>IFERROR(VLOOKUP(A343,'[1]Resultado IEGM exerc. 2024'!$B:$K,10,0),"Não apurado")</f>
        <v>C</v>
      </c>
    </row>
    <row r="344" spans="1:2" x14ac:dyDescent="0.25">
      <c r="A344" s="56" t="s">
        <v>367</v>
      </c>
      <c r="B344" t="str">
        <f>IFERROR(VLOOKUP(A344,'[1]Resultado IEGM exerc. 2024'!$B:$K,10,0),"Não apurado")</f>
        <v>C+</v>
      </c>
    </row>
    <row r="345" spans="1:2" x14ac:dyDescent="0.25">
      <c r="A345" s="56" t="s">
        <v>368</v>
      </c>
      <c r="B345" t="str">
        <f>IFERROR(VLOOKUP(A345,'[1]Resultado IEGM exerc. 2024'!$B:$K,10,0),"Não apurado")</f>
        <v>C</v>
      </c>
    </row>
    <row r="346" spans="1:2" x14ac:dyDescent="0.25">
      <c r="A346" s="56" t="s">
        <v>369</v>
      </c>
      <c r="B346" t="str">
        <f>IFERROR(VLOOKUP(A346,'[1]Resultado IEGM exerc. 2024'!$B:$K,10,0),"Não apurado")</f>
        <v>C</v>
      </c>
    </row>
    <row r="347" spans="1:2" x14ac:dyDescent="0.25">
      <c r="A347" s="55" t="s">
        <v>370</v>
      </c>
      <c r="B347" t="str">
        <f>IFERROR(VLOOKUP(A347,'[1]Resultado IEGM exerc. 2024'!$B:$K,10,0),"Não apurado")</f>
        <v>Não apurado</v>
      </c>
    </row>
    <row r="348" spans="1:2" x14ac:dyDescent="0.25">
      <c r="A348" s="55" t="s">
        <v>371</v>
      </c>
      <c r="B348" t="str">
        <f>IFERROR(VLOOKUP(A348,'[1]Resultado IEGM exerc. 2024'!$B:$K,10,0),"Não apurado")</f>
        <v>C</v>
      </c>
    </row>
    <row r="349" spans="1:2" x14ac:dyDescent="0.25">
      <c r="A349" s="56" t="s">
        <v>372</v>
      </c>
      <c r="B349" t="str">
        <f>IFERROR(VLOOKUP(A349,'[1]Resultado IEGM exerc. 2024'!$B:$K,10,0),"Não apurado")</f>
        <v>C</v>
      </c>
    </row>
    <row r="350" spans="1:2" x14ac:dyDescent="0.25">
      <c r="A350" s="56" t="s">
        <v>373</v>
      </c>
      <c r="B350" t="str">
        <f>IFERROR(VLOOKUP(A350,'[1]Resultado IEGM exerc. 2024'!$B:$K,10,0),"Não apurado")</f>
        <v>C</v>
      </c>
    </row>
    <row r="351" spans="1:2" x14ac:dyDescent="0.25">
      <c r="A351" s="55" t="s">
        <v>374</v>
      </c>
      <c r="B351" t="str">
        <f>IFERROR(VLOOKUP(A351,'[1]Resultado IEGM exerc. 2024'!$B:$K,10,0),"Não apurado")</f>
        <v>C+</v>
      </c>
    </row>
    <row r="352" spans="1:2" x14ac:dyDescent="0.25">
      <c r="A352" s="55" t="s">
        <v>375</v>
      </c>
      <c r="B352" t="str">
        <f>IFERROR(VLOOKUP(A352,'[1]Resultado IEGM exerc. 2024'!$B:$K,10,0),"Não apurado")</f>
        <v>C</v>
      </c>
    </row>
    <row r="353" spans="1:2" x14ac:dyDescent="0.25">
      <c r="A353" s="56" t="s">
        <v>376</v>
      </c>
      <c r="B353" t="str">
        <f>IFERROR(VLOOKUP(A353,'[1]Resultado IEGM exerc. 2024'!$B:$K,10,0),"Não apurado")</f>
        <v>C</v>
      </c>
    </row>
    <row r="354" spans="1:2" x14ac:dyDescent="0.25">
      <c r="A354" s="55" t="s">
        <v>377</v>
      </c>
      <c r="B354" t="str">
        <f>IFERROR(VLOOKUP(A354,'[1]Resultado IEGM exerc. 2024'!$B:$K,10,0),"Não apurado")</f>
        <v>Não apurado</v>
      </c>
    </row>
    <row r="355" spans="1:2" x14ac:dyDescent="0.25">
      <c r="A355" s="56" t="s">
        <v>378</v>
      </c>
      <c r="B355" t="str">
        <f>IFERROR(VLOOKUP(A355,'[1]Resultado IEGM exerc. 2024'!$B:$K,10,0),"Não apurado")</f>
        <v>C</v>
      </c>
    </row>
    <row r="356" spans="1:2" x14ac:dyDescent="0.25">
      <c r="A356" s="56" t="s">
        <v>379</v>
      </c>
      <c r="B356" t="str">
        <f>IFERROR(VLOOKUP(A356,'[1]Resultado IEGM exerc. 2024'!$B:$K,10,0),"Não apurado")</f>
        <v>C</v>
      </c>
    </row>
    <row r="357" spans="1:2" x14ac:dyDescent="0.25">
      <c r="A357" s="56" t="s">
        <v>380</v>
      </c>
      <c r="B357" t="str">
        <f>IFERROR(VLOOKUP(A357,'[1]Resultado IEGM exerc. 2024'!$B:$K,10,0),"Não apurado")</f>
        <v>C+</v>
      </c>
    </row>
    <row r="358" spans="1:2" x14ac:dyDescent="0.25">
      <c r="A358" s="56" t="s">
        <v>381</v>
      </c>
      <c r="B358" t="str">
        <f>IFERROR(VLOOKUP(A358,'[1]Resultado IEGM exerc. 2024'!$B:$K,10,0),"Não apurado")</f>
        <v>C+</v>
      </c>
    </row>
    <row r="359" spans="1:2" x14ac:dyDescent="0.25">
      <c r="A359" s="55" t="s">
        <v>382</v>
      </c>
      <c r="B359" t="str">
        <f>IFERROR(VLOOKUP(A359,'[1]Resultado IEGM exerc. 2024'!$B:$K,10,0),"Não apurado")</f>
        <v>C</v>
      </c>
    </row>
    <row r="360" spans="1:2" x14ac:dyDescent="0.25">
      <c r="A360" s="55" t="s">
        <v>383</v>
      </c>
      <c r="B360" t="str">
        <f>IFERROR(VLOOKUP(A360,'[1]Resultado IEGM exerc. 2024'!$B:$K,10,0),"Não apurado")</f>
        <v>C</v>
      </c>
    </row>
    <row r="361" spans="1:2" x14ac:dyDescent="0.25">
      <c r="A361" s="55" t="s">
        <v>384</v>
      </c>
      <c r="B361" t="str">
        <f>IFERROR(VLOOKUP(A361,'[1]Resultado IEGM exerc. 2024'!$B:$K,10,0),"Não apurado")</f>
        <v>C</v>
      </c>
    </row>
    <row r="362" spans="1:2" x14ac:dyDescent="0.25">
      <c r="A362" s="56" t="s">
        <v>385</v>
      </c>
      <c r="B362" t="str">
        <f>IFERROR(VLOOKUP(A362,'[1]Resultado IEGM exerc. 2024'!$B:$K,10,0),"Não apurado")</f>
        <v>C+</v>
      </c>
    </row>
    <row r="363" spans="1:2" x14ac:dyDescent="0.25">
      <c r="A363" s="55" t="s">
        <v>386</v>
      </c>
      <c r="B363" t="str">
        <f>IFERROR(VLOOKUP(A363,'[1]Resultado IEGM exerc. 2024'!$B:$K,10,0),"Não apurado")</f>
        <v>C</v>
      </c>
    </row>
    <row r="364" spans="1:2" x14ac:dyDescent="0.25">
      <c r="A364" s="56" t="s">
        <v>387</v>
      </c>
      <c r="B364" t="str">
        <f>IFERROR(VLOOKUP(A364,'[1]Resultado IEGM exerc. 2024'!$B:$K,10,0),"Não apurado")</f>
        <v>B</v>
      </c>
    </row>
    <row r="365" spans="1:2" x14ac:dyDescent="0.25">
      <c r="A365" s="56" t="s">
        <v>388</v>
      </c>
      <c r="B365" t="str">
        <f>IFERROR(VLOOKUP(A365,'[1]Resultado IEGM exerc. 2024'!$B:$K,10,0),"Não apurado")</f>
        <v>C</v>
      </c>
    </row>
    <row r="366" spans="1:2" x14ac:dyDescent="0.25">
      <c r="A366" s="56" t="s">
        <v>389</v>
      </c>
      <c r="B366" t="str">
        <f>IFERROR(VLOOKUP(A366,'[1]Resultado IEGM exerc. 2024'!$B:$K,10,0),"Não apurado")</f>
        <v>C</v>
      </c>
    </row>
    <row r="367" spans="1:2" x14ac:dyDescent="0.25">
      <c r="A367" s="56" t="s">
        <v>390</v>
      </c>
      <c r="B367" t="str">
        <f>IFERROR(VLOOKUP(A367,'[1]Resultado IEGM exerc. 2024'!$B:$K,10,0),"Não apurado")</f>
        <v>C</v>
      </c>
    </row>
    <row r="368" spans="1:2" x14ac:dyDescent="0.25">
      <c r="A368" s="55" t="s">
        <v>391</v>
      </c>
      <c r="B368" t="str">
        <f>IFERROR(VLOOKUP(A368,'[1]Resultado IEGM exerc. 2024'!$B:$K,10,0),"Não apurado")</f>
        <v>C</v>
      </c>
    </row>
    <row r="369" spans="1:2" x14ac:dyDescent="0.25">
      <c r="A369" s="55" t="s">
        <v>392</v>
      </c>
      <c r="B369" t="str">
        <f>IFERROR(VLOOKUP(A369,'[1]Resultado IEGM exerc. 2024'!$B:$K,10,0),"Não apurado")</f>
        <v>C</v>
      </c>
    </row>
    <row r="370" spans="1:2" x14ac:dyDescent="0.25">
      <c r="A370" s="56" t="s">
        <v>393</v>
      </c>
      <c r="B370" t="str">
        <f>IFERROR(VLOOKUP(A370,'[1]Resultado IEGM exerc. 2024'!$B:$K,10,0),"Não apurado")</f>
        <v>C+</v>
      </c>
    </row>
    <row r="371" spans="1:2" x14ac:dyDescent="0.25">
      <c r="A371" s="56" t="s">
        <v>394</v>
      </c>
      <c r="B371" t="str">
        <f>IFERROR(VLOOKUP(A371,'[1]Resultado IEGM exerc. 2024'!$B:$K,10,0),"Não apurado")</f>
        <v>C</v>
      </c>
    </row>
    <row r="372" spans="1:2" x14ac:dyDescent="0.25">
      <c r="A372" s="56" t="s">
        <v>395</v>
      </c>
      <c r="B372" t="str">
        <f>IFERROR(VLOOKUP(A372,'[1]Resultado IEGM exerc. 2024'!$B:$K,10,0),"Não apurado")</f>
        <v>C</v>
      </c>
    </row>
    <row r="373" spans="1:2" x14ac:dyDescent="0.25">
      <c r="A373" s="55" t="s">
        <v>396</v>
      </c>
      <c r="B373" t="str">
        <f>IFERROR(VLOOKUP(A373,'[1]Resultado IEGM exerc. 2024'!$B:$K,10,0),"Não apurado")</f>
        <v>C</v>
      </c>
    </row>
    <row r="374" spans="1:2" x14ac:dyDescent="0.25">
      <c r="A374" s="56" t="s">
        <v>397</v>
      </c>
      <c r="B374" t="str">
        <f>IFERROR(VLOOKUP(A374,'[1]Resultado IEGM exerc. 2024'!$B:$K,10,0),"Não apurado")</f>
        <v>C+</v>
      </c>
    </row>
    <row r="375" spans="1:2" x14ac:dyDescent="0.25">
      <c r="A375" s="56" t="s">
        <v>398</v>
      </c>
      <c r="B375" t="str">
        <f>IFERROR(VLOOKUP(A375,'[1]Resultado IEGM exerc. 2024'!$B:$K,10,0),"Não apurado")</f>
        <v>C</v>
      </c>
    </row>
    <row r="376" spans="1:2" x14ac:dyDescent="0.25">
      <c r="A376" s="56" t="s">
        <v>399</v>
      </c>
      <c r="B376" t="str">
        <f>IFERROR(VLOOKUP(A376,'[1]Resultado IEGM exerc. 2024'!$B:$K,10,0),"Não apurado")</f>
        <v>C+</v>
      </c>
    </row>
    <row r="377" spans="1:2" x14ac:dyDescent="0.25">
      <c r="A377" s="56" t="s">
        <v>400</v>
      </c>
      <c r="B377" t="str">
        <f>IFERROR(VLOOKUP(A377,'[1]Resultado IEGM exerc. 2024'!$B:$K,10,0),"Não apurado")</f>
        <v>C</v>
      </c>
    </row>
    <row r="378" spans="1:2" x14ac:dyDescent="0.25">
      <c r="A378" s="56" t="s">
        <v>401</v>
      </c>
      <c r="B378" t="str">
        <f>IFERROR(VLOOKUP(A378,'[1]Resultado IEGM exerc. 2024'!$B:$K,10,0),"Não apurado")</f>
        <v>C</v>
      </c>
    </row>
    <row r="379" spans="1:2" x14ac:dyDescent="0.25">
      <c r="A379" s="56" t="s">
        <v>402</v>
      </c>
      <c r="B379" t="str">
        <f>IFERROR(VLOOKUP(A379,'[1]Resultado IEGM exerc. 2024'!$B:$K,10,0),"Não apurado")</f>
        <v>C</v>
      </c>
    </row>
    <row r="380" spans="1:2" x14ac:dyDescent="0.25">
      <c r="A380" s="56" t="s">
        <v>403</v>
      </c>
      <c r="B380" t="str">
        <f>IFERROR(VLOOKUP(A380,'[1]Resultado IEGM exerc. 2024'!$B:$K,10,0),"Não apurado")</f>
        <v>C+</v>
      </c>
    </row>
    <row r="381" spans="1:2" x14ac:dyDescent="0.25">
      <c r="A381" s="56" t="s">
        <v>404</v>
      </c>
      <c r="B381" t="str">
        <f>IFERROR(VLOOKUP(A381,'[1]Resultado IEGM exerc. 2024'!$B:$K,10,0),"Não apurado")</f>
        <v>C</v>
      </c>
    </row>
    <row r="382" spans="1:2" x14ac:dyDescent="0.25">
      <c r="A382" s="55" t="s">
        <v>405</v>
      </c>
      <c r="B382" t="str">
        <f>IFERROR(VLOOKUP(A382,'[1]Resultado IEGM exerc. 2024'!$B:$K,10,0),"Não apurado")</f>
        <v>C</v>
      </c>
    </row>
    <row r="383" spans="1:2" x14ac:dyDescent="0.25">
      <c r="A383" s="55" t="s">
        <v>406</v>
      </c>
      <c r="B383" t="str">
        <f>IFERROR(VLOOKUP(A383,'[1]Resultado IEGM exerc. 2024'!$B:$K,10,0),"Não apurado")</f>
        <v>C+</v>
      </c>
    </row>
    <row r="384" spans="1:2" x14ac:dyDescent="0.25">
      <c r="A384" s="55" t="s">
        <v>407</v>
      </c>
      <c r="B384" t="str">
        <f>IFERROR(VLOOKUP(A384,'[1]Resultado IEGM exerc. 2024'!$B:$K,10,0),"Não apurado")</f>
        <v>C</v>
      </c>
    </row>
    <row r="385" spans="1:2" x14ac:dyDescent="0.25">
      <c r="A385" s="56" t="s">
        <v>408</v>
      </c>
      <c r="B385" t="str">
        <f>IFERROR(VLOOKUP(A385,'[1]Resultado IEGM exerc. 2024'!$B:$K,10,0),"Não apurado")</f>
        <v>C</v>
      </c>
    </row>
    <row r="386" spans="1:2" x14ac:dyDescent="0.25">
      <c r="A386" s="56" t="s">
        <v>409</v>
      </c>
      <c r="B386" t="str">
        <f>IFERROR(VLOOKUP(A386,'[1]Resultado IEGM exerc. 2024'!$B:$K,10,0),"Não apurado")</f>
        <v>C</v>
      </c>
    </row>
    <row r="387" spans="1:2" x14ac:dyDescent="0.25">
      <c r="A387" s="56" t="s">
        <v>410</v>
      </c>
      <c r="B387" t="str">
        <f>IFERROR(VLOOKUP(A387,'[1]Resultado IEGM exerc. 2024'!$B:$K,10,0),"Não apurado")</f>
        <v>Não apurado</v>
      </c>
    </row>
    <row r="388" spans="1:2" x14ac:dyDescent="0.25">
      <c r="A388" s="56" t="s">
        <v>411</v>
      </c>
      <c r="B388" t="str">
        <f>IFERROR(VLOOKUP(A388,'[1]Resultado IEGM exerc. 2024'!$B:$K,10,0),"Não apurado")</f>
        <v>C+</v>
      </c>
    </row>
    <row r="389" spans="1:2" x14ac:dyDescent="0.25">
      <c r="A389" s="56" t="s">
        <v>412</v>
      </c>
      <c r="B389" t="str">
        <f>IFERROR(VLOOKUP(A389,'[1]Resultado IEGM exerc. 2024'!$B:$K,10,0),"Não apurado")</f>
        <v>C</v>
      </c>
    </row>
    <row r="390" spans="1:2" x14ac:dyDescent="0.25">
      <c r="A390" s="56" t="s">
        <v>413</v>
      </c>
      <c r="B390" t="str">
        <f>IFERROR(VLOOKUP(A390,'[1]Resultado IEGM exerc. 2024'!$B:$K,10,0),"Não apurado")</f>
        <v>C</v>
      </c>
    </row>
    <row r="391" spans="1:2" x14ac:dyDescent="0.25">
      <c r="A391" s="56" t="s">
        <v>414</v>
      </c>
      <c r="B391" t="str">
        <f>IFERROR(VLOOKUP(A391,'[1]Resultado IEGM exerc. 2024'!$B:$K,10,0),"Não apurado")</f>
        <v>C</v>
      </c>
    </row>
    <row r="392" spans="1:2" x14ac:dyDescent="0.25">
      <c r="A392" s="56" t="s">
        <v>415</v>
      </c>
      <c r="B392" t="str">
        <f>IFERROR(VLOOKUP(A392,'[1]Resultado IEGM exerc. 2024'!$B:$K,10,0),"Não apurado")</f>
        <v>C</v>
      </c>
    </row>
    <row r="393" spans="1:2" x14ac:dyDescent="0.25">
      <c r="A393" s="56" t="s">
        <v>416</v>
      </c>
      <c r="B393" t="str">
        <f>IFERROR(VLOOKUP(A393,'[1]Resultado IEGM exerc. 2024'!$B:$K,10,0),"Não apurado")</f>
        <v>C</v>
      </c>
    </row>
    <row r="394" spans="1:2" x14ac:dyDescent="0.25">
      <c r="A394" s="55" t="s">
        <v>417</v>
      </c>
      <c r="B394" t="str">
        <f>IFERROR(VLOOKUP(A394,'[1]Resultado IEGM exerc. 2024'!$B:$K,10,0),"Não apurado")</f>
        <v>C</v>
      </c>
    </row>
    <row r="395" spans="1:2" x14ac:dyDescent="0.25">
      <c r="A395" s="56" t="s">
        <v>418</v>
      </c>
      <c r="B395" t="str">
        <f>IFERROR(VLOOKUP(A395,'[1]Resultado IEGM exerc. 2024'!$B:$K,10,0),"Não apurado")</f>
        <v>C</v>
      </c>
    </row>
    <row r="396" spans="1:2" x14ac:dyDescent="0.25">
      <c r="A396" s="55" t="s">
        <v>419</v>
      </c>
      <c r="B396" t="str">
        <f>IFERROR(VLOOKUP(A396,'[1]Resultado IEGM exerc. 2024'!$B:$K,10,0),"Não apurado")</f>
        <v>C</v>
      </c>
    </row>
    <row r="397" spans="1:2" x14ac:dyDescent="0.25">
      <c r="A397" s="55" t="s">
        <v>420</v>
      </c>
      <c r="B397" t="str">
        <f>IFERROR(VLOOKUP(A397,'[1]Resultado IEGM exerc. 2024'!$B:$K,10,0),"Não apurado")</f>
        <v>C</v>
      </c>
    </row>
    <row r="398" spans="1:2" x14ac:dyDescent="0.25">
      <c r="A398" s="56" t="s">
        <v>421</v>
      </c>
      <c r="B398" t="str">
        <f>IFERROR(VLOOKUP(A398,'[1]Resultado IEGM exerc. 2024'!$B:$K,10,0),"Não apurado")</f>
        <v>C</v>
      </c>
    </row>
    <row r="399" spans="1:2" x14ac:dyDescent="0.25">
      <c r="A399" s="55" t="s">
        <v>422</v>
      </c>
      <c r="B399" t="str">
        <f>IFERROR(VLOOKUP(A399,'[1]Resultado IEGM exerc. 2024'!$B:$K,10,0),"Não apurado")</f>
        <v>C+</v>
      </c>
    </row>
    <row r="400" spans="1:2" x14ac:dyDescent="0.25">
      <c r="A400" s="55" t="s">
        <v>423</v>
      </c>
      <c r="B400" t="str">
        <f>IFERROR(VLOOKUP(A400,'[1]Resultado IEGM exerc. 2024'!$B:$K,10,0),"Não apurado")</f>
        <v>C+</v>
      </c>
    </row>
    <row r="401" spans="1:2" x14ac:dyDescent="0.25">
      <c r="A401" s="55" t="s">
        <v>424</v>
      </c>
      <c r="B401" t="str">
        <f>IFERROR(VLOOKUP(A401,'[1]Resultado IEGM exerc. 2024'!$B:$K,10,0),"Não apurado")</f>
        <v>C</v>
      </c>
    </row>
    <row r="402" spans="1:2" x14ac:dyDescent="0.25">
      <c r="A402" s="56" t="s">
        <v>425</v>
      </c>
      <c r="B402" t="str">
        <f>IFERROR(VLOOKUP(A402,'[1]Resultado IEGM exerc. 2024'!$B:$K,10,0),"Não apurado")</f>
        <v>Não apurado</v>
      </c>
    </row>
    <row r="403" spans="1:2" x14ac:dyDescent="0.25">
      <c r="A403" s="56" t="s">
        <v>426</v>
      </c>
      <c r="B403" t="str">
        <f>IFERROR(VLOOKUP(A403,'[1]Resultado IEGM exerc. 2024'!$B:$K,10,0),"Não apurado")</f>
        <v>C+</v>
      </c>
    </row>
    <row r="404" spans="1:2" x14ac:dyDescent="0.25">
      <c r="A404" s="56" t="s">
        <v>427</v>
      </c>
      <c r="B404" t="str">
        <f>IFERROR(VLOOKUP(A404,'[1]Resultado IEGM exerc. 2024'!$B:$K,10,0),"Não apurado")</f>
        <v>C</v>
      </c>
    </row>
    <row r="405" spans="1:2" x14ac:dyDescent="0.25">
      <c r="A405" s="56" t="s">
        <v>428</v>
      </c>
      <c r="B405" t="str">
        <f>IFERROR(VLOOKUP(A405,'[1]Resultado IEGM exerc. 2024'!$B:$K,10,0),"Não apurado")</f>
        <v>C</v>
      </c>
    </row>
    <row r="406" spans="1:2" x14ac:dyDescent="0.25">
      <c r="A406" s="55" t="s">
        <v>429</v>
      </c>
      <c r="B406" t="str">
        <f>IFERROR(VLOOKUP(A406,'[1]Resultado IEGM exerc. 2024'!$B:$K,10,0),"Não apurado")</f>
        <v>C</v>
      </c>
    </row>
    <row r="407" spans="1:2" x14ac:dyDescent="0.25">
      <c r="A407" s="55" t="s">
        <v>430</v>
      </c>
      <c r="B407" t="str">
        <f>IFERROR(VLOOKUP(A407,'[1]Resultado IEGM exerc. 2024'!$B:$K,10,0),"Não apurado")</f>
        <v>C</v>
      </c>
    </row>
    <row r="408" spans="1:2" x14ac:dyDescent="0.25">
      <c r="A408" s="56" t="s">
        <v>431</v>
      </c>
      <c r="B408" t="str">
        <f>IFERROR(VLOOKUP(A408,'[1]Resultado IEGM exerc. 2024'!$B:$K,10,0),"Não apurado")</f>
        <v>C</v>
      </c>
    </row>
    <row r="409" spans="1:2" x14ac:dyDescent="0.25">
      <c r="A409" s="55" t="s">
        <v>432</v>
      </c>
      <c r="B409" t="str">
        <f>IFERROR(VLOOKUP(A409,'[1]Resultado IEGM exerc. 2024'!$B:$K,10,0),"Não apurado")</f>
        <v>C</v>
      </c>
    </row>
    <row r="410" spans="1:2" x14ac:dyDescent="0.25">
      <c r="A410" s="55" t="s">
        <v>433</v>
      </c>
      <c r="B410" t="str">
        <f>IFERROR(VLOOKUP(A410,'[1]Resultado IEGM exerc. 2024'!$B:$K,10,0),"Não apurado")</f>
        <v>C</v>
      </c>
    </row>
    <row r="411" spans="1:2" x14ac:dyDescent="0.25">
      <c r="A411" s="55" t="s">
        <v>434</v>
      </c>
      <c r="B411" t="str">
        <f>IFERROR(VLOOKUP(A411,'[1]Resultado IEGM exerc. 2024'!$B:$K,10,0),"Não apurado")</f>
        <v>C</v>
      </c>
    </row>
    <row r="412" spans="1:2" x14ac:dyDescent="0.25">
      <c r="A412" s="55" t="s">
        <v>435</v>
      </c>
      <c r="B412" t="str">
        <f>IFERROR(VLOOKUP(A412,'[1]Resultado IEGM exerc. 2024'!$B:$K,10,0),"Não apurado")</f>
        <v>C+</v>
      </c>
    </row>
    <row r="413" spans="1:2" x14ac:dyDescent="0.25">
      <c r="A413" s="55" t="s">
        <v>436</v>
      </c>
      <c r="B413" t="str">
        <f>IFERROR(VLOOKUP(A413,'[1]Resultado IEGM exerc. 2024'!$B:$K,10,0),"Não apurado")</f>
        <v>C</v>
      </c>
    </row>
    <row r="414" spans="1:2" x14ac:dyDescent="0.25">
      <c r="A414" s="55" t="s">
        <v>437</v>
      </c>
      <c r="B414" t="str">
        <f>IFERROR(VLOOKUP(A414,'[1]Resultado IEGM exerc. 2024'!$B:$K,10,0),"Não apurado")</f>
        <v>Não apurado</v>
      </c>
    </row>
    <row r="415" spans="1:2" x14ac:dyDescent="0.25">
      <c r="A415" s="55" t="s">
        <v>438</v>
      </c>
      <c r="B415" t="str">
        <f>IFERROR(VLOOKUP(A415,'[1]Resultado IEGM exerc. 2024'!$B:$K,10,0),"Não apurado")</f>
        <v>C</v>
      </c>
    </row>
    <row r="416" spans="1:2" x14ac:dyDescent="0.25">
      <c r="A416" s="55" t="s">
        <v>439</v>
      </c>
      <c r="B416" t="str">
        <f>IFERROR(VLOOKUP(A416,'[1]Resultado IEGM exerc. 2024'!$B:$K,10,0),"Não apurado")</f>
        <v>C+</v>
      </c>
    </row>
    <row r="417" spans="1:2" x14ac:dyDescent="0.25">
      <c r="A417" s="55" t="s">
        <v>440</v>
      </c>
      <c r="B417" t="str">
        <f>IFERROR(VLOOKUP(A417,'[1]Resultado IEGM exerc. 2024'!$B:$K,10,0),"Não apurado")</f>
        <v>C</v>
      </c>
    </row>
    <row r="418" spans="1:2" x14ac:dyDescent="0.25">
      <c r="A418" s="55" t="s">
        <v>441</v>
      </c>
      <c r="B418" t="str">
        <f>IFERROR(VLOOKUP(A418,'[1]Resultado IEGM exerc. 2024'!$B:$K,10,0),"Não apurado")</f>
        <v>C</v>
      </c>
    </row>
    <row r="419" spans="1:2" x14ac:dyDescent="0.25">
      <c r="A419" s="56" t="s">
        <v>442</v>
      </c>
      <c r="B419" t="str">
        <f>IFERROR(VLOOKUP(A419,'[1]Resultado IEGM exerc. 2024'!$B:$K,10,0),"Não apurado")</f>
        <v>C</v>
      </c>
    </row>
    <row r="420" spans="1:2" x14ac:dyDescent="0.25">
      <c r="A420" s="56" t="s">
        <v>443</v>
      </c>
      <c r="B420" t="str">
        <f>IFERROR(VLOOKUP(A420,'[1]Resultado IEGM exerc. 2024'!$B:$K,10,0),"Não apurado")</f>
        <v>C+</v>
      </c>
    </row>
    <row r="421" spans="1:2" x14ac:dyDescent="0.25">
      <c r="A421" s="56" t="s">
        <v>444</v>
      </c>
      <c r="B421" t="str">
        <f>IFERROR(VLOOKUP(A421,'[1]Resultado IEGM exerc. 2024'!$B:$K,10,0),"Não apurado")</f>
        <v>C</v>
      </c>
    </row>
    <row r="422" spans="1:2" x14ac:dyDescent="0.25">
      <c r="A422" s="56" t="s">
        <v>445</v>
      </c>
      <c r="B422" t="str">
        <f>IFERROR(VLOOKUP(A422,'[1]Resultado IEGM exerc. 2024'!$B:$K,10,0),"Não apurado")</f>
        <v>C+</v>
      </c>
    </row>
    <row r="423" spans="1:2" x14ac:dyDescent="0.25">
      <c r="A423" s="55" t="s">
        <v>446</v>
      </c>
      <c r="B423" t="str">
        <f>IFERROR(VLOOKUP(A423,'[1]Resultado IEGM exerc. 2024'!$B:$K,10,0),"Não apurado")</f>
        <v>C</v>
      </c>
    </row>
    <row r="424" spans="1:2" x14ac:dyDescent="0.25">
      <c r="A424" s="56" t="s">
        <v>447</v>
      </c>
      <c r="B424" t="str">
        <f>IFERROR(VLOOKUP(A424,'[1]Resultado IEGM exerc. 2024'!$B:$K,10,0),"Não apurado")</f>
        <v>C</v>
      </c>
    </row>
    <row r="425" spans="1:2" x14ac:dyDescent="0.25">
      <c r="A425" s="56" t="s">
        <v>448</v>
      </c>
      <c r="B425" t="str">
        <f>IFERROR(VLOOKUP(A425,'[1]Resultado IEGM exerc. 2024'!$B:$K,10,0),"Não apurado")</f>
        <v>C</v>
      </c>
    </row>
    <row r="426" spans="1:2" x14ac:dyDescent="0.25">
      <c r="A426" s="56" t="s">
        <v>449</v>
      </c>
      <c r="B426" t="str">
        <f>IFERROR(VLOOKUP(A426,'[1]Resultado IEGM exerc. 2024'!$B:$K,10,0),"Não apurado")</f>
        <v>C+</v>
      </c>
    </row>
    <row r="427" spans="1:2" x14ac:dyDescent="0.25">
      <c r="A427" s="56" t="s">
        <v>450</v>
      </c>
      <c r="B427" t="str">
        <f>IFERROR(VLOOKUP(A427,'[1]Resultado IEGM exerc. 2024'!$B:$K,10,0),"Não apurado")</f>
        <v>C</v>
      </c>
    </row>
    <row r="428" spans="1:2" x14ac:dyDescent="0.25">
      <c r="A428" s="56" t="s">
        <v>451</v>
      </c>
      <c r="B428" t="str">
        <f>IFERROR(VLOOKUP(A428,'[1]Resultado IEGM exerc. 2024'!$B:$K,10,0),"Não apurado")</f>
        <v>C</v>
      </c>
    </row>
    <row r="429" spans="1:2" x14ac:dyDescent="0.25">
      <c r="A429" s="56" t="s">
        <v>452</v>
      </c>
      <c r="B429" t="str">
        <f>IFERROR(VLOOKUP(A429,'[1]Resultado IEGM exerc. 2024'!$B:$K,10,0),"Não apurado")</f>
        <v>C</v>
      </c>
    </row>
    <row r="430" spans="1:2" x14ac:dyDescent="0.25">
      <c r="A430" s="56" t="s">
        <v>453</v>
      </c>
      <c r="B430" t="str">
        <f>IFERROR(VLOOKUP(A430,'[1]Resultado IEGM exerc. 2024'!$B:$K,10,0),"Não apurado")</f>
        <v>C</v>
      </c>
    </row>
    <row r="431" spans="1:2" x14ac:dyDescent="0.25">
      <c r="A431" s="56" t="s">
        <v>454</v>
      </c>
      <c r="B431" t="str">
        <f>IFERROR(VLOOKUP(A431,'[1]Resultado IEGM exerc. 2024'!$B:$K,10,0),"Não apurado")</f>
        <v>C+</v>
      </c>
    </row>
    <row r="432" spans="1:2" x14ac:dyDescent="0.25">
      <c r="A432" s="56" t="s">
        <v>455</v>
      </c>
      <c r="B432" t="str">
        <f>IFERROR(VLOOKUP(A432,'[1]Resultado IEGM exerc. 2024'!$B:$K,10,0),"Não apurado")</f>
        <v>C</v>
      </c>
    </row>
    <row r="433" spans="1:2" x14ac:dyDescent="0.25">
      <c r="A433" s="56" t="s">
        <v>456</v>
      </c>
      <c r="B433" t="str">
        <f>IFERROR(VLOOKUP(A433,'[1]Resultado IEGM exerc. 2024'!$B:$K,10,0),"Não apurado")</f>
        <v>C</v>
      </c>
    </row>
    <row r="434" spans="1:2" x14ac:dyDescent="0.25">
      <c r="A434" s="56" t="s">
        <v>457</v>
      </c>
      <c r="B434" t="str">
        <f>IFERROR(VLOOKUP(A434,'[1]Resultado IEGM exerc. 2024'!$B:$K,10,0),"Não apurado")</f>
        <v>C</v>
      </c>
    </row>
    <row r="435" spans="1:2" x14ac:dyDescent="0.25">
      <c r="A435" s="56" t="s">
        <v>458</v>
      </c>
      <c r="B435" t="str">
        <f>IFERROR(VLOOKUP(A435,'[1]Resultado IEGM exerc. 2024'!$B:$K,10,0),"Não apurado")</f>
        <v>C</v>
      </c>
    </row>
    <row r="436" spans="1:2" x14ac:dyDescent="0.25">
      <c r="A436" s="56" t="s">
        <v>459</v>
      </c>
      <c r="B436" t="str">
        <f>IFERROR(VLOOKUP(A436,'[1]Resultado IEGM exerc. 2024'!$B:$K,10,0),"Não apurado")</f>
        <v>C</v>
      </c>
    </row>
    <row r="437" spans="1:2" x14ac:dyDescent="0.25">
      <c r="A437" s="56" t="s">
        <v>460</v>
      </c>
      <c r="B437" t="str">
        <f>IFERROR(VLOOKUP(A437,'[1]Resultado IEGM exerc. 2024'!$B:$K,10,0),"Não apurado")</f>
        <v>C+</v>
      </c>
    </row>
    <row r="438" spans="1:2" x14ac:dyDescent="0.25">
      <c r="A438" s="56" t="s">
        <v>461</v>
      </c>
      <c r="B438" t="str">
        <f>IFERROR(VLOOKUP(A438,'[1]Resultado IEGM exerc. 2024'!$B:$K,10,0),"Não apurado")</f>
        <v>C</v>
      </c>
    </row>
    <row r="439" spans="1:2" x14ac:dyDescent="0.25">
      <c r="A439" s="56" t="s">
        <v>462</v>
      </c>
      <c r="B439" t="str">
        <f>IFERROR(VLOOKUP(A439,'[1]Resultado IEGM exerc. 2024'!$B:$K,10,0),"Não apurado")</f>
        <v>C</v>
      </c>
    </row>
    <row r="440" spans="1:2" x14ac:dyDescent="0.25">
      <c r="A440" s="56" t="s">
        <v>463</v>
      </c>
      <c r="B440" t="str">
        <f>IFERROR(VLOOKUP(A440,'[1]Resultado IEGM exerc. 2024'!$B:$K,10,0),"Não apurado")</f>
        <v>C</v>
      </c>
    </row>
    <row r="441" spans="1:2" x14ac:dyDescent="0.25">
      <c r="A441" s="56" t="s">
        <v>464</v>
      </c>
      <c r="B441" t="str">
        <f>IFERROR(VLOOKUP(A441,'[1]Resultado IEGM exerc. 2024'!$B:$K,10,0),"Não apurado")</f>
        <v>C</v>
      </c>
    </row>
    <row r="442" spans="1:2" x14ac:dyDescent="0.25">
      <c r="A442" s="56" t="s">
        <v>465</v>
      </c>
      <c r="B442" t="str">
        <f>IFERROR(VLOOKUP(A442,'[1]Resultado IEGM exerc. 2024'!$B:$K,10,0),"Não apurado")</f>
        <v>C</v>
      </c>
    </row>
    <row r="443" spans="1:2" x14ac:dyDescent="0.25">
      <c r="A443" s="56" t="s">
        <v>466</v>
      </c>
      <c r="B443" t="str">
        <f>IFERROR(VLOOKUP(A443,'[1]Resultado IEGM exerc. 2024'!$B:$K,10,0),"Não apurado")</f>
        <v>C</v>
      </c>
    </row>
    <row r="444" spans="1:2" x14ac:dyDescent="0.25">
      <c r="A444" s="56" t="s">
        <v>467</v>
      </c>
      <c r="B444" t="str">
        <f>IFERROR(VLOOKUP(A444,'[1]Resultado IEGM exerc. 2024'!$B:$K,10,0),"Não apurado")</f>
        <v>C</v>
      </c>
    </row>
    <row r="445" spans="1:2" x14ac:dyDescent="0.25">
      <c r="A445" s="56" t="s">
        <v>468</v>
      </c>
      <c r="B445" t="str">
        <f>IFERROR(VLOOKUP(A445,'[1]Resultado IEGM exerc. 2024'!$B:$K,10,0),"Não apurado")</f>
        <v>C</v>
      </c>
    </row>
    <row r="446" spans="1:2" x14ac:dyDescent="0.25">
      <c r="A446" s="55" t="s">
        <v>469</v>
      </c>
      <c r="B446" t="str">
        <f>IFERROR(VLOOKUP(A446,'[1]Resultado IEGM exerc. 2024'!$B:$K,10,0),"Não apurado")</f>
        <v>C</v>
      </c>
    </row>
    <row r="447" spans="1:2" x14ac:dyDescent="0.25">
      <c r="A447" s="55" t="s">
        <v>470</v>
      </c>
      <c r="B447" t="str">
        <f>IFERROR(VLOOKUP(A447,'[1]Resultado IEGM exerc. 2024'!$B:$K,10,0),"Não apurado")</f>
        <v>C+</v>
      </c>
    </row>
    <row r="448" spans="1:2" x14ac:dyDescent="0.25">
      <c r="A448" s="56" t="s">
        <v>471</v>
      </c>
      <c r="B448" t="str">
        <f>IFERROR(VLOOKUP(A448,'[1]Resultado IEGM exerc. 2024'!$B:$K,10,0),"Não apurado")</f>
        <v>C</v>
      </c>
    </row>
    <row r="449" spans="1:2" x14ac:dyDescent="0.25">
      <c r="A449" s="56" t="s">
        <v>472</v>
      </c>
      <c r="B449" t="str">
        <f>IFERROR(VLOOKUP(A449,'[1]Resultado IEGM exerc. 2024'!$B:$K,10,0),"Não apurado")</f>
        <v>C</v>
      </c>
    </row>
    <row r="450" spans="1:2" x14ac:dyDescent="0.25">
      <c r="A450" s="56" t="s">
        <v>473</v>
      </c>
      <c r="B450" t="str">
        <f>IFERROR(VLOOKUP(A450,'[1]Resultado IEGM exerc. 2024'!$B:$K,10,0),"Não apurado")</f>
        <v>C+</v>
      </c>
    </row>
    <row r="451" spans="1:2" x14ac:dyDescent="0.25">
      <c r="A451" s="56" t="s">
        <v>474</v>
      </c>
      <c r="B451" t="str">
        <f>IFERROR(VLOOKUP(A451,'[1]Resultado IEGM exerc. 2024'!$B:$K,10,0),"Não apurado")</f>
        <v>C</v>
      </c>
    </row>
    <row r="452" spans="1:2" x14ac:dyDescent="0.25">
      <c r="A452" s="56" t="s">
        <v>475</v>
      </c>
      <c r="B452" t="str">
        <f>IFERROR(VLOOKUP(A452,'[1]Resultado IEGM exerc. 2024'!$B:$K,10,0),"Não apurado")</f>
        <v>C</v>
      </c>
    </row>
    <row r="453" spans="1:2" x14ac:dyDescent="0.25">
      <c r="A453" s="56" t="s">
        <v>476</v>
      </c>
      <c r="B453" t="str">
        <f>IFERROR(VLOOKUP(A453,'[1]Resultado IEGM exerc. 2024'!$B:$K,10,0),"Não apurado")</f>
        <v>Não apurado</v>
      </c>
    </row>
    <row r="454" spans="1:2" x14ac:dyDescent="0.25">
      <c r="A454" s="56" t="s">
        <v>477</v>
      </c>
      <c r="B454" t="str">
        <f>IFERROR(VLOOKUP(A454,'[1]Resultado IEGM exerc. 2024'!$B:$K,10,0),"Não apurado")</f>
        <v>C</v>
      </c>
    </row>
    <row r="455" spans="1:2" x14ac:dyDescent="0.25">
      <c r="A455" s="55" t="s">
        <v>478</v>
      </c>
      <c r="B455" t="str">
        <f>IFERROR(VLOOKUP(A455,'[1]Resultado IEGM exerc. 2024'!$B:$K,10,0),"Não apurado")</f>
        <v>C+</v>
      </c>
    </row>
    <row r="456" spans="1:2" x14ac:dyDescent="0.25">
      <c r="A456" s="56" t="s">
        <v>479</v>
      </c>
      <c r="B456" t="str">
        <f>IFERROR(VLOOKUP(A456,'[1]Resultado IEGM exerc. 2024'!$B:$K,10,0),"Não apurado")</f>
        <v>C+</v>
      </c>
    </row>
    <row r="457" spans="1:2" x14ac:dyDescent="0.25">
      <c r="A457" s="56" t="s">
        <v>480</v>
      </c>
      <c r="B457" t="str">
        <f>IFERROR(VLOOKUP(A457,'[1]Resultado IEGM exerc. 2024'!$B:$K,10,0),"Não apurado")</f>
        <v>C</v>
      </c>
    </row>
    <row r="458" spans="1:2" x14ac:dyDescent="0.25">
      <c r="A458" s="56" t="s">
        <v>481</v>
      </c>
      <c r="B458" t="str">
        <f>IFERROR(VLOOKUP(A458,'[1]Resultado IEGM exerc. 2024'!$B:$K,10,0),"Não apurado")</f>
        <v>C</v>
      </c>
    </row>
    <row r="459" spans="1:2" x14ac:dyDescent="0.25">
      <c r="A459" s="56" t="s">
        <v>482</v>
      </c>
      <c r="B459" t="str">
        <f>IFERROR(VLOOKUP(A459,'[1]Resultado IEGM exerc. 2024'!$B:$K,10,0),"Não apurado")</f>
        <v>C</v>
      </c>
    </row>
    <row r="460" spans="1:2" x14ac:dyDescent="0.25">
      <c r="A460" s="55" t="s">
        <v>483</v>
      </c>
      <c r="B460" t="str">
        <f>IFERROR(VLOOKUP(A460,'[1]Resultado IEGM exerc. 2024'!$B:$K,10,0),"Não apurado")</f>
        <v>C+</v>
      </c>
    </row>
    <row r="461" spans="1:2" x14ac:dyDescent="0.25">
      <c r="A461" s="56" t="s">
        <v>484</v>
      </c>
      <c r="B461" t="str">
        <f>IFERROR(VLOOKUP(A461,'[1]Resultado IEGM exerc. 2024'!$B:$K,10,0),"Não apurado")</f>
        <v>C</v>
      </c>
    </row>
    <row r="462" spans="1:2" x14ac:dyDescent="0.25">
      <c r="A462" s="56" t="s">
        <v>485</v>
      </c>
      <c r="B462" t="str">
        <f>IFERROR(VLOOKUP(A462,'[1]Resultado IEGM exerc. 2024'!$B:$K,10,0),"Não apurado")</f>
        <v>C</v>
      </c>
    </row>
    <row r="463" spans="1:2" x14ac:dyDescent="0.25">
      <c r="A463" s="55" t="s">
        <v>486</v>
      </c>
      <c r="B463" t="str">
        <f>IFERROR(VLOOKUP(A463,'[1]Resultado IEGM exerc. 2024'!$B:$K,10,0),"Não apurado")</f>
        <v>C+</v>
      </c>
    </row>
    <row r="464" spans="1:2" x14ac:dyDescent="0.25">
      <c r="A464" s="55" t="s">
        <v>487</v>
      </c>
      <c r="B464" t="str">
        <f>IFERROR(VLOOKUP(A464,'[1]Resultado IEGM exerc. 2024'!$B:$K,10,0),"Não apurado")</f>
        <v>C</v>
      </c>
    </row>
    <row r="465" spans="1:2" x14ac:dyDescent="0.25">
      <c r="A465" s="55" t="s">
        <v>488</v>
      </c>
      <c r="B465" t="str">
        <f>IFERROR(VLOOKUP(A465,'[1]Resultado IEGM exerc. 2024'!$B:$K,10,0),"Não apurado")</f>
        <v>C+</v>
      </c>
    </row>
    <row r="466" spans="1:2" x14ac:dyDescent="0.25">
      <c r="A466" s="55" t="s">
        <v>489</v>
      </c>
      <c r="B466" t="str">
        <f>IFERROR(VLOOKUP(A466,'[1]Resultado IEGM exerc. 2024'!$B:$K,10,0),"Não apurado")</f>
        <v>Não apurado</v>
      </c>
    </row>
    <row r="467" spans="1:2" x14ac:dyDescent="0.25">
      <c r="A467" s="56" t="s">
        <v>490</v>
      </c>
      <c r="B467" t="str">
        <f>IFERROR(VLOOKUP(A467,'[1]Resultado IEGM exerc. 2024'!$B:$K,10,0),"Não apurado")</f>
        <v>Não apurado</v>
      </c>
    </row>
    <row r="468" spans="1:2" x14ac:dyDescent="0.25">
      <c r="A468" s="56" t="s">
        <v>491</v>
      </c>
      <c r="B468" t="str">
        <f>IFERROR(VLOOKUP(A468,'[1]Resultado IEGM exerc. 2024'!$B:$K,10,0),"Não apurado")</f>
        <v>C</v>
      </c>
    </row>
    <row r="469" spans="1:2" x14ac:dyDescent="0.25">
      <c r="A469" s="56" t="s">
        <v>492</v>
      </c>
      <c r="B469" t="str">
        <f>IFERROR(VLOOKUP(A469,'[1]Resultado IEGM exerc. 2024'!$B:$K,10,0),"Não apurado")</f>
        <v>C</v>
      </c>
    </row>
    <row r="470" spans="1:2" x14ac:dyDescent="0.25">
      <c r="A470" s="55" t="s">
        <v>493</v>
      </c>
      <c r="B470" t="str">
        <f>IFERROR(VLOOKUP(A470,'[1]Resultado IEGM exerc. 2024'!$B:$K,10,0),"Não apurado")</f>
        <v>C</v>
      </c>
    </row>
    <row r="471" spans="1:2" x14ac:dyDescent="0.25">
      <c r="A471" s="56" t="s">
        <v>494</v>
      </c>
      <c r="B471" t="str">
        <f>IFERROR(VLOOKUP(A471,'[1]Resultado IEGM exerc. 2024'!$B:$K,10,0),"Não apurado")</f>
        <v>C+</v>
      </c>
    </row>
    <row r="472" spans="1:2" x14ac:dyDescent="0.25">
      <c r="A472" s="56" t="s">
        <v>495</v>
      </c>
      <c r="B472" t="str">
        <f>IFERROR(VLOOKUP(A472,'[1]Resultado IEGM exerc. 2024'!$B:$K,10,0),"Não apurado")</f>
        <v>Não apurado</v>
      </c>
    </row>
    <row r="473" spans="1:2" x14ac:dyDescent="0.25">
      <c r="A473" s="56" t="s">
        <v>496</v>
      </c>
      <c r="B473" t="str">
        <f>IFERROR(VLOOKUP(A473,'[1]Resultado IEGM exerc. 2024'!$B:$K,10,0),"Não apurado")</f>
        <v>C</v>
      </c>
    </row>
    <row r="474" spans="1:2" x14ac:dyDescent="0.25">
      <c r="A474" s="56" t="s">
        <v>497</v>
      </c>
      <c r="B474" t="str">
        <f>IFERROR(VLOOKUP(A474,'[1]Resultado IEGM exerc. 2024'!$B:$K,10,0),"Não apurado")</f>
        <v>Não apurado</v>
      </c>
    </row>
    <row r="475" spans="1:2" x14ac:dyDescent="0.25">
      <c r="A475" s="55" t="s">
        <v>498</v>
      </c>
      <c r="B475" t="str">
        <f>IFERROR(VLOOKUP(A475,'[1]Resultado IEGM exerc. 2024'!$B:$K,10,0),"Não apurado")</f>
        <v>Não apurado</v>
      </c>
    </row>
    <row r="476" spans="1:2" x14ac:dyDescent="0.25">
      <c r="A476" s="56" t="s">
        <v>499</v>
      </c>
      <c r="B476" t="str">
        <f>IFERROR(VLOOKUP(A476,'[1]Resultado IEGM exerc. 2024'!$B:$K,10,0),"Não apurado")</f>
        <v>C</v>
      </c>
    </row>
    <row r="477" spans="1:2" x14ac:dyDescent="0.25">
      <c r="A477" s="56" t="s">
        <v>500</v>
      </c>
      <c r="B477" t="str">
        <f>IFERROR(VLOOKUP(A477,'[1]Resultado IEGM exerc. 2024'!$B:$K,10,0),"Não apurado")</f>
        <v>C+</v>
      </c>
    </row>
    <row r="478" spans="1:2" x14ac:dyDescent="0.25">
      <c r="A478" s="56" t="s">
        <v>501</v>
      </c>
      <c r="B478" t="str">
        <f>IFERROR(VLOOKUP(A478,'[1]Resultado IEGM exerc. 2024'!$B:$K,10,0),"Não apurado")</f>
        <v>C</v>
      </c>
    </row>
    <row r="479" spans="1:2" x14ac:dyDescent="0.25">
      <c r="A479" s="56" t="s">
        <v>502</v>
      </c>
      <c r="B479" t="str">
        <f>IFERROR(VLOOKUP(A479,'[1]Resultado IEGM exerc. 2024'!$B:$K,10,0),"Não apurado")</f>
        <v>C</v>
      </c>
    </row>
    <row r="480" spans="1:2" x14ac:dyDescent="0.25">
      <c r="A480" s="56" t="s">
        <v>503</v>
      </c>
      <c r="B480" t="str">
        <f>IFERROR(VLOOKUP(A480,'[1]Resultado IEGM exerc. 2024'!$B:$K,10,0),"Não apurado")</f>
        <v>C</v>
      </c>
    </row>
    <row r="481" spans="1:2" x14ac:dyDescent="0.25">
      <c r="A481" s="56" t="s">
        <v>504</v>
      </c>
      <c r="B481" t="str">
        <f>IFERROR(VLOOKUP(A481,'[1]Resultado IEGM exerc. 2024'!$B:$K,10,0),"Não apurado")</f>
        <v>C</v>
      </c>
    </row>
    <row r="482" spans="1:2" x14ac:dyDescent="0.25">
      <c r="A482" s="55" t="s">
        <v>505</v>
      </c>
      <c r="B482" t="str">
        <f>IFERROR(VLOOKUP(A482,'[1]Resultado IEGM exerc. 2024'!$B:$K,10,0),"Não apurado")</f>
        <v>C+</v>
      </c>
    </row>
    <row r="483" spans="1:2" x14ac:dyDescent="0.25">
      <c r="A483" s="56" t="s">
        <v>506</v>
      </c>
      <c r="B483" t="str">
        <f>IFERROR(VLOOKUP(A483,'[1]Resultado IEGM exerc. 2024'!$B:$K,10,0),"Não apurado")</f>
        <v>C</v>
      </c>
    </row>
    <row r="484" spans="1:2" x14ac:dyDescent="0.25">
      <c r="A484" s="56" t="s">
        <v>507</v>
      </c>
      <c r="B484" t="str">
        <f>IFERROR(VLOOKUP(A484,'[1]Resultado IEGM exerc. 2024'!$B:$K,10,0),"Não apurado")</f>
        <v>C</v>
      </c>
    </row>
    <row r="485" spans="1:2" x14ac:dyDescent="0.25">
      <c r="A485" s="56" t="s">
        <v>508</v>
      </c>
      <c r="B485" t="str">
        <f>IFERROR(VLOOKUP(A485,'[1]Resultado IEGM exerc. 2024'!$B:$K,10,0),"Não apurado")</f>
        <v>C</v>
      </c>
    </row>
    <row r="486" spans="1:2" x14ac:dyDescent="0.25">
      <c r="A486" s="56" t="s">
        <v>509</v>
      </c>
      <c r="B486" t="str">
        <f>IFERROR(VLOOKUP(A486,'[1]Resultado IEGM exerc. 2024'!$B:$K,10,0),"Não apurado")</f>
        <v>C</v>
      </c>
    </row>
    <row r="487" spans="1:2" x14ac:dyDescent="0.25">
      <c r="A487" s="56" t="s">
        <v>510</v>
      </c>
      <c r="B487" t="str">
        <f>IFERROR(VLOOKUP(A487,'[1]Resultado IEGM exerc. 2024'!$B:$K,10,0),"Não apurado")</f>
        <v>C</v>
      </c>
    </row>
    <row r="488" spans="1:2" x14ac:dyDescent="0.25">
      <c r="A488" s="55" t="s">
        <v>511</v>
      </c>
      <c r="B488" t="str">
        <f>IFERROR(VLOOKUP(A488,'[1]Resultado IEGM exerc. 2024'!$B:$K,10,0),"Não apurado")</f>
        <v>C</v>
      </c>
    </row>
    <row r="489" spans="1:2" x14ac:dyDescent="0.25">
      <c r="A489" s="55" t="s">
        <v>512</v>
      </c>
      <c r="B489" t="str">
        <f>IFERROR(VLOOKUP(A489,'[1]Resultado IEGM exerc. 2024'!$B:$K,10,0),"Não apurado")</f>
        <v>C</v>
      </c>
    </row>
    <row r="490" spans="1:2" x14ac:dyDescent="0.25">
      <c r="A490" s="56" t="s">
        <v>513</v>
      </c>
      <c r="B490" t="str">
        <f>IFERROR(VLOOKUP(A490,'[1]Resultado IEGM exerc. 2024'!$B:$K,10,0),"Não apurado")</f>
        <v>C</v>
      </c>
    </row>
    <row r="491" spans="1:2" x14ac:dyDescent="0.25">
      <c r="A491" s="56" t="s">
        <v>514</v>
      </c>
      <c r="B491" t="str">
        <f>IFERROR(VLOOKUP(A491,'[1]Resultado IEGM exerc. 2024'!$B:$K,10,0),"Não apurado")</f>
        <v>C</v>
      </c>
    </row>
    <row r="492" spans="1:2" x14ac:dyDescent="0.25">
      <c r="A492" s="56" t="s">
        <v>515</v>
      </c>
      <c r="B492" t="str">
        <f>IFERROR(VLOOKUP(A492,'[1]Resultado IEGM exerc. 2024'!$B:$K,10,0),"Não apurado")</f>
        <v>C</v>
      </c>
    </row>
    <row r="493" spans="1:2" x14ac:dyDescent="0.25">
      <c r="A493" s="56" t="s">
        <v>516</v>
      </c>
      <c r="B493" t="str">
        <f>IFERROR(VLOOKUP(A493,'[1]Resultado IEGM exerc. 2024'!$B:$K,10,0),"Não apurado")</f>
        <v>C</v>
      </c>
    </row>
    <row r="494" spans="1:2" x14ac:dyDescent="0.25">
      <c r="A494" s="55" t="s">
        <v>517</v>
      </c>
      <c r="B494" t="str">
        <f>IFERROR(VLOOKUP(A494,'[1]Resultado IEGM exerc. 2024'!$B:$K,10,0),"Não apurado")</f>
        <v>C</v>
      </c>
    </row>
    <row r="495" spans="1:2" x14ac:dyDescent="0.25">
      <c r="A495" s="56" t="s">
        <v>518</v>
      </c>
      <c r="B495" t="str">
        <f>IFERROR(VLOOKUP(A495,'[1]Resultado IEGM exerc. 2024'!$B:$K,10,0),"Não apurado")</f>
        <v>C</v>
      </c>
    </row>
    <row r="496" spans="1:2" x14ac:dyDescent="0.25">
      <c r="A496" s="56" t="s">
        <v>519</v>
      </c>
      <c r="B496" t="str">
        <f>IFERROR(VLOOKUP(A496,'[1]Resultado IEGM exerc. 2024'!$B:$K,10,0),"Não apurado")</f>
        <v>C</v>
      </c>
    </row>
    <row r="497" spans="1:2" x14ac:dyDescent="0.25">
      <c r="A497" s="56" t="s">
        <v>520</v>
      </c>
      <c r="B497" t="str">
        <f>IFERROR(VLOOKUP(A497,'[1]Resultado IEGM exerc. 2024'!$B:$K,10,0),"Não apurado")</f>
        <v>Não apurado</v>
      </c>
    </row>
    <row r="498" spans="1:2" x14ac:dyDescent="0.25">
      <c r="A498" s="56" t="s">
        <v>521</v>
      </c>
      <c r="B498" t="str">
        <f>IFERROR(VLOOKUP(A498,'[1]Resultado IEGM exerc. 2024'!$B:$K,10,0),"Não apurado")</f>
        <v>C</v>
      </c>
    </row>
    <row r="499" spans="1:2" x14ac:dyDescent="0.25">
      <c r="A499" s="56" t="s">
        <v>522</v>
      </c>
      <c r="B499" t="str">
        <f>IFERROR(VLOOKUP(A499,'[1]Resultado IEGM exerc. 2024'!$B:$K,10,0),"Não apurado")</f>
        <v>C</v>
      </c>
    </row>
    <row r="500" spans="1:2" x14ac:dyDescent="0.25">
      <c r="A500" s="56" t="s">
        <v>523</v>
      </c>
      <c r="B500" t="str">
        <f>IFERROR(VLOOKUP(A500,'[1]Resultado IEGM exerc. 2024'!$B:$K,10,0),"Não apurado")</f>
        <v>C+</v>
      </c>
    </row>
    <row r="501" spans="1:2" x14ac:dyDescent="0.25">
      <c r="A501" s="55" t="s">
        <v>524</v>
      </c>
      <c r="B501" t="str">
        <f>IFERROR(VLOOKUP(A501,'[1]Resultado IEGM exerc. 2024'!$B:$K,10,0),"Não apurado")</f>
        <v>C+</v>
      </c>
    </row>
    <row r="502" spans="1:2" x14ac:dyDescent="0.25">
      <c r="A502" s="56" t="s">
        <v>525</v>
      </c>
      <c r="B502" t="str">
        <f>IFERROR(VLOOKUP(A502,'[1]Resultado IEGM exerc. 2024'!$B:$K,10,0),"Não apurado")</f>
        <v>C+</v>
      </c>
    </row>
    <row r="503" spans="1:2" x14ac:dyDescent="0.25">
      <c r="A503" s="56" t="s">
        <v>526</v>
      </c>
      <c r="B503" t="str">
        <f>IFERROR(VLOOKUP(A503,'[1]Resultado IEGM exerc. 2024'!$B:$K,10,0),"Não apurado")</f>
        <v>C+</v>
      </c>
    </row>
    <row r="504" spans="1:2" x14ac:dyDescent="0.25">
      <c r="A504" s="56" t="s">
        <v>527</v>
      </c>
      <c r="B504" t="str">
        <f>IFERROR(VLOOKUP(A504,'[1]Resultado IEGM exerc. 2024'!$B:$K,10,0),"Não apurado")</f>
        <v>C</v>
      </c>
    </row>
    <row r="505" spans="1:2" x14ac:dyDescent="0.25">
      <c r="A505" s="55" t="s">
        <v>528</v>
      </c>
      <c r="B505" t="str">
        <f>IFERROR(VLOOKUP(A505,'[1]Resultado IEGM exerc. 2024'!$B:$K,10,0),"Não apurado")</f>
        <v>C</v>
      </c>
    </row>
    <row r="506" spans="1:2" x14ac:dyDescent="0.25">
      <c r="A506" s="56" t="s">
        <v>529</v>
      </c>
      <c r="B506" t="str">
        <f>IFERROR(VLOOKUP(A506,'[1]Resultado IEGM exerc. 2024'!$B:$K,10,0),"Não apurado")</f>
        <v>C</v>
      </c>
    </row>
    <row r="507" spans="1:2" x14ac:dyDescent="0.25">
      <c r="A507" s="56" t="s">
        <v>530</v>
      </c>
      <c r="B507" t="str">
        <f>IFERROR(VLOOKUP(A507,'[1]Resultado IEGM exerc. 2024'!$B:$K,10,0),"Não apurado")</f>
        <v>C</v>
      </c>
    </row>
    <row r="508" spans="1:2" x14ac:dyDescent="0.25">
      <c r="A508" s="55" t="s">
        <v>531</v>
      </c>
      <c r="B508" t="str">
        <f>IFERROR(VLOOKUP(A508,'[1]Resultado IEGM exerc. 2024'!$B:$K,10,0),"Não apurado")</f>
        <v>C+</v>
      </c>
    </row>
    <row r="509" spans="1:2" x14ac:dyDescent="0.25">
      <c r="A509" s="56" t="s">
        <v>532</v>
      </c>
      <c r="B509" t="str">
        <f>IFERROR(VLOOKUP(A509,'[1]Resultado IEGM exerc. 2024'!$B:$K,10,0),"Não apurado")</f>
        <v>C</v>
      </c>
    </row>
    <row r="510" spans="1:2" x14ac:dyDescent="0.25">
      <c r="A510" s="56" t="s">
        <v>533</v>
      </c>
      <c r="B510" t="str">
        <f>IFERROR(VLOOKUP(A510,'[1]Resultado IEGM exerc. 2024'!$B:$K,10,0),"Não apurado")</f>
        <v>C</v>
      </c>
    </row>
    <row r="511" spans="1:2" x14ac:dyDescent="0.25">
      <c r="A511" s="56" t="s">
        <v>534</v>
      </c>
      <c r="B511" t="str">
        <f>IFERROR(VLOOKUP(A511,'[1]Resultado IEGM exerc. 2024'!$B:$K,10,0),"Não apurado")</f>
        <v>C</v>
      </c>
    </row>
    <row r="512" spans="1:2" x14ac:dyDescent="0.25">
      <c r="A512" s="56" t="s">
        <v>535</v>
      </c>
      <c r="B512" t="str">
        <f>IFERROR(VLOOKUP(A512,'[1]Resultado IEGM exerc. 2024'!$B:$K,10,0),"Não apurado")</f>
        <v>Não apurado</v>
      </c>
    </row>
    <row r="513" spans="1:2" x14ac:dyDescent="0.25">
      <c r="A513" s="56" t="s">
        <v>536</v>
      </c>
      <c r="B513" t="str">
        <f>IFERROR(VLOOKUP(A513,'[1]Resultado IEGM exerc. 2024'!$B:$K,10,0),"Não apurado")</f>
        <v>C</v>
      </c>
    </row>
    <row r="514" spans="1:2" x14ac:dyDescent="0.25">
      <c r="A514" s="55" t="s">
        <v>537</v>
      </c>
      <c r="B514" t="str">
        <f>IFERROR(VLOOKUP(A514,'[1]Resultado IEGM exerc. 2024'!$B:$K,10,0),"Não apurado")</f>
        <v>C</v>
      </c>
    </row>
    <row r="515" spans="1:2" x14ac:dyDescent="0.25">
      <c r="A515" s="55" t="s">
        <v>538</v>
      </c>
      <c r="B515" t="str">
        <f>IFERROR(VLOOKUP(A515,'[1]Resultado IEGM exerc. 2024'!$B:$K,10,0),"Não apurado")</f>
        <v>C</v>
      </c>
    </row>
    <row r="516" spans="1:2" x14ac:dyDescent="0.25">
      <c r="A516" s="56" t="s">
        <v>539</v>
      </c>
      <c r="B516" t="str">
        <f>IFERROR(VLOOKUP(A516,'[1]Resultado IEGM exerc. 2024'!$B:$K,10,0),"Não apurado")</f>
        <v>C+</v>
      </c>
    </row>
    <row r="517" spans="1:2" x14ac:dyDescent="0.25">
      <c r="A517" s="56" t="s">
        <v>540</v>
      </c>
      <c r="B517" t="str">
        <f>IFERROR(VLOOKUP(A517,'[1]Resultado IEGM exerc. 2024'!$B:$K,10,0),"Não apurado")</f>
        <v>C</v>
      </c>
    </row>
    <row r="518" spans="1:2" x14ac:dyDescent="0.25">
      <c r="A518" s="56" t="s">
        <v>541</v>
      </c>
      <c r="B518" t="str">
        <f>IFERROR(VLOOKUP(A518,'[1]Resultado IEGM exerc. 2024'!$B:$K,10,0),"Não apurado")</f>
        <v>C</v>
      </c>
    </row>
    <row r="519" spans="1:2" x14ac:dyDescent="0.25">
      <c r="A519" s="55" t="s">
        <v>542</v>
      </c>
      <c r="B519" t="str">
        <f>IFERROR(VLOOKUP(A519,'[1]Resultado IEGM exerc. 2024'!$B:$K,10,0),"Não apurado")</f>
        <v>C</v>
      </c>
    </row>
    <row r="520" spans="1:2" x14ac:dyDescent="0.25">
      <c r="A520" s="56" t="s">
        <v>543</v>
      </c>
      <c r="B520" t="str">
        <f>IFERROR(VLOOKUP(A520,'[1]Resultado IEGM exerc. 2024'!$B:$K,10,0),"Não apurado")</f>
        <v>C+</v>
      </c>
    </row>
    <row r="521" spans="1:2" x14ac:dyDescent="0.25">
      <c r="A521" s="56" t="s">
        <v>544</v>
      </c>
      <c r="B521" t="str">
        <f>IFERROR(VLOOKUP(A521,'[1]Resultado IEGM exerc. 2024'!$B:$K,10,0),"Não apurado")</f>
        <v>C</v>
      </c>
    </row>
    <row r="522" spans="1:2" x14ac:dyDescent="0.25">
      <c r="A522" s="55" t="s">
        <v>545</v>
      </c>
      <c r="B522" t="str">
        <f>IFERROR(VLOOKUP(A522,'[1]Resultado IEGM exerc. 2024'!$B:$K,10,0),"Não apurado")</f>
        <v>C</v>
      </c>
    </row>
    <row r="523" spans="1:2" x14ac:dyDescent="0.25">
      <c r="A523" s="56" t="s">
        <v>546</v>
      </c>
      <c r="B523" t="str">
        <f>IFERROR(VLOOKUP(A523,'[1]Resultado IEGM exerc. 2024'!$B:$K,10,0),"Não apurado")</f>
        <v>C</v>
      </c>
    </row>
    <row r="524" spans="1:2" x14ac:dyDescent="0.25">
      <c r="A524" s="56" t="s">
        <v>547</v>
      </c>
      <c r="B524" t="str">
        <f>IFERROR(VLOOKUP(A524,'[1]Resultado IEGM exerc. 2024'!$B:$K,10,0),"Não apurado")</f>
        <v>C+</v>
      </c>
    </row>
    <row r="525" spans="1:2" x14ac:dyDescent="0.25">
      <c r="A525" s="56" t="s">
        <v>548</v>
      </c>
      <c r="B525" t="str">
        <f>IFERROR(VLOOKUP(A525,'[1]Resultado IEGM exerc. 2024'!$B:$K,10,0),"Não apurado")</f>
        <v>C</v>
      </c>
    </row>
    <row r="526" spans="1:2" x14ac:dyDescent="0.25">
      <c r="A526" s="56" t="s">
        <v>549</v>
      </c>
      <c r="B526" t="str">
        <f>IFERROR(VLOOKUP(A526,'[1]Resultado IEGM exerc. 2024'!$B:$K,10,0),"Não apurado")</f>
        <v>C</v>
      </c>
    </row>
    <row r="527" spans="1:2" x14ac:dyDescent="0.25">
      <c r="A527" s="55" t="s">
        <v>550</v>
      </c>
      <c r="B527" t="str">
        <f>IFERROR(VLOOKUP(A527,'[1]Resultado IEGM exerc. 2024'!$B:$K,10,0),"Não apurado")</f>
        <v>C</v>
      </c>
    </row>
    <row r="528" spans="1:2" x14ac:dyDescent="0.25">
      <c r="A528" s="56" t="s">
        <v>551</v>
      </c>
      <c r="B528" t="str">
        <f>IFERROR(VLOOKUP(A528,'[1]Resultado IEGM exerc. 2024'!$B:$K,10,0),"Não apurado")</f>
        <v>Não apurado</v>
      </c>
    </row>
    <row r="529" spans="1:2" x14ac:dyDescent="0.25">
      <c r="A529" s="56" t="s">
        <v>552</v>
      </c>
      <c r="B529" t="str">
        <f>IFERROR(VLOOKUP(A529,'[1]Resultado IEGM exerc. 2024'!$B:$K,10,0),"Não apurado")</f>
        <v>C</v>
      </c>
    </row>
    <row r="530" spans="1:2" x14ac:dyDescent="0.25">
      <c r="A530" s="56" t="s">
        <v>553</v>
      </c>
      <c r="B530" t="str">
        <f>IFERROR(VLOOKUP(A530,'[1]Resultado IEGM exerc. 2024'!$B:$K,10,0),"Não apurado")</f>
        <v>C+</v>
      </c>
    </row>
    <row r="531" spans="1:2" x14ac:dyDescent="0.25">
      <c r="A531" s="56" t="s">
        <v>554</v>
      </c>
      <c r="B531" t="str">
        <f>IFERROR(VLOOKUP(A531,'[1]Resultado IEGM exerc. 2024'!$B:$K,10,0),"Não apurado")</f>
        <v>C</v>
      </c>
    </row>
    <row r="532" spans="1:2" x14ac:dyDescent="0.25">
      <c r="A532" s="55" t="s">
        <v>555</v>
      </c>
      <c r="B532" t="str">
        <f>IFERROR(VLOOKUP(A532,'[1]Resultado IEGM exerc. 2024'!$B:$K,10,0),"Não apurado")</f>
        <v>Não apurado</v>
      </c>
    </row>
    <row r="533" spans="1:2" x14ac:dyDescent="0.25">
      <c r="A533" s="55" t="s">
        <v>556</v>
      </c>
      <c r="B533" t="str">
        <f>IFERROR(VLOOKUP(A533,'[1]Resultado IEGM exerc. 2024'!$B:$K,10,0),"Não apurado")</f>
        <v>Não apurado</v>
      </c>
    </row>
    <row r="534" spans="1:2" x14ac:dyDescent="0.25">
      <c r="A534" s="56" t="s">
        <v>557</v>
      </c>
      <c r="B534" t="str">
        <f>IFERROR(VLOOKUP(A534,'[1]Resultado IEGM exerc. 2024'!$B:$K,10,0),"Não apurado")</f>
        <v>C</v>
      </c>
    </row>
    <row r="535" spans="1:2" x14ac:dyDescent="0.25">
      <c r="A535" s="56" t="s">
        <v>558</v>
      </c>
      <c r="B535" t="str">
        <f>IFERROR(VLOOKUP(A535,'[1]Resultado IEGM exerc. 2024'!$B:$K,10,0),"Não apurado")</f>
        <v>C</v>
      </c>
    </row>
    <row r="536" spans="1:2" x14ac:dyDescent="0.25">
      <c r="A536" s="55" t="s">
        <v>559</v>
      </c>
      <c r="B536" t="str">
        <f>IFERROR(VLOOKUP(A536,'[1]Resultado IEGM exerc. 2024'!$B:$K,10,0),"Não apurado")</f>
        <v>C</v>
      </c>
    </row>
    <row r="537" spans="1:2" x14ac:dyDescent="0.25">
      <c r="A537" s="55" t="s">
        <v>560</v>
      </c>
      <c r="B537" t="str">
        <f>IFERROR(VLOOKUP(A537,'[1]Resultado IEGM exerc. 2024'!$B:$K,10,0),"Não apurado")</f>
        <v>C</v>
      </c>
    </row>
    <row r="538" spans="1:2" x14ac:dyDescent="0.25">
      <c r="A538" s="55" t="s">
        <v>561</v>
      </c>
      <c r="B538" t="str">
        <f>IFERROR(VLOOKUP(A538,'[1]Resultado IEGM exerc. 2024'!$B:$K,10,0),"Não apurado")</f>
        <v>Não apurado</v>
      </c>
    </row>
    <row r="539" spans="1:2" x14ac:dyDescent="0.25">
      <c r="A539" s="56" t="s">
        <v>562</v>
      </c>
      <c r="B539" t="str">
        <f>IFERROR(VLOOKUP(A539,'[1]Resultado IEGM exerc. 2024'!$B:$K,10,0),"Não apurado")</f>
        <v>C+</v>
      </c>
    </row>
    <row r="540" spans="1:2" x14ac:dyDescent="0.25">
      <c r="A540" s="56" t="s">
        <v>563</v>
      </c>
      <c r="B540" t="str">
        <f>IFERROR(VLOOKUP(A540,'[1]Resultado IEGM exerc. 2024'!$B:$K,10,0),"Não apurado")</f>
        <v>C</v>
      </c>
    </row>
    <row r="541" spans="1:2" x14ac:dyDescent="0.25">
      <c r="A541" s="56" t="s">
        <v>564</v>
      </c>
      <c r="B541" t="str">
        <f>IFERROR(VLOOKUP(A541,'[1]Resultado IEGM exerc. 2024'!$B:$K,10,0),"Não apurado")</f>
        <v>C</v>
      </c>
    </row>
    <row r="542" spans="1:2" x14ac:dyDescent="0.25">
      <c r="A542" s="56" t="s">
        <v>565</v>
      </c>
      <c r="B542" t="str">
        <f>IFERROR(VLOOKUP(A542,'[1]Resultado IEGM exerc. 2024'!$B:$K,10,0),"Não apurado")</f>
        <v>C</v>
      </c>
    </row>
    <row r="543" spans="1:2" x14ac:dyDescent="0.25">
      <c r="A543" s="56" t="s">
        <v>566</v>
      </c>
      <c r="B543" t="str">
        <f>IFERROR(VLOOKUP(A543,'[1]Resultado IEGM exerc. 2024'!$B:$K,10,0),"Não apurado")</f>
        <v>C</v>
      </c>
    </row>
    <row r="544" spans="1:2" x14ac:dyDescent="0.25">
      <c r="A544" s="55" t="s">
        <v>567</v>
      </c>
      <c r="B544" t="str">
        <f>IFERROR(VLOOKUP(A544,'[1]Resultado IEGM exerc. 2024'!$B:$K,10,0),"Não apurado")</f>
        <v>C</v>
      </c>
    </row>
    <row r="545" spans="1:2" x14ac:dyDescent="0.25">
      <c r="A545" s="56" t="s">
        <v>568</v>
      </c>
      <c r="B545" t="str">
        <f>IFERROR(VLOOKUP(A545,'[1]Resultado IEGM exerc. 2024'!$B:$K,10,0),"Não apurado")</f>
        <v>C</v>
      </c>
    </row>
    <row r="546" spans="1:2" x14ac:dyDescent="0.25">
      <c r="A546" s="56" t="s">
        <v>569</v>
      </c>
      <c r="B546" t="str">
        <f>IFERROR(VLOOKUP(A546,'[1]Resultado IEGM exerc. 2024'!$B:$K,10,0),"Não apurado")</f>
        <v>C</v>
      </c>
    </row>
    <row r="547" spans="1:2" x14ac:dyDescent="0.25">
      <c r="A547" s="56" t="s">
        <v>570</v>
      </c>
      <c r="B547" t="str">
        <f>IFERROR(VLOOKUP(A547,'[1]Resultado IEGM exerc. 2024'!$B:$K,10,0),"Não apurado")</f>
        <v>C</v>
      </c>
    </row>
    <row r="548" spans="1:2" x14ac:dyDescent="0.25">
      <c r="A548" s="56" t="s">
        <v>571</v>
      </c>
      <c r="B548" t="str">
        <f>IFERROR(VLOOKUP(A548,'[1]Resultado IEGM exerc. 2024'!$B:$K,10,0),"Não apurado")</f>
        <v>C</v>
      </c>
    </row>
    <row r="549" spans="1:2" x14ac:dyDescent="0.25">
      <c r="A549" s="56" t="s">
        <v>572</v>
      </c>
      <c r="B549" t="str">
        <f>IFERROR(VLOOKUP(A549,'[1]Resultado IEGM exerc. 2024'!$B:$K,10,0),"Não apurado")</f>
        <v>C</v>
      </c>
    </row>
    <row r="550" spans="1:2" x14ac:dyDescent="0.25">
      <c r="A550" s="55" t="s">
        <v>573</v>
      </c>
      <c r="B550" t="str">
        <f>IFERROR(VLOOKUP(A550,'[1]Resultado IEGM exerc. 2024'!$B:$K,10,0),"Não apurado")</f>
        <v>C</v>
      </c>
    </row>
    <row r="551" spans="1:2" x14ac:dyDescent="0.25">
      <c r="A551" s="56" t="s">
        <v>574</v>
      </c>
      <c r="B551" t="str">
        <f>IFERROR(VLOOKUP(A551,'[1]Resultado IEGM exerc. 2024'!$B:$K,10,0),"Não apurado")</f>
        <v>Não apurado</v>
      </c>
    </row>
    <row r="552" spans="1:2" x14ac:dyDescent="0.25">
      <c r="A552" s="55" t="s">
        <v>575</v>
      </c>
      <c r="B552" t="str">
        <f>IFERROR(VLOOKUP(A552,'[1]Resultado IEGM exerc. 2024'!$B:$K,10,0),"Não apurado")</f>
        <v>C+</v>
      </c>
    </row>
    <row r="553" spans="1:2" x14ac:dyDescent="0.25">
      <c r="A553" s="56" t="s">
        <v>576</v>
      </c>
      <c r="B553" t="str">
        <f>IFERROR(VLOOKUP(A553,'[1]Resultado IEGM exerc. 2024'!$B:$K,10,0),"Não apurado")</f>
        <v>C+</v>
      </c>
    </row>
    <row r="554" spans="1:2" x14ac:dyDescent="0.25">
      <c r="A554" s="55" t="s">
        <v>577</v>
      </c>
      <c r="B554" t="str">
        <f>IFERROR(VLOOKUP(A554,'[1]Resultado IEGM exerc. 2024'!$B:$K,10,0),"Não apurado")</f>
        <v>Não apurado</v>
      </c>
    </row>
    <row r="555" spans="1:2" x14ac:dyDescent="0.25">
      <c r="A555" s="55" t="s">
        <v>578</v>
      </c>
      <c r="B555" t="str">
        <f>IFERROR(VLOOKUP(A555,'[1]Resultado IEGM exerc. 2024'!$B:$K,10,0),"Não apurado")</f>
        <v>C+</v>
      </c>
    </row>
    <row r="556" spans="1:2" x14ac:dyDescent="0.25">
      <c r="A556" s="56" t="s">
        <v>579</v>
      </c>
      <c r="B556" t="str">
        <f>IFERROR(VLOOKUP(A556,'[1]Resultado IEGM exerc. 2024'!$B:$K,10,0),"Não apurado")</f>
        <v>C</v>
      </c>
    </row>
    <row r="557" spans="1:2" x14ac:dyDescent="0.25">
      <c r="A557" s="56" t="s">
        <v>580</v>
      </c>
      <c r="B557" t="str">
        <f>IFERROR(VLOOKUP(A557,'[1]Resultado IEGM exerc. 2024'!$B:$K,10,0),"Não apurado")</f>
        <v>C+</v>
      </c>
    </row>
    <row r="558" spans="1:2" x14ac:dyDescent="0.25">
      <c r="A558" s="56" t="s">
        <v>581</v>
      </c>
      <c r="B558" t="str">
        <f>IFERROR(VLOOKUP(A558,'[1]Resultado IEGM exerc. 2024'!$B:$K,10,0),"Não apurado")</f>
        <v>C</v>
      </c>
    </row>
    <row r="559" spans="1:2" x14ac:dyDescent="0.25">
      <c r="A559" s="56" t="s">
        <v>582</v>
      </c>
      <c r="B559" t="str">
        <f>IFERROR(VLOOKUP(A559,'[1]Resultado IEGM exerc. 2024'!$B:$K,10,0),"Não apurado")</f>
        <v>C</v>
      </c>
    </row>
    <row r="560" spans="1:2" x14ac:dyDescent="0.25">
      <c r="A560" s="55" t="s">
        <v>583</v>
      </c>
      <c r="B560" t="str">
        <f>IFERROR(VLOOKUP(A560,'[1]Resultado IEGM exerc. 2024'!$B:$K,10,0),"Não apurado")</f>
        <v>C</v>
      </c>
    </row>
    <row r="561" spans="1:2" x14ac:dyDescent="0.25">
      <c r="A561" s="56" t="s">
        <v>584</v>
      </c>
      <c r="B561" t="str">
        <f>IFERROR(VLOOKUP(A561,'[1]Resultado IEGM exerc. 2024'!$B:$K,10,0),"Não apurado")</f>
        <v>C+</v>
      </c>
    </row>
    <row r="562" spans="1:2" x14ac:dyDescent="0.25">
      <c r="A562" s="56" t="s">
        <v>585</v>
      </c>
      <c r="B562" t="str">
        <f>IFERROR(VLOOKUP(A562,'[1]Resultado IEGM exerc. 2024'!$B:$K,10,0),"Não apurado")</f>
        <v>C</v>
      </c>
    </row>
    <row r="563" spans="1:2" x14ac:dyDescent="0.25">
      <c r="A563" s="56" t="s">
        <v>586</v>
      </c>
      <c r="B563" t="str">
        <f>IFERROR(VLOOKUP(A563,'[1]Resultado IEGM exerc. 2024'!$B:$K,10,0),"Não apurado")</f>
        <v>C+</v>
      </c>
    </row>
    <row r="564" spans="1:2" x14ac:dyDescent="0.25">
      <c r="A564" s="55" t="s">
        <v>587</v>
      </c>
      <c r="B564" t="str">
        <f>IFERROR(VLOOKUP(A564,'[1]Resultado IEGM exerc. 2024'!$B:$K,10,0),"Não apurado")</f>
        <v>Não apurado</v>
      </c>
    </row>
    <row r="565" spans="1:2" x14ac:dyDescent="0.25">
      <c r="A565" s="55" t="s">
        <v>588</v>
      </c>
      <c r="B565" t="str">
        <f>IFERROR(VLOOKUP(A565,'[1]Resultado IEGM exerc. 2024'!$B:$K,10,0),"Não apurado")</f>
        <v>C+</v>
      </c>
    </row>
    <row r="566" spans="1:2" x14ac:dyDescent="0.25">
      <c r="A566" s="55" t="s">
        <v>589</v>
      </c>
      <c r="B566" t="str">
        <f>IFERROR(VLOOKUP(A566,'[1]Resultado IEGM exerc. 2024'!$B:$K,10,0),"Não apurado")</f>
        <v>C</v>
      </c>
    </row>
    <row r="567" spans="1:2" x14ac:dyDescent="0.25">
      <c r="A567" s="56" t="s">
        <v>590</v>
      </c>
      <c r="B567" t="str">
        <f>IFERROR(VLOOKUP(A567,'[1]Resultado IEGM exerc. 2024'!$B:$K,10,0),"Não apurado")</f>
        <v>C</v>
      </c>
    </row>
    <row r="568" spans="1:2" x14ac:dyDescent="0.25">
      <c r="A568" s="55" t="s">
        <v>591</v>
      </c>
      <c r="B568" t="str">
        <f>IFERROR(VLOOKUP(A568,'[1]Resultado IEGM exerc. 2024'!$B:$K,10,0),"Não apurado")</f>
        <v>C</v>
      </c>
    </row>
    <row r="569" spans="1:2" x14ac:dyDescent="0.25">
      <c r="A569" s="55" t="s">
        <v>592</v>
      </c>
      <c r="B569" t="str">
        <f>IFERROR(VLOOKUP(A569,'[1]Resultado IEGM exerc. 2024'!$B:$K,10,0),"Não apurado")</f>
        <v>C</v>
      </c>
    </row>
    <row r="570" spans="1:2" x14ac:dyDescent="0.25">
      <c r="A570" s="56" t="s">
        <v>593</v>
      </c>
      <c r="B570" t="str">
        <f>IFERROR(VLOOKUP(A570,'[1]Resultado IEGM exerc. 2024'!$B:$K,10,0),"Não apurado")</f>
        <v>C</v>
      </c>
    </row>
    <row r="571" spans="1:2" x14ac:dyDescent="0.25">
      <c r="A571" s="56" t="s">
        <v>594</v>
      </c>
      <c r="B571" t="str">
        <f>IFERROR(VLOOKUP(A571,'[1]Resultado IEGM exerc. 2024'!$B:$K,10,0),"Não apurado")</f>
        <v>C</v>
      </c>
    </row>
    <row r="572" spans="1:2" x14ac:dyDescent="0.25">
      <c r="A572" s="56" t="s">
        <v>595</v>
      </c>
      <c r="B572" t="str">
        <f>IFERROR(VLOOKUP(A572,'[1]Resultado IEGM exerc. 2024'!$B:$K,10,0),"Não apurado")</f>
        <v>C</v>
      </c>
    </row>
    <row r="573" spans="1:2" x14ac:dyDescent="0.25">
      <c r="A573" s="55" t="s">
        <v>596</v>
      </c>
      <c r="B573" t="str">
        <f>IFERROR(VLOOKUP(A573,'[1]Resultado IEGM exerc. 2024'!$B:$K,10,0),"Não apurado")</f>
        <v>C+</v>
      </c>
    </row>
    <row r="574" spans="1:2" x14ac:dyDescent="0.25">
      <c r="A574" s="56" t="s">
        <v>597</v>
      </c>
      <c r="B574" t="str">
        <f>IFERROR(VLOOKUP(A574,'[1]Resultado IEGM exerc. 2024'!$B:$K,10,0),"Não apurado")</f>
        <v>C</v>
      </c>
    </row>
    <row r="575" spans="1:2" x14ac:dyDescent="0.25">
      <c r="A575" s="56" t="s">
        <v>598</v>
      </c>
      <c r="B575" t="str">
        <f>IFERROR(VLOOKUP(A575,'[1]Resultado IEGM exerc. 2024'!$B:$K,10,0),"Não apurado")</f>
        <v>Não apurado</v>
      </c>
    </row>
    <row r="576" spans="1:2" x14ac:dyDescent="0.25">
      <c r="A576" s="55" t="s">
        <v>599</v>
      </c>
      <c r="B576" t="str">
        <f>IFERROR(VLOOKUP(A576,'[1]Resultado IEGM exerc. 2024'!$B:$K,10,0),"Não apurado")</f>
        <v>C</v>
      </c>
    </row>
    <row r="577" spans="1:2" x14ac:dyDescent="0.25">
      <c r="A577" s="55" t="s">
        <v>600</v>
      </c>
      <c r="B577" t="str">
        <f>IFERROR(VLOOKUP(A577,'[1]Resultado IEGM exerc. 2024'!$B:$K,10,0),"Não apurado")</f>
        <v>C</v>
      </c>
    </row>
    <row r="578" spans="1:2" x14ac:dyDescent="0.25">
      <c r="A578" s="56" t="s">
        <v>601</v>
      </c>
      <c r="B578" t="str">
        <f>IFERROR(VLOOKUP(A578,'[1]Resultado IEGM exerc. 2024'!$B:$K,10,0),"Não apurado")</f>
        <v>C+</v>
      </c>
    </row>
    <row r="579" spans="1:2" x14ac:dyDescent="0.25">
      <c r="A579" s="56" t="s">
        <v>602</v>
      </c>
      <c r="B579" t="str">
        <f>IFERROR(VLOOKUP(A579,'[1]Resultado IEGM exerc. 2024'!$B:$K,10,0),"Não apurado")</f>
        <v>C</v>
      </c>
    </row>
    <row r="580" spans="1:2" x14ac:dyDescent="0.25">
      <c r="A580" s="56" t="s">
        <v>603</v>
      </c>
      <c r="B580" t="str">
        <f>IFERROR(VLOOKUP(A580,'[1]Resultado IEGM exerc. 2024'!$B:$K,10,0),"Não apurado")</f>
        <v>C</v>
      </c>
    </row>
    <row r="581" spans="1:2" x14ac:dyDescent="0.25">
      <c r="A581" s="56" t="s">
        <v>604</v>
      </c>
      <c r="B581" t="str">
        <f>IFERROR(VLOOKUP(A581,'[1]Resultado IEGM exerc. 2024'!$B:$K,10,0),"Não apurado")</f>
        <v>C</v>
      </c>
    </row>
    <row r="582" spans="1:2" x14ac:dyDescent="0.25">
      <c r="A582" s="55" t="s">
        <v>605</v>
      </c>
      <c r="B582" t="str">
        <f>IFERROR(VLOOKUP(A582,'[1]Resultado IEGM exerc. 2024'!$B:$K,10,0),"Não apurado")</f>
        <v>C</v>
      </c>
    </row>
    <row r="583" spans="1:2" x14ac:dyDescent="0.25">
      <c r="A583" s="56" t="s">
        <v>606</v>
      </c>
      <c r="B583" t="str">
        <f>IFERROR(VLOOKUP(A583,'[1]Resultado IEGM exerc. 2024'!$B:$K,10,0),"Não apurado")</f>
        <v>C</v>
      </c>
    </row>
    <row r="584" spans="1:2" x14ac:dyDescent="0.25">
      <c r="A584" s="55" t="s">
        <v>607</v>
      </c>
      <c r="B584" t="str">
        <f>IFERROR(VLOOKUP(A584,'[1]Resultado IEGM exerc. 2024'!$B:$K,10,0),"Não apurado")</f>
        <v>C</v>
      </c>
    </row>
    <row r="585" spans="1:2" x14ac:dyDescent="0.25">
      <c r="A585" s="56" t="s">
        <v>608</v>
      </c>
      <c r="B585" t="str">
        <f>IFERROR(VLOOKUP(A585,'[1]Resultado IEGM exerc. 2024'!$B:$K,10,0),"Não apurado")</f>
        <v>C</v>
      </c>
    </row>
    <row r="586" spans="1:2" x14ac:dyDescent="0.25">
      <c r="A586" s="56" t="s">
        <v>609</v>
      </c>
      <c r="B586" t="str">
        <f>IFERROR(VLOOKUP(A586,'[1]Resultado IEGM exerc. 2024'!$B:$K,10,0),"Não apurado")</f>
        <v>C</v>
      </c>
    </row>
    <row r="587" spans="1:2" x14ac:dyDescent="0.25">
      <c r="A587" s="56" t="s">
        <v>610</v>
      </c>
      <c r="B587" t="str">
        <f>IFERROR(VLOOKUP(A587,'[1]Resultado IEGM exerc. 2024'!$B:$K,10,0),"Não apurado")</f>
        <v>C</v>
      </c>
    </row>
    <row r="588" spans="1:2" x14ac:dyDescent="0.25">
      <c r="A588" s="56" t="s">
        <v>611</v>
      </c>
      <c r="B588" t="str">
        <f>IFERROR(VLOOKUP(A588,'[1]Resultado IEGM exerc. 2024'!$B:$K,10,0),"Não apurado")</f>
        <v>C</v>
      </c>
    </row>
    <row r="589" spans="1:2" x14ac:dyDescent="0.25">
      <c r="A589" s="56" t="s">
        <v>612</v>
      </c>
      <c r="B589" t="str">
        <f>IFERROR(VLOOKUP(A589,'[1]Resultado IEGM exerc. 2024'!$B:$K,10,0),"Não apurado")</f>
        <v>Não apurado</v>
      </c>
    </row>
    <row r="590" spans="1:2" x14ac:dyDescent="0.25">
      <c r="A590" s="56" t="s">
        <v>613</v>
      </c>
      <c r="B590" t="str">
        <f>IFERROR(VLOOKUP(A590,'[1]Resultado IEGM exerc. 2024'!$B:$K,10,0),"Não apurado")</f>
        <v>Não apurado</v>
      </c>
    </row>
    <row r="591" spans="1:2" x14ac:dyDescent="0.25">
      <c r="A591" s="56" t="s">
        <v>614</v>
      </c>
      <c r="B591" t="str">
        <f>IFERROR(VLOOKUP(A591,'[1]Resultado IEGM exerc. 2024'!$B:$K,10,0),"Não apurado")</f>
        <v>C</v>
      </c>
    </row>
    <row r="592" spans="1:2" x14ac:dyDescent="0.25">
      <c r="A592" s="56" t="s">
        <v>615</v>
      </c>
      <c r="B592" t="str">
        <f>IFERROR(VLOOKUP(A592,'[1]Resultado IEGM exerc. 2024'!$B:$K,10,0),"Não apurado")</f>
        <v>C</v>
      </c>
    </row>
    <row r="593" spans="1:2" x14ac:dyDescent="0.25">
      <c r="A593" s="55" t="s">
        <v>616</v>
      </c>
      <c r="B593" t="str">
        <f>IFERROR(VLOOKUP(A593,'[1]Resultado IEGM exerc. 2024'!$B:$K,10,0),"Não apurado")</f>
        <v>Não apurado</v>
      </c>
    </row>
    <row r="594" spans="1:2" x14ac:dyDescent="0.25">
      <c r="A594" s="55" t="s">
        <v>617</v>
      </c>
      <c r="B594" t="str">
        <f>IFERROR(VLOOKUP(A594,'[1]Resultado IEGM exerc. 2024'!$B:$K,10,0),"Não apurado")</f>
        <v>C</v>
      </c>
    </row>
    <row r="595" spans="1:2" x14ac:dyDescent="0.25">
      <c r="A595" s="56" t="s">
        <v>618</v>
      </c>
      <c r="B595" t="str">
        <f>IFERROR(VLOOKUP(A595,'[1]Resultado IEGM exerc. 2024'!$B:$K,10,0),"Não apurado")</f>
        <v>C</v>
      </c>
    </row>
    <row r="596" spans="1:2" x14ac:dyDescent="0.25">
      <c r="A596" s="56" t="s">
        <v>619</v>
      </c>
      <c r="B596" t="str">
        <f>IFERROR(VLOOKUP(A596,'[1]Resultado IEGM exerc. 2024'!$B:$K,10,0),"Não apurado")</f>
        <v>C+</v>
      </c>
    </row>
    <row r="597" spans="1:2" x14ac:dyDescent="0.25">
      <c r="A597" s="56" t="s">
        <v>620</v>
      </c>
      <c r="B597" t="str">
        <f>IFERROR(VLOOKUP(A597,'[1]Resultado IEGM exerc. 2024'!$B:$K,10,0),"Não apurado")</f>
        <v>C+</v>
      </c>
    </row>
    <row r="598" spans="1:2" x14ac:dyDescent="0.25">
      <c r="A598" s="55" t="s">
        <v>621</v>
      </c>
      <c r="B598" t="str">
        <f>IFERROR(VLOOKUP(A598,'[1]Resultado IEGM exerc. 2024'!$B:$K,10,0),"Não apurado")</f>
        <v>C</v>
      </c>
    </row>
    <row r="599" spans="1:2" x14ac:dyDescent="0.25">
      <c r="A599" s="56" t="s">
        <v>622</v>
      </c>
      <c r="B599" t="str">
        <f>IFERROR(VLOOKUP(A599,'[1]Resultado IEGM exerc. 2024'!$B:$K,10,0),"Não apurado")</f>
        <v>C</v>
      </c>
    </row>
    <row r="600" spans="1:2" x14ac:dyDescent="0.25">
      <c r="A600" s="56" t="s">
        <v>623</v>
      </c>
      <c r="B600" t="str">
        <f>IFERROR(VLOOKUP(A600,'[1]Resultado IEGM exerc. 2024'!$B:$K,10,0),"Não apurado")</f>
        <v>C</v>
      </c>
    </row>
    <row r="601" spans="1:2" x14ac:dyDescent="0.25">
      <c r="A601" s="56" t="s">
        <v>624</v>
      </c>
      <c r="B601" t="str">
        <f>IFERROR(VLOOKUP(A601,'[1]Resultado IEGM exerc. 2024'!$B:$K,10,0),"Não apurado")</f>
        <v>C</v>
      </c>
    </row>
    <row r="602" spans="1:2" x14ac:dyDescent="0.25">
      <c r="A602" s="55" t="s">
        <v>625</v>
      </c>
      <c r="B602" t="str">
        <f>IFERROR(VLOOKUP(A602,'[1]Resultado IEGM exerc. 2024'!$B:$K,10,0),"Não apurado")</f>
        <v>C</v>
      </c>
    </row>
    <row r="603" spans="1:2" x14ac:dyDescent="0.25">
      <c r="A603" s="56" t="s">
        <v>626</v>
      </c>
      <c r="B603" t="str">
        <f>IFERROR(VLOOKUP(A603,'[1]Resultado IEGM exerc. 2024'!$B:$K,10,0),"Não apurado")</f>
        <v>C</v>
      </c>
    </row>
    <row r="604" spans="1:2" x14ac:dyDescent="0.25">
      <c r="A604" s="56" t="s">
        <v>627</v>
      </c>
      <c r="B604" t="str">
        <f>IFERROR(VLOOKUP(A604,'[1]Resultado IEGM exerc. 2024'!$B:$K,10,0),"Não apurado")</f>
        <v>C</v>
      </c>
    </row>
    <row r="605" spans="1:2" x14ac:dyDescent="0.25">
      <c r="A605" s="56" t="s">
        <v>628</v>
      </c>
      <c r="B605" t="str">
        <f>IFERROR(VLOOKUP(A605,'[1]Resultado IEGM exerc. 2024'!$B:$K,10,0),"Não apurado")</f>
        <v>C</v>
      </c>
    </row>
    <row r="606" spans="1:2" x14ac:dyDescent="0.25">
      <c r="A606" s="55" t="s">
        <v>629</v>
      </c>
      <c r="B606" t="str">
        <f>IFERROR(VLOOKUP(A606,'[1]Resultado IEGM exerc. 2024'!$B:$K,10,0),"Não apurado")</f>
        <v>Não apurado</v>
      </c>
    </row>
    <row r="607" spans="1:2" x14ac:dyDescent="0.25">
      <c r="A607" s="55" t="s">
        <v>630</v>
      </c>
      <c r="B607" t="str">
        <f>IFERROR(VLOOKUP(A607,'[1]Resultado IEGM exerc. 2024'!$B:$K,10,0),"Não apurado")</f>
        <v>C</v>
      </c>
    </row>
    <row r="608" spans="1:2" x14ac:dyDescent="0.25">
      <c r="A608" s="56" t="s">
        <v>631</v>
      </c>
      <c r="B608" t="str">
        <f>IFERROR(VLOOKUP(A608,'[1]Resultado IEGM exerc. 2024'!$B:$K,10,0),"Não apurado")</f>
        <v>Não apurado</v>
      </c>
    </row>
    <row r="609" spans="1:2" x14ac:dyDescent="0.25">
      <c r="A609" s="55" t="s">
        <v>632</v>
      </c>
      <c r="B609" t="str">
        <f>IFERROR(VLOOKUP(A609,'[1]Resultado IEGM exerc. 2024'!$B:$K,10,0),"Não apurado")</f>
        <v>C</v>
      </c>
    </row>
    <row r="610" spans="1:2" x14ac:dyDescent="0.25">
      <c r="A610" s="56" t="s">
        <v>633</v>
      </c>
      <c r="B610" t="str">
        <f>IFERROR(VLOOKUP(A610,'[1]Resultado IEGM exerc. 2024'!$B:$K,10,0),"Não apurado")</f>
        <v>C+</v>
      </c>
    </row>
    <row r="611" spans="1:2" x14ac:dyDescent="0.25">
      <c r="A611" s="56" t="s">
        <v>634</v>
      </c>
      <c r="B611" t="str">
        <f>IFERROR(VLOOKUP(A611,'[1]Resultado IEGM exerc. 2024'!$B:$K,10,0),"Não apurado")</f>
        <v>Não apurado</v>
      </c>
    </row>
    <row r="612" spans="1:2" x14ac:dyDescent="0.25">
      <c r="A612" s="56" t="s">
        <v>635</v>
      </c>
      <c r="B612" t="str">
        <f>IFERROR(VLOOKUP(A612,'[1]Resultado IEGM exerc. 2024'!$B:$K,10,0),"Não apurado")</f>
        <v>C</v>
      </c>
    </row>
    <row r="613" spans="1:2" x14ac:dyDescent="0.25">
      <c r="A613" s="56" t="s">
        <v>636</v>
      </c>
      <c r="B613" t="str">
        <f>IFERROR(VLOOKUP(A613,'[1]Resultado IEGM exerc. 2024'!$B:$K,10,0),"Não apurado")</f>
        <v>C</v>
      </c>
    </row>
    <row r="614" spans="1:2" x14ac:dyDescent="0.25">
      <c r="A614" s="56" t="s">
        <v>637</v>
      </c>
      <c r="B614" t="str">
        <f>IFERROR(VLOOKUP(A614,'[1]Resultado IEGM exerc. 2024'!$B:$K,10,0),"Não apurado")</f>
        <v>C</v>
      </c>
    </row>
    <row r="615" spans="1:2" x14ac:dyDescent="0.25">
      <c r="A615" s="55" t="s">
        <v>638</v>
      </c>
      <c r="B615" t="str">
        <f>IFERROR(VLOOKUP(A615,'[1]Resultado IEGM exerc. 2024'!$B:$K,10,0),"Não apurado")</f>
        <v>C</v>
      </c>
    </row>
    <row r="616" spans="1:2" x14ac:dyDescent="0.25">
      <c r="A616" s="56" t="s">
        <v>639</v>
      </c>
      <c r="B616" t="str">
        <f>IFERROR(VLOOKUP(A616,'[1]Resultado IEGM exerc. 2024'!$B:$K,10,0),"Não apurado")</f>
        <v>C</v>
      </c>
    </row>
    <row r="617" spans="1:2" x14ac:dyDescent="0.25">
      <c r="A617" s="56" t="s">
        <v>640</v>
      </c>
      <c r="B617" t="str">
        <f>IFERROR(VLOOKUP(A617,'[1]Resultado IEGM exerc. 2024'!$B:$K,10,0),"Não apurado")</f>
        <v>C</v>
      </c>
    </row>
    <row r="618" spans="1:2" x14ac:dyDescent="0.25">
      <c r="A618" s="56" t="s">
        <v>641</v>
      </c>
      <c r="B618" t="str">
        <f>IFERROR(VLOOKUP(A618,'[1]Resultado IEGM exerc. 2024'!$B:$K,10,0),"Não apurado")</f>
        <v>C+</v>
      </c>
    </row>
    <row r="619" spans="1:2" x14ac:dyDescent="0.25">
      <c r="A619" s="56" t="s">
        <v>642</v>
      </c>
      <c r="B619" t="str">
        <f>IFERROR(VLOOKUP(A619,'[1]Resultado IEGM exerc. 2024'!$B:$K,10,0),"Não apurado")</f>
        <v>C+</v>
      </c>
    </row>
    <row r="620" spans="1:2" x14ac:dyDescent="0.25">
      <c r="A620" s="55" t="s">
        <v>643</v>
      </c>
      <c r="B620" t="str">
        <f>IFERROR(VLOOKUP(A620,'[1]Resultado IEGM exerc. 2024'!$B:$K,10,0),"Não apurado")</f>
        <v>C</v>
      </c>
    </row>
    <row r="621" spans="1:2" x14ac:dyDescent="0.25">
      <c r="A621" s="56" t="s">
        <v>644</v>
      </c>
      <c r="B621" t="str">
        <f>IFERROR(VLOOKUP(A621,'[1]Resultado IEGM exerc. 2024'!$B:$K,10,0),"Não apurado")</f>
        <v>C</v>
      </c>
    </row>
    <row r="622" spans="1:2" x14ac:dyDescent="0.25">
      <c r="A622" s="56" t="s">
        <v>645</v>
      </c>
      <c r="B622" t="str">
        <f>IFERROR(VLOOKUP(A622,'[1]Resultado IEGM exerc. 2024'!$B:$K,10,0),"Não apurado")</f>
        <v>C</v>
      </c>
    </row>
    <row r="623" spans="1:2" x14ac:dyDescent="0.25">
      <c r="A623" s="56" t="s">
        <v>646</v>
      </c>
      <c r="B623" t="str">
        <f>IFERROR(VLOOKUP(A623,'[1]Resultado IEGM exerc. 2024'!$B:$K,10,0),"Não apurado")</f>
        <v>C</v>
      </c>
    </row>
    <row r="624" spans="1:2" x14ac:dyDescent="0.25">
      <c r="A624" s="56" t="s">
        <v>647</v>
      </c>
      <c r="B624" t="str">
        <f>IFERROR(VLOOKUP(A624,'[1]Resultado IEGM exerc. 2024'!$B:$K,10,0),"Não apurado")</f>
        <v>C</v>
      </c>
    </row>
    <row r="625" spans="1:2" x14ac:dyDescent="0.25">
      <c r="A625" s="55" t="s">
        <v>648</v>
      </c>
      <c r="B625" t="str">
        <f>IFERROR(VLOOKUP(A625,'[1]Resultado IEGM exerc. 2024'!$B:$K,10,0),"Não apurado")</f>
        <v>C</v>
      </c>
    </row>
    <row r="626" spans="1:2" x14ac:dyDescent="0.25">
      <c r="A626" s="55" t="s">
        <v>649</v>
      </c>
      <c r="B626" t="str">
        <f>IFERROR(VLOOKUP(A626,'[1]Resultado IEGM exerc. 2024'!$B:$K,10,0),"Não apurado")</f>
        <v>C</v>
      </c>
    </row>
    <row r="627" spans="1:2" x14ac:dyDescent="0.25">
      <c r="A627" s="56" t="s">
        <v>650</v>
      </c>
      <c r="B627" t="str">
        <f>IFERROR(VLOOKUP(A627,'[1]Resultado IEGM exerc. 2024'!$B:$K,10,0),"Não apurado")</f>
        <v>C</v>
      </c>
    </row>
    <row r="628" spans="1:2" x14ac:dyDescent="0.25">
      <c r="A628" s="56" t="s">
        <v>651</v>
      </c>
      <c r="B628" t="str">
        <f>IFERROR(VLOOKUP(A628,'[1]Resultado IEGM exerc. 2024'!$B:$K,10,0),"Não apurado")</f>
        <v>C+</v>
      </c>
    </row>
    <row r="629" spans="1:2" x14ac:dyDescent="0.25">
      <c r="A629" s="56" t="s">
        <v>652</v>
      </c>
      <c r="B629" t="str">
        <f>IFERROR(VLOOKUP(A629,'[1]Resultado IEGM exerc. 2024'!$B:$K,10,0),"Não apurado")</f>
        <v>C</v>
      </c>
    </row>
    <row r="630" spans="1:2" x14ac:dyDescent="0.25">
      <c r="A630" s="56" t="s">
        <v>653</v>
      </c>
      <c r="B630" t="str">
        <f>IFERROR(VLOOKUP(A630,'[1]Resultado IEGM exerc. 2024'!$B:$K,10,0),"Não apurado")</f>
        <v>C</v>
      </c>
    </row>
    <row r="631" spans="1:2" x14ac:dyDescent="0.25">
      <c r="A631" s="56" t="s">
        <v>654</v>
      </c>
      <c r="B631" t="str">
        <f>IFERROR(VLOOKUP(A631,'[1]Resultado IEGM exerc. 2024'!$B:$K,10,0),"Não apurado")</f>
        <v>C</v>
      </c>
    </row>
    <row r="632" spans="1:2" x14ac:dyDescent="0.25">
      <c r="A632" s="56" t="s">
        <v>655</v>
      </c>
      <c r="B632" t="str">
        <f>IFERROR(VLOOKUP(A632,'[1]Resultado IEGM exerc. 2024'!$B:$K,10,0),"Não apurado")</f>
        <v>C</v>
      </c>
    </row>
    <row r="633" spans="1:2" x14ac:dyDescent="0.25">
      <c r="A633" s="56" t="s">
        <v>656</v>
      </c>
      <c r="B633" t="str">
        <f>IFERROR(VLOOKUP(A633,'[1]Resultado IEGM exerc. 2024'!$B:$K,10,0),"Não apurado")</f>
        <v>C</v>
      </c>
    </row>
    <row r="634" spans="1:2" x14ac:dyDescent="0.25">
      <c r="A634" s="56" t="s">
        <v>657</v>
      </c>
      <c r="B634" t="str">
        <f>IFERROR(VLOOKUP(A634,'[1]Resultado IEGM exerc. 2024'!$B:$K,10,0),"Não apurado")</f>
        <v>C</v>
      </c>
    </row>
    <row r="635" spans="1:2" x14ac:dyDescent="0.25">
      <c r="A635" s="56" t="s">
        <v>658</v>
      </c>
      <c r="B635" t="str">
        <f>IFERROR(VLOOKUP(A635,'[1]Resultado IEGM exerc. 2024'!$B:$K,10,0),"Não apurado")</f>
        <v>C</v>
      </c>
    </row>
    <row r="636" spans="1:2" x14ac:dyDescent="0.25">
      <c r="A636" s="56" t="s">
        <v>659</v>
      </c>
      <c r="B636" t="str">
        <f>IFERROR(VLOOKUP(A636,'[1]Resultado IEGM exerc. 2024'!$B:$K,10,0),"Não apurado")</f>
        <v>C</v>
      </c>
    </row>
    <row r="637" spans="1:2" x14ac:dyDescent="0.25">
      <c r="A637" s="56" t="s">
        <v>660</v>
      </c>
      <c r="B637" t="str">
        <f>IFERROR(VLOOKUP(A637,'[1]Resultado IEGM exerc. 2024'!$B:$K,10,0),"Não apurado")</f>
        <v>C</v>
      </c>
    </row>
    <row r="638" spans="1:2" x14ac:dyDescent="0.25">
      <c r="A638" s="55" t="s">
        <v>661</v>
      </c>
      <c r="B638" t="str">
        <f>IFERROR(VLOOKUP(A638,'[1]Resultado IEGM exerc. 2024'!$B:$K,10,0),"Não apurado")</f>
        <v>C</v>
      </c>
    </row>
    <row r="639" spans="1:2" x14ac:dyDescent="0.25">
      <c r="A639" s="55" t="s">
        <v>662</v>
      </c>
      <c r="B639" t="str">
        <f>IFERROR(VLOOKUP(A639,'[1]Resultado IEGM exerc. 2024'!$B:$K,10,0),"Não apurado")</f>
        <v>C</v>
      </c>
    </row>
    <row r="640" spans="1:2" x14ac:dyDescent="0.25">
      <c r="A640" s="56" t="s">
        <v>663</v>
      </c>
      <c r="B640" t="str">
        <f>IFERROR(VLOOKUP(A640,'[1]Resultado IEGM exerc. 2024'!$B:$K,10,0),"Não apurado")</f>
        <v>C</v>
      </c>
    </row>
    <row r="641" spans="1:2" x14ac:dyDescent="0.25">
      <c r="A641" s="56" t="s">
        <v>664</v>
      </c>
      <c r="B641" t="str">
        <f>IFERROR(VLOOKUP(A641,'[1]Resultado IEGM exerc. 2024'!$B:$K,10,0),"Não apurado")</f>
        <v>Não apurado</v>
      </c>
    </row>
    <row r="642" spans="1:2" x14ac:dyDescent="0.25">
      <c r="A642" s="56" t="s">
        <v>665</v>
      </c>
      <c r="B642" t="str">
        <f>IFERROR(VLOOKUP(A642,'[1]Resultado IEGM exerc. 2024'!$B:$K,10,0),"Não apurado")</f>
        <v>C</v>
      </c>
    </row>
    <row r="643" spans="1:2" x14ac:dyDescent="0.25">
      <c r="A643" s="56" t="s">
        <v>666</v>
      </c>
      <c r="B643" t="str">
        <f>IFERROR(VLOOKUP(A643,'[1]Resultado IEGM exerc. 2024'!$B:$K,10,0),"Não apurado")</f>
        <v>C+</v>
      </c>
    </row>
    <row r="644" spans="1:2" x14ac:dyDescent="0.25">
      <c r="A644" s="56" t="s">
        <v>667</v>
      </c>
      <c r="B644" t="str">
        <f>IFERROR(VLOOKUP(A644,'[1]Resultado IEGM exerc. 2024'!$B:$K,10,0),"Não apurado")</f>
        <v>C</v>
      </c>
    </row>
    <row r="645" spans="1:2" x14ac:dyDescent="0.25">
      <c r="A645" s="56" t="s">
        <v>668</v>
      </c>
      <c r="B645" t="str">
        <f>IFERROR(VLOOKUP(A645,'[1]Resultado IEGM exerc. 2024'!$B:$K,10,0),"Não apurado")</f>
        <v>C</v>
      </c>
    </row>
    <row r="646" spans="1:2" x14ac:dyDescent="0.25">
      <c r="A646" s="56" t="s">
        <v>669</v>
      </c>
      <c r="B646" t="str">
        <f>IFERROR(VLOOKUP(A646,'[1]Resultado IEGM exerc. 2024'!$B:$K,10,0),"Não apurado")</f>
        <v>C</v>
      </c>
    </row>
    <row r="647" spans="1:2" x14ac:dyDescent="0.25">
      <c r="A647" s="55" t="s">
        <v>670</v>
      </c>
      <c r="B647" t="str">
        <f>IFERROR(VLOOKUP(A647,'[1]Resultado IEGM exerc. 2024'!$B:$K,10,0),"Não apurado")</f>
        <v>C+</v>
      </c>
    </row>
    <row r="648" spans="1:2" x14ac:dyDescent="0.25">
      <c r="A648" s="56" t="s">
        <v>671</v>
      </c>
      <c r="B648" t="str">
        <f>IFERROR(VLOOKUP(A648,'[1]Resultado IEGM exerc. 2024'!$B:$K,10,0),"Não apurado")</f>
        <v>C</v>
      </c>
    </row>
    <row r="649" spans="1:2" x14ac:dyDescent="0.25">
      <c r="A649" s="56" t="s">
        <v>672</v>
      </c>
      <c r="B649" t="str">
        <f>IFERROR(VLOOKUP(A649,'[1]Resultado IEGM exerc. 2024'!$B:$K,10,0),"Não apurado")</f>
        <v>C+</v>
      </c>
    </row>
    <row r="650" spans="1:2" x14ac:dyDescent="0.25">
      <c r="A650" s="56" t="s">
        <v>673</v>
      </c>
      <c r="B650" t="str">
        <f>IFERROR(VLOOKUP(A650,'[1]Resultado IEGM exerc. 2024'!$B:$K,10,0),"Não apurado")</f>
        <v>C+</v>
      </c>
    </row>
    <row r="651" spans="1:2" x14ac:dyDescent="0.25">
      <c r="A651" s="56" t="s">
        <v>674</v>
      </c>
      <c r="B651" t="str">
        <f>IFERROR(VLOOKUP(A651,'[1]Resultado IEGM exerc. 2024'!$B:$K,10,0),"Não apurado")</f>
        <v>C</v>
      </c>
    </row>
    <row r="652" spans="1:2" x14ac:dyDescent="0.25">
      <c r="A652" s="56" t="s">
        <v>675</v>
      </c>
      <c r="B652" t="str">
        <f>IFERROR(VLOOKUP(A652,'[1]Resultado IEGM exerc. 2024'!$B:$K,10,0),"Não apurado")</f>
        <v>C</v>
      </c>
    </row>
    <row r="653" spans="1:2" x14ac:dyDescent="0.25">
      <c r="A653" s="55" t="s">
        <v>676</v>
      </c>
      <c r="B653" t="str">
        <f>IFERROR(VLOOKUP(A653,'[1]Resultado IEGM exerc. 2024'!$B:$K,10,0),"Não apurado")</f>
        <v>C</v>
      </c>
    </row>
    <row r="654" spans="1:2" x14ac:dyDescent="0.25">
      <c r="A654" s="56" t="s">
        <v>677</v>
      </c>
      <c r="B654" t="str">
        <f>IFERROR(VLOOKUP(A654,'[1]Resultado IEGM exerc. 2024'!$B:$K,10,0),"Não apurado")</f>
        <v>C</v>
      </c>
    </row>
    <row r="655" spans="1:2" x14ac:dyDescent="0.25">
      <c r="A655" s="56" t="s">
        <v>678</v>
      </c>
      <c r="B655" t="str">
        <f>IFERROR(VLOOKUP(A655,'[1]Resultado IEGM exerc. 2024'!$B:$K,10,0),"Não apurado")</f>
        <v>C</v>
      </c>
    </row>
    <row r="656" spans="1:2" x14ac:dyDescent="0.25">
      <c r="A656" s="56" t="s">
        <v>679</v>
      </c>
      <c r="B656" t="str">
        <f>IFERROR(VLOOKUP(A656,'[1]Resultado IEGM exerc. 2024'!$B:$K,10,0),"Não apurado")</f>
        <v>C</v>
      </c>
    </row>
    <row r="657" spans="1:2" x14ac:dyDescent="0.25">
      <c r="A657" s="55" t="s">
        <v>680</v>
      </c>
      <c r="B657" t="str">
        <f>IFERROR(VLOOKUP(A657,'[1]Resultado IEGM exerc. 2024'!$B:$K,10,0),"Não apurado")</f>
        <v>C</v>
      </c>
    </row>
    <row r="658" spans="1:2" x14ac:dyDescent="0.25">
      <c r="A658" s="56" t="s">
        <v>681</v>
      </c>
      <c r="B658" t="str">
        <f>IFERROR(VLOOKUP(A658,'[1]Resultado IEGM exerc. 2024'!$B:$K,10,0),"Não apurado")</f>
        <v>C</v>
      </c>
    </row>
    <row r="659" spans="1:2" x14ac:dyDescent="0.25">
      <c r="A659" s="56" t="s">
        <v>682</v>
      </c>
      <c r="B659" t="str">
        <f>IFERROR(VLOOKUP(A659,'[1]Resultado IEGM exerc. 2024'!$B:$K,10,0),"Não apurado")</f>
        <v>C</v>
      </c>
    </row>
    <row r="660" spans="1:2" x14ac:dyDescent="0.25">
      <c r="A660" s="55" t="s">
        <v>683</v>
      </c>
      <c r="B660" t="str">
        <f>IFERROR(VLOOKUP(A660,'[1]Resultado IEGM exerc. 2024'!$B:$K,10,0),"Não apurado")</f>
        <v>C</v>
      </c>
    </row>
    <row r="661" spans="1:2" x14ac:dyDescent="0.25">
      <c r="A661" s="55" t="s">
        <v>684</v>
      </c>
      <c r="B661" t="str">
        <f>IFERROR(VLOOKUP(A661,'[1]Resultado IEGM exerc. 2024'!$B:$K,10,0),"Não apurado")</f>
        <v>C</v>
      </c>
    </row>
    <row r="662" spans="1:2" x14ac:dyDescent="0.25">
      <c r="A662" s="56" t="s">
        <v>685</v>
      </c>
      <c r="B662" t="str">
        <f>IFERROR(VLOOKUP(A662,'[1]Resultado IEGM exerc. 2024'!$B:$K,10,0),"Não apurado")</f>
        <v>C</v>
      </c>
    </row>
    <row r="663" spans="1:2" x14ac:dyDescent="0.25">
      <c r="A663" s="56" t="s">
        <v>686</v>
      </c>
      <c r="B663" t="str">
        <f>IFERROR(VLOOKUP(A663,'[1]Resultado IEGM exerc. 2024'!$B:$K,10,0),"Não apurado")</f>
        <v>C+</v>
      </c>
    </row>
    <row r="664" spans="1:2" x14ac:dyDescent="0.25">
      <c r="A664" s="56" t="s">
        <v>687</v>
      </c>
      <c r="B664" t="str">
        <f>IFERROR(VLOOKUP(A664,'[1]Resultado IEGM exerc. 2024'!$B:$K,10,0),"Não apurado")</f>
        <v>C</v>
      </c>
    </row>
    <row r="665" spans="1:2" x14ac:dyDescent="0.25">
      <c r="A665" s="56" t="s">
        <v>688</v>
      </c>
      <c r="B665" t="str">
        <f>IFERROR(VLOOKUP(A665,'[1]Resultado IEGM exerc. 2024'!$B:$K,10,0),"Não apurado")</f>
        <v>C</v>
      </c>
    </row>
    <row r="666" spans="1:2" x14ac:dyDescent="0.25">
      <c r="A666" s="56" t="s">
        <v>689</v>
      </c>
      <c r="B666" t="str">
        <f>IFERROR(VLOOKUP(A666,'[1]Resultado IEGM exerc. 2024'!$B:$K,10,0),"Não apurado")</f>
        <v>C</v>
      </c>
    </row>
    <row r="667" spans="1:2" x14ac:dyDescent="0.25">
      <c r="A667" s="56" t="s">
        <v>690</v>
      </c>
      <c r="B667" t="str">
        <f>IFERROR(VLOOKUP(A667,'[1]Resultado IEGM exerc. 2024'!$B:$K,10,0),"Não apurado")</f>
        <v>C</v>
      </c>
    </row>
    <row r="668" spans="1:2" x14ac:dyDescent="0.25">
      <c r="A668" s="56" t="s">
        <v>691</v>
      </c>
      <c r="B668" t="str">
        <f>IFERROR(VLOOKUP(A668,'[1]Resultado IEGM exerc. 2024'!$B:$K,10,0),"Não apurado")</f>
        <v>C</v>
      </c>
    </row>
    <row r="669" spans="1:2" x14ac:dyDescent="0.25">
      <c r="A669" s="56" t="s">
        <v>692</v>
      </c>
      <c r="B669" t="str">
        <f>IFERROR(VLOOKUP(A669,'[1]Resultado IEGM exerc. 2024'!$B:$K,10,0),"Não apurado")</f>
        <v>C</v>
      </c>
    </row>
    <row r="670" spans="1:2" x14ac:dyDescent="0.25">
      <c r="A670" s="56" t="s">
        <v>693</v>
      </c>
      <c r="B670" t="str">
        <f>IFERROR(VLOOKUP(A670,'[1]Resultado IEGM exerc. 2024'!$B:$K,10,0),"Não apurado")</f>
        <v>C</v>
      </c>
    </row>
    <row r="671" spans="1:2" x14ac:dyDescent="0.25">
      <c r="A671" s="56" t="s">
        <v>694</v>
      </c>
      <c r="B671" t="str">
        <f>IFERROR(VLOOKUP(A671,'[1]Resultado IEGM exerc. 2024'!$B:$K,10,0),"Não apurado")</f>
        <v>C</v>
      </c>
    </row>
    <row r="672" spans="1:2" x14ac:dyDescent="0.25">
      <c r="A672" s="56" t="s">
        <v>695</v>
      </c>
      <c r="B672" t="str">
        <f>IFERROR(VLOOKUP(A672,'[1]Resultado IEGM exerc. 2024'!$B:$K,10,0),"Não apurado")</f>
        <v>C</v>
      </c>
    </row>
    <row r="673" spans="1:2" x14ac:dyDescent="0.25">
      <c r="A673" s="56" t="s">
        <v>696</v>
      </c>
      <c r="B673" t="str">
        <f>IFERROR(VLOOKUP(A673,'[1]Resultado IEGM exerc. 2024'!$B:$K,10,0),"Não apurado")</f>
        <v>C</v>
      </c>
    </row>
    <row r="674" spans="1:2" x14ac:dyDescent="0.25">
      <c r="A674" s="56" t="s">
        <v>697</v>
      </c>
      <c r="B674" t="str">
        <f>IFERROR(VLOOKUP(A674,'[1]Resultado IEGM exerc. 2024'!$B:$K,10,0),"Não apurado")</f>
        <v>C</v>
      </c>
    </row>
    <row r="675" spans="1:2" x14ac:dyDescent="0.25">
      <c r="A675" s="56" t="s">
        <v>698</v>
      </c>
      <c r="B675" t="str">
        <f>IFERROR(VLOOKUP(A675,'[1]Resultado IEGM exerc. 2024'!$B:$K,10,0),"Não apurado")</f>
        <v>C</v>
      </c>
    </row>
    <row r="676" spans="1:2" x14ac:dyDescent="0.25">
      <c r="A676" s="56" t="s">
        <v>699</v>
      </c>
      <c r="B676" t="str">
        <f>IFERROR(VLOOKUP(A676,'[1]Resultado IEGM exerc. 2024'!$B:$K,10,0),"Não apurado")</f>
        <v>C</v>
      </c>
    </row>
    <row r="677" spans="1:2" x14ac:dyDescent="0.25">
      <c r="A677" s="56" t="s">
        <v>700</v>
      </c>
      <c r="B677" t="str">
        <f>IFERROR(VLOOKUP(A677,'[1]Resultado IEGM exerc. 2024'!$B:$K,10,0),"Não apurado")</f>
        <v>C</v>
      </c>
    </row>
    <row r="678" spans="1:2" x14ac:dyDescent="0.25">
      <c r="A678" s="56" t="s">
        <v>701</v>
      </c>
      <c r="B678" t="str">
        <f>IFERROR(VLOOKUP(A678,'[1]Resultado IEGM exerc. 2024'!$B:$K,10,0),"Não apurado")</f>
        <v>C+</v>
      </c>
    </row>
    <row r="679" spans="1:2" x14ac:dyDescent="0.25">
      <c r="A679" s="56" t="s">
        <v>702</v>
      </c>
      <c r="B679" t="str">
        <f>IFERROR(VLOOKUP(A679,'[1]Resultado IEGM exerc. 2024'!$B:$K,10,0),"Não apurado")</f>
        <v>C</v>
      </c>
    </row>
    <row r="680" spans="1:2" x14ac:dyDescent="0.25">
      <c r="A680" s="56" t="s">
        <v>703</v>
      </c>
      <c r="B680" t="str">
        <f>IFERROR(VLOOKUP(A680,'[1]Resultado IEGM exerc. 2024'!$B:$K,10,0),"Não apurado")</f>
        <v>C</v>
      </c>
    </row>
    <row r="681" spans="1:2" x14ac:dyDescent="0.25">
      <c r="A681" s="56" t="s">
        <v>704</v>
      </c>
      <c r="B681" t="str">
        <f>IFERROR(VLOOKUP(A681,'[1]Resultado IEGM exerc. 2024'!$B:$K,10,0),"Não apurado")</f>
        <v>C</v>
      </c>
    </row>
    <row r="682" spans="1:2" x14ac:dyDescent="0.25">
      <c r="A682" s="56" t="s">
        <v>705</v>
      </c>
      <c r="B682" t="str">
        <f>IFERROR(VLOOKUP(A682,'[1]Resultado IEGM exerc. 2024'!$B:$K,10,0),"Não apurado")</f>
        <v>C</v>
      </c>
    </row>
    <row r="683" spans="1:2" x14ac:dyDescent="0.25">
      <c r="A683" s="56" t="s">
        <v>706</v>
      </c>
      <c r="B683" t="str">
        <f>IFERROR(VLOOKUP(A683,'[1]Resultado IEGM exerc. 2024'!$B:$K,10,0),"Não apurado")</f>
        <v>C</v>
      </c>
    </row>
    <row r="684" spans="1:2" x14ac:dyDescent="0.25">
      <c r="A684" s="56" t="s">
        <v>707</v>
      </c>
      <c r="B684" t="str">
        <f>IFERROR(VLOOKUP(A684,'[1]Resultado IEGM exerc. 2024'!$B:$K,10,0),"Não apurado")</f>
        <v>C</v>
      </c>
    </row>
    <row r="685" spans="1:2" x14ac:dyDescent="0.25">
      <c r="A685" s="56" t="s">
        <v>708</v>
      </c>
      <c r="B685" t="str">
        <f>IFERROR(VLOOKUP(A685,'[1]Resultado IEGM exerc. 2024'!$B:$K,10,0),"Não apurado")</f>
        <v>C</v>
      </c>
    </row>
    <row r="686" spans="1:2" x14ac:dyDescent="0.25">
      <c r="A686" s="56" t="s">
        <v>709</v>
      </c>
      <c r="B686" t="str">
        <f>IFERROR(VLOOKUP(A686,'[1]Resultado IEGM exerc. 2024'!$B:$K,10,0),"Não apurado")</f>
        <v>C+</v>
      </c>
    </row>
    <row r="687" spans="1:2" x14ac:dyDescent="0.25">
      <c r="A687" s="56" t="s">
        <v>710</v>
      </c>
      <c r="B687" t="str">
        <f>IFERROR(VLOOKUP(A687,'[1]Resultado IEGM exerc. 2024'!$B:$K,10,0),"Não apurado")</f>
        <v>C</v>
      </c>
    </row>
    <row r="688" spans="1:2" x14ac:dyDescent="0.25">
      <c r="A688" s="56" t="s">
        <v>711</v>
      </c>
      <c r="B688" t="str">
        <f>IFERROR(VLOOKUP(A688,'[1]Resultado IEGM exerc. 2024'!$B:$K,10,0),"Não apurado")</f>
        <v>C+</v>
      </c>
    </row>
    <row r="689" spans="1:2" x14ac:dyDescent="0.25">
      <c r="A689" s="56" t="s">
        <v>712</v>
      </c>
      <c r="B689" t="str">
        <f>IFERROR(VLOOKUP(A689,'[1]Resultado IEGM exerc. 2024'!$B:$K,10,0),"Não apurado")</f>
        <v>C</v>
      </c>
    </row>
    <row r="690" spans="1:2" x14ac:dyDescent="0.25">
      <c r="A690" s="56" t="s">
        <v>713</v>
      </c>
      <c r="B690" t="str">
        <f>IFERROR(VLOOKUP(A690,'[1]Resultado IEGM exerc. 2024'!$B:$K,10,0),"Não apurado")</f>
        <v>C</v>
      </c>
    </row>
    <row r="691" spans="1:2" x14ac:dyDescent="0.25">
      <c r="A691" s="56" t="s">
        <v>714</v>
      </c>
      <c r="B691" t="str">
        <f>IFERROR(VLOOKUP(A691,'[1]Resultado IEGM exerc. 2024'!$B:$K,10,0),"Não apurado")</f>
        <v>C</v>
      </c>
    </row>
    <row r="692" spans="1:2" x14ac:dyDescent="0.25">
      <c r="A692" s="56" t="s">
        <v>715</v>
      </c>
      <c r="B692" t="str">
        <f>IFERROR(VLOOKUP(A692,'[1]Resultado IEGM exerc. 2024'!$B:$K,10,0),"Não apurado")</f>
        <v>Não apurado</v>
      </c>
    </row>
    <row r="693" spans="1:2" x14ac:dyDescent="0.25">
      <c r="A693" s="56" t="s">
        <v>716</v>
      </c>
      <c r="B693" t="str">
        <f>IFERROR(VLOOKUP(A693,'[1]Resultado IEGM exerc. 2024'!$B:$K,10,0),"Não apurado")</f>
        <v>C</v>
      </c>
    </row>
    <row r="694" spans="1:2" x14ac:dyDescent="0.25">
      <c r="A694" s="56" t="s">
        <v>717</v>
      </c>
      <c r="B694" t="str">
        <f>IFERROR(VLOOKUP(A694,'[1]Resultado IEGM exerc. 2024'!$B:$K,10,0),"Não apurado")</f>
        <v>Não apurado</v>
      </c>
    </row>
    <row r="695" spans="1:2" x14ac:dyDescent="0.25">
      <c r="A695" s="56" t="s">
        <v>718</v>
      </c>
      <c r="B695" t="str">
        <f>IFERROR(VLOOKUP(A695,'[1]Resultado IEGM exerc. 2024'!$B:$K,10,0),"Não apurado")</f>
        <v>C</v>
      </c>
    </row>
    <row r="696" spans="1:2" x14ac:dyDescent="0.25">
      <c r="A696" s="56" t="s">
        <v>719</v>
      </c>
      <c r="B696" t="str">
        <f>IFERROR(VLOOKUP(A696,'[1]Resultado IEGM exerc. 2024'!$B:$K,10,0),"Não apurado")</f>
        <v>C+</v>
      </c>
    </row>
    <row r="697" spans="1:2" x14ac:dyDescent="0.25">
      <c r="A697" s="56" t="s">
        <v>720</v>
      </c>
      <c r="B697" t="str">
        <f>IFERROR(VLOOKUP(A697,'[1]Resultado IEGM exerc. 2024'!$B:$K,10,0),"Não apurado")</f>
        <v>C</v>
      </c>
    </row>
    <row r="698" spans="1:2" x14ac:dyDescent="0.25">
      <c r="A698" s="56" t="s">
        <v>721</v>
      </c>
      <c r="B698" t="str">
        <f>IFERROR(VLOOKUP(A698,'[1]Resultado IEGM exerc. 2024'!$B:$K,10,0),"Não apurado")</f>
        <v>C</v>
      </c>
    </row>
    <row r="699" spans="1:2" x14ac:dyDescent="0.25">
      <c r="A699" s="56" t="s">
        <v>722</v>
      </c>
      <c r="B699" t="str">
        <f>IFERROR(VLOOKUP(A699,'[1]Resultado IEGM exerc. 2024'!$B:$K,10,0),"Não apurado")</f>
        <v>C+</v>
      </c>
    </row>
    <row r="700" spans="1:2" x14ac:dyDescent="0.25">
      <c r="A700" s="56" t="s">
        <v>723</v>
      </c>
      <c r="B700" t="str">
        <f>IFERROR(VLOOKUP(A700,'[1]Resultado IEGM exerc. 2024'!$B:$K,10,0),"Não apurado")</f>
        <v>C+</v>
      </c>
    </row>
    <row r="701" spans="1:2" x14ac:dyDescent="0.25">
      <c r="A701" s="56" t="s">
        <v>724</v>
      </c>
      <c r="B701" t="str">
        <f>IFERROR(VLOOKUP(A701,'[1]Resultado IEGM exerc. 2024'!$B:$K,10,0),"Não apurado")</f>
        <v>C</v>
      </c>
    </row>
    <row r="702" spans="1:2" x14ac:dyDescent="0.25">
      <c r="A702" s="56" t="s">
        <v>725</v>
      </c>
      <c r="B702" t="str">
        <f>IFERROR(VLOOKUP(A702,'[1]Resultado IEGM exerc. 2024'!$B:$K,10,0),"Não apurado")</f>
        <v>C+</v>
      </c>
    </row>
    <row r="703" spans="1:2" x14ac:dyDescent="0.25">
      <c r="A703" s="56" t="s">
        <v>726</v>
      </c>
      <c r="B703" t="str">
        <f>IFERROR(VLOOKUP(A703,'[1]Resultado IEGM exerc. 2024'!$B:$K,10,0),"Não apurado")</f>
        <v>C</v>
      </c>
    </row>
    <row r="704" spans="1:2" x14ac:dyDescent="0.25">
      <c r="A704" s="56" t="s">
        <v>727</v>
      </c>
      <c r="B704" t="str">
        <f>IFERROR(VLOOKUP(A704,'[1]Resultado IEGM exerc. 2024'!$B:$K,10,0),"Não apurado")</f>
        <v>C+</v>
      </c>
    </row>
    <row r="705" spans="1:2" x14ac:dyDescent="0.25">
      <c r="A705" s="56" t="s">
        <v>728</v>
      </c>
      <c r="B705" t="str">
        <f>IFERROR(VLOOKUP(A705,'[1]Resultado IEGM exerc. 2024'!$B:$K,10,0),"Não apurado")</f>
        <v>C</v>
      </c>
    </row>
    <row r="706" spans="1:2" x14ac:dyDescent="0.25">
      <c r="A706" s="56" t="s">
        <v>729</v>
      </c>
      <c r="B706" t="str">
        <f>IFERROR(VLOOKUP(A706,'[1]Resultado IEGM exerc. 2024'!$B:$K,10,0),"Não apurado")</f>
        <v>C</v>
      </c>
    </row>
    <row r="707" spans="1:2" x14ac:dyDescent="0.25">
      <c r="A707" s="56" t="s">
        <v>730</v>
      </c>
      <c r="B707" t="str">
        <f>IFERROR(VLOOKUP(A707,'[1]Resultado IEGM exerc. 2024'!$B:$K,10,0),"Não apurado")</f>
        <v>C</v>
      </c>
    </row>
    <row r="708" spans="1:2" x14ac:dyDescent="0.25">
      <c r="A708" s="56" t="s">
        <v>731</v>
      </c>
      <c r="B708" t="str">
        <f>IFERROR(VLOOKUP(A708,'[1]Resultado IEGM exerc. 2024'!$B:$K,10,0),"Não apurado")</f>
        <v>C</v>
      </c>
    </row>
    <row r="709" spans="1:2" x14ac:dyDescent="0.25">
      <c r="A709" s="56" t="s">
        <v>732</v>
      </c>
      <c r="B709" t="str">
        <f>IFERROR(VLOOKUP(A709,'[1]Resultado IEGM exerc. 2024'!$B:$K,10,0),"Não apurado")</f>
        <v>C+</v>
      </c>
    </row>
    <row r="710" spans="1:2" x14ac:dyDescent="0.25">
      <c r="A710" s="56" t="s">
        <v>733</v>
      </c>
      <c r="B710" t="str">
        <f>IFERROR(VLOOKUP(A710,'[1]Resultado IEGM exerc. 2024'!$B:$K,10,0),"Não apurado")</f>
        <v>C</v>
      </c>
    </row>
    <row r="711" spans="1:2" x14ac:dyDescent="0.25">
      <c r="A711" s="56" t="s">
        <v>734</v>
      </c>
      <c r="B711" t="str">
        <f>IFERROR(VLOOKUP(A711,'[1]Resultado IEGM exerc. 2024'!$B:$K,10,0),"Não apurado")</f>
        <v>C</v>
      </c>
    </row>
    <row r="712" spans="1:2" x14ac:dyDescent="0.25">
      <c r="A712" s="56" t="s">
        <v>735</v>
      </c>
      <c r="B712" t="str">
        <f>IFERROR(VLOOKUP(A712,'[1]Resultado IEGM exerc. 2024'!$B:$K,10,0),"Não apurado")</f>
        <v>C+</v>
      </c>
    </row>
    <row r="713" spans="1:2" x14ac:dyDescent="0.25">
      <c r="A713" s="56" t="s">
        <v>736</v>
      </c>
      <c r="B713" t="str">
        <f>IFERROR(VLOOKUP(A713,'[1]Resultado IEGM exerc. 2024'!$B:$K,10,0),"Não apurado")</f>
        <v>C</v>
      </c>
    </row>
    <row r="714" spans="1:2" x14ac:dyDescent="0.25">
      <c r="A714" s="56" t="s">
        <v>737</v>
      </c>
      <c r="B714" t="str">
        <f>IFERROR(VLOOKUP(A714,'[1]Resultado IEGM exerc. 2024'!$B:$K,10,0),"Não apurado")</f>
        <v>Não apurado</v>
      </c>
    </row>
    <row r="715" spans="1:2" x14ac:dyDescent="0.25">
      <c r="A715" s="56" t="s">
        <v>738</v>
      </c>
      <c r="B715" t="str">
        <f>IFERROR(VLOOKUP(A715,'[1]Resultado IEGM exerc. 2024'!$B:$K,10,0),"Não apurado")</f>
        <v>C</v>
      </c>
    </row>
    <row r="716" spans="1:2" x14ac:dyDescent="0.25">
      <c r="A716" s="56" t="s">
        <v>739</v>
      </c>
      <c r="B716" t="str">
        <f>IFERROR(VLOOKUP(A716,'[1]Resultado IEGM exerc. 2024'!$B:$K,10,0),"Não apurado")</f>
        <v>C</v>
      </c>
    </row>
    <row r="717" spans="1:2" x14ac:dyDescent="0.25">
      <c r="A717" s="56" t="s">
        <v>740</v>
      </c>
      <c r="B717" t="str">
        <f>IFERROR(VLOOKUP(A717,'[1]Resultado IEGM exerc. 2024'!$B:$K,10,0),"Não apurado")</f>
        <v>Não apurado</v>
      </c>
    </row>
    <row r="718" spans="1:2" x14ac:dyDescent="0.25">
      <c r="A718" s="56" t="s">
        <v>741</v>
      </c>
      <c r="B718" t="str">
        <f>IFERROR(VLOOKUP(A718,'[1]Resultado IEGM exerc. 2024'!$B:$K,10,0),"Não apurado")</f>
        <v>C</v>
      </c>
    </row>
    <row r="719" spans="1:2" x14ac:dyDescent="0.25">
      <c r="A719" s="56" t="s">
        <v>742</v>
      </c>
      <c r="B719" t="str">
        <f>IFERROR(VLOOKUP(A719,'[1]Resultado IEGM exerc. 2024'!$B:$K,10,0),"Não apurado")</f>
        <v>Não apurado</v>
      </c>
    </row>
    <row r="720" spans="1:2" x14ac:dyDescent="0.25">
      <c r="A720" s="56" t="s">
        <v>743</v>
      </c>
      <c r="B720" t="str">
        <f>IFERROR(VLOOKUP(A720,'[1]Resultado IEGM exerc. 2024'!$B:$K,10,0),"Não apurado")</f>
        <v>C+</v>
      </c>
    </row>
    <row r="721" spans="1:2" x14ac:dyDescent="0.25">
      <c r="A721" s="56" t="s">
        <v>744</v>
      </c>
      <c r="B721" t="str">
        <f>IFERROR(VLOOKUP(A721,'[1]Resultado IEGM exerc. 2024'!$B:$K,10,0),"Não apurado")</f>
        <v>C</v>
      </c>
    </row>
    <row r="722" spans="1:2" x14ac:dyDescent="0.25">
      <c r="A722" s="56" t="s">
        <v>745</v>
      </c>
      <c r="B722" t="str">
        <f>IFERROR(VLOOKUP(A722,'[1]Resultado IEGM exerc. 2024'!$B:$K,10,0),"Não apurado")</f>
        <v>C</v>
      </c>
    </row>
    <row r="723" spans="1:2" x14ac:dyDescent="0.25">
      <c r="A723" s="56" t="s">
        <v>746</v>
      </c>
      <c r="B723" t="str">
        <f>IFERROR(VLOOKUP(A723,'[1]Resultado IEGM exerc. 2024'!$B:$K,10,0),"Não apurado")</f>
        <v>C+</v>
      </c>
    </row>
    <row r="724" spans="1:2" x14ac:dyDescent="0.25">
      <c r="A724" s="56" t="s">
        <v>747</v>
      </c>
      <c r="B724" t="str">
        <f>IFERROR(VLOOKUP(A724,'[1]Resultado IEGM exerc. 2024'!$B:$K,10,0),"Não apurado")</f>
        <v>C</v>
      </c>
    </row>
    <row r="725" spans="1:2" x14ac:dyDescent="0.25">
      <c r="A725" s="56" t="s">
        <v>748</v>
      </c>
      <c r="B725" t="str">
        <f>IFERROR(VLOOKUP(A725,'[1]Resultado IEGM exerc. 2024'!$B:$K,10,0),"Não apurado")</f>
        <v>C</v>
      </c>
    </row>
    <row r="726" spans="1:2" x14ac:dyDescent="0.25">
      <c r="A726" s="56" t="s">
        <v>749</v>
      </c>
      <c r="B726" t="str">
        <f>IFERROR(VLOOKUP(A726,'[1]Resultado IEGM exerc. 2024'!$B:$K,10,0),"Não apurado")</f>
        <v>C</v>
      </c>
    </row>
    <row r="727" spans="1:2" x14ac:dyDescent="0.25">
      <c r="A727" s="56" t="s">
        <v>750</v>
      </c>
      <c r="B727" t="str">
        <f>IFERROR(VLOOKUP(A727,'[1]Resultado IEGM exerc. 2024'!$B:$K,10,0),"Não apurado")</f>
        <v>C</v>
      </c>
    </row>
    <row r="728" spans="1:2" x14ac:dyDescent="0.25">
      <c r="A728" s="56" t="s">
        <v>751</v>
      </c>
      <c r="B728" t="str">
        <f>IFERROR(VLOOKUP(A728,'[1]Resultado IEGM exerc. 2024'!$B:$K,10,0),"Não apurado")</f>
        <v>C+</v>
      </c>
    </row>
    <row r="729" spans="1:2" x14ac:dyDescent="0.25">
      <c r="A729" s="56" t="s">
        <v>752</v>
      </c>
      <c r="B729" t="str">
        <f>IFERROR(VLOOKUP(A729,'[1]Resultado IEGM exerc. 2024'!$B:$K,10,0),"Não apurado")</f>
        <v>C</v>
      </c>
    </row>
    <row r="730" spans="1:2" x14ac:dyDescent="0.25">
      <c r="A730" s="56" t="s">
        <v>753</v>
      </c>
      <c r="B730" t="str">
        <f>IFERROR(VLOOKUP(A730,'[1]Resultado IEGM exerc. 2024'!$B:$K,10,0),"Não apurado")</f>
        <v>C</v>
      </c>
    </row>
    <row r="731" spans="1:2" x14ac:dyDescent="0.25">
      <c r="A731" s="56" t="s">
        <v>754</v>
      </c>
      <c r="B731" t="str">
        <f>IFERROR(VLOOKUP(A731,'[1]Resultado IEGM exerc. 2024'!$B:$K,10,0),"Não apurado")</f>
        <v>Não apurado</v>
      </c>
    </row>
    <row r="732" spans="1:2" x14ac:dyDescent="0.25">
      <c r="A732" s="56" t="s">
        <v>755</v>
      </c>
      <c r="B732" t="str">
        <f>IFERROR(VLOOKUP(A732,'[1]Resultado IEGM exerc. 2024'!$B:$K,10,0),"Não apurado")</f>
        <v>C</v>
      </c>
    </row>
    <row r="733" spans="1:2" x14ac:dyDescent="0.25">
      <c r="A733" s="56" t="s">
        <v>756</v>
      </c>
      <c r="B733" t="str">
        <f>IFERROR(VLOOKUP(A733,'[1]Resultado IEGM exerc. 2024'!$B:$K,10,0),"Não apurado")</f>
        <v>C</v>
      </c>
    </row>
    <row r="734" spans="1:2" x14ac:dyDescent="0.25">
      <c r="A734" s="56" t="s">
        <v>757</v>
      </c>
      <c r="B734" t="str">
        <f>IFERROR(VLOOKUP(A734,'[1]Resultado IEGM exerc. 2024'!$B:$K,10,0),"Não apurado")</f>
        <v>C</v>
      </c>
    </row>
    <row r="735" spans="1:2" x14ac:dyDescent="0.25">
      <c r="A735" s="56" t="s">
        <v>758</v>
      </c>
      <c r="B735" t="str">
        <f>IFERROR(VLOOKUP(A735,'[1]Resultado IEGM exerc. 2024'!$B:$K,10,0),"Não apurado")</f>
        <v>C</v>
      </c>
    </row>
    <row r="736" spans="1:2" x14ac:dyDescent="0.25">
      <c r="A736" s="56" t="s">
        <v>759</v>
      </c>
      <c r="B736" t="str">
        <f>IFERROR(VLOOKUP(A736,'[1]Resultado IEGM exerc. 2024'!$B:$K,10,0),"Não apurado")</f>
        <v>C</v>
      </c>
    </row>
    <row r="737" spans="1:2" x14ac:dyDescent="0.25">
      <c r="A737" s="56" t="s">
        <v>760</v>
      </c>
      <c r="B737" t="str">
        <f>IFERROR(VLOOKUP(A737,'[1]Resultado IEGM exerc. 2024'!$B:$K,10,0),"Não apurado")</f>
        <v>C</v>
      </c>
    </row>
    <row r="738" spans="1:2" x14ac:dyDescent="0.25">
      <c r="A738" s="56" t="s">
        <v>761</v>
      </c>
      <c r="B738" t="str">
        <f>IFERROR(VLOOKUP(A738,'[1]Resultado IEGM exerc. 2024'!$B:$K,10,0),"Não apurado")</f>
        <v>C</v>
      </c>
    </row>
    <row r="739" spans="1:2" x14ac:dyDescent="0.25">
      <c r="A739" s="56" t="s">
        <v>762</v>
      </c>
      <c r="B739" t="str">
        <f>IFERROR(VLOOKUP(A739,'[1]Resultado IEGM exerc. 2024'!$B:$K,10,0),"Não apurado")</f>
        <v>C</v>
      </c>
    </row>
    <row r="740" spans="1:2" x14ac:dyDescent="0.25">
      <c r="A740" s="56" t="s">
        <v>763</v>
      </c>
      <c r="B740" t="str">
        <f>IFERROR(VLOOKUP(A740,'[1]Resultado IEGM exerc. 2024'!$B:$K,10,0),"Não apurado")</f>
        <v>C</v>
      </c>
    </row>
    <row r="741" spans="1:2" x14ac:dyDescent="0.25">
      <c r="A741" s="56" t="s">
        <v>764</v>
      </c>
      <c r="B741" t="str">
        <f>IFERROR(VLOOKUP(A741,'[1]Resultado IEGM exerc. 2024'!$B:$K,10,0),"Não apurado")</f>
        <v>C</v>
      </c>
    </row>
    <row r="742" spans="1:2" x14ac:dyDescent="0.25">
      <c r="A742" s="56" t="s">
        <v>765</v>
      </c>
      <c r="B742" t="str">
        <f>IFERROR(VLOOKUP(A742,'[1]Resultado IEGM exerc. 2024'!$B:$K,10,0),"Não apurado")</f>
        <v>Não apurado</v>
      </c>
    </row>
    <row r="743" spans="1:2" x14ac:dyDescent="0.25">
      <c r="A743" s="56" t="s">
        <v>766</v>
      </c>
      <c r="B743" t="str">
        <f>IFERROR(VLOOKUP(A743,'[1]Resultado IEGM exerc. 2024'!$B:$K,10,0),"Não apurado")</f>
        <v>Não apurado</v>
      </c>
    </row>
    <row r="744" spans="1:2" x14ac:dyDescent="0.25">
      <c r="A744" s="56" t="s">
        <v>767</v>
      </c>
      <c r="B744" t="str">
        <f>IFERROR(VLOOKUP(A744,'[1]Resultado IEGM exerc. 2024'!$B:$K,10,0),"Não apurado")</f>
        <v>Não apurado</v>
      </c>
    </row>
    <row r="745" spans="1:2" x14ac:dyDescent="0.25">
      <c r="A745" s="56" t="s">
        <v>768</v>
      </c>
      <c r="B745" t="str">
        <f>IFERROR(VLOOKUP(A745,'[1]Resultado IEGM exerc. 2024'!$B:$K,10,0),"Não apurado")</f>
        <v>C+</v>
      </c>
    </row>
    <row r="746" spans="1:2" x14ac:dyDescent="0.25">
      <c r="A746" s="56" t="s">
        <v>769</v>
      </c>
      <c r="B746" t="str">
        <f>IFERROR(VLOOKUP(A746,'[1]Resultado IEGM exerc. 2024'!$B:$K,10,0),"Não apurado")</f>
        <v>C</v>
      </c>
    </row>
    <row r="747" spans="1:2" x14ac:dyDescent="0.25">
      <c r="A747" s="56" t="s">
        <v>770</v>
      </c>
      <c r="B747" t="str">
        <f>IFERROR(VLOOKUP(A747,'[1]Resultado IEGM exerc. 2024'!$B:$K,10,0),"Não apurado")</f>
        <v>C</v>
      </c>
    </row>
    <row r="748" spans="1:2" x14ac:dyDescent="0.25">
      <c r="A748" s="56" t="s">
        <v>771</v>
      </c>
      <c r="B748" t="str">
        <f>IFERROR(VLOOKUP(A748,'[1]Resultado IEGM exerc. 2024'!$B:$K,10,0),"Não apurado")</f>
        <v>C</v>
      </c>
    </row>
    <row r="749" spans="1:2" x14ac:dyDescent="0.25">
      <c r="A749" s="56" t="s">
        <v>772</v>
      </c>
      <c r="B749" t="str">
        <f>IFERROR(VLOOKUP(A749,'[1]Resultado IEGM exerc. 2024'!$B:$K,10,0),"Não apurado")</f>
        <v>Não apurado</v>
      </c>
    </row>
    <row r="750" spans="1:2" x14ac:dyDescent="0.25">
      <c r="A750" s="56" t="s">
        <v>773</v>
      </c>
      <c r="B750" t="str">
        <f>IFERROR(VLOOKUP(A750,'[1]Resultado IEGM exerc. 2024'!$B:$K,10,0),"Não apurado")</f>
        <v>C+</v>
      </c>
    </row>
    <row r="751" spans="1:2" x14ac:dyDescent="0.25">
      <c r="A751" s="56" t="s">
        <v>774</v>
      </c>
      <c r="B751" t="str">
        <f>IFERROR(VLOOKUP(A751,'[1]Resultado IEGM exerc. 2024'!$B:$K,10,0),"Não apurado")</f>
        <v>C</v>
      </c>
    </row>
    <row r="752" spans="1:2" x14ac:dyDescent="0.25">
      <c r="A752" s="56" t="s">
        <v>775</v>
      </c>
      <c r="B752" t="str">
        <f>IFERROR(VLOOKUP(A752,'[1]Resultado IEGM exerc. 2024'!$B:$K,10,0),"Não apurado")</f>
        <v>C+</v>
      </c>
    </row>
    <row r="753" spans="1:2" x14ac:dyDescent="0.25">
      <c r="A753" s="56" t="s">
        <v>776</v>
      </c>
      <c r="B753" t="str">
        <f>IFERROR(VLOOKUP(A753,'[1]Resultado IEGM exerc. 2024'!$B:$K,10,0),"Não apurado")</f>
        <v>C</v>
      </c>
    </row>
    <row r="754" spans="1:2" x14ac:dyDescent="0.25">
      <c r="A754" s="56" t="s">
        <v>777</v>
      </c>
      <c r="B754" t="str">
        <f>IFERROR(VLOOKUP(A754,'[1]Resultado IEGM exerc. 2024'!$B:$K,10,0),"Não apurado")</f>
        <v>C</v>
      </c>
    </row>
    <row r="755" spans="1:2" x14ac:dyDescent="0.25">
      <c r="A755" s="56" t="s">
        <v>778</v>
      </c>
      <c r="B755" t="str">
        <f>IFERROR(VLOOKUP(A755,'[1]Resultado IEGM exerc. 2024'!$B:$K,10,0),"Não apurado")</f>
        <v>C</v>
      </c>
    </row>
    <row r="756" spans="1:2" x14ac:dyDescent="0.25">
      <c r="A756" s="56" t="s">
        <v>779</v>
      </c>
      <c r="B756" t="str">
        <f>IFERROR(VLOOKUP(A756,'[1]Resultado IEGM exerc. 2024'!$B:$K,10,0),"Não apurado")</f>
        <v>C</v>
      </c>
    </row>
    <row r="757" spans="1:2" x14ac:dyDescent="0.25">
      <c r="A757" s="56" t="s">
        <v>780</v>
      </c>
      <c r="B757" t="str">
        <f>IFERROR(VLOOKUP(A757,'[1]Resultado IEGM exerc. 2024'!$B:$K,10,0),"Não apurado")</f>
        <v>C</v>
      </c>
    </row>
    <row r="758" spans="1:2" x14ac:dyDescent="0.25">
      <c r="A758" s="56" t="s">
        <v>781</v>
      </c>
      <c r="B758" t="str">
        <f>IFERROR(VLOOKUP(A758,'[1]Resultado IEGM exerc. 2024'!$B:$K,10,0),"Não apurado")</f>
        <v>Não apurado</v>
      </c>
    </row>
    <row r="759" spans="1:2" x14ac:dyDescent="0.25">
      <c r="A759" s="56" t="s">
        <v>782</v>
      </c>
      <c r="B759" t="str">
        <f>IFERROR(VLOOKUP(A759,'[1]Resultado IEGM exerc. 2024'!$B:$K,10,0),"Não apurado")</f>
        <v>C</v>
      </c>
    </row>
    <row r="760" spans="1:2" x14ac:dyDescent="0.25">
      <c r="A760" s="56" t="s">
        <v>783</v>
      </c>
      <c r="B760" t="str">
        <f>IFERROR(VLOOKUP(A760,'[1]Resultado IEGM exerc. 2024'!$B:$K,10,0),"Não apurado")</f>
        <v>C</v>
      </c>
    </row>
    <row r="761" spans="1:2" x14ac:dyDescent="0.25">
      <c r="A761" s="56" t="s">
        <v>784</v>
      </c>
      <c r="B761" t="str">
        <f>IFERROR(VLOOKUP(A761,'[1]Resultado IEGM exerc. 2024'!$B:$K,10,0),"Não apurado")</f>
        <v>C</v>
      </c>
    </row>
    <row r="762" spans="1:2" x14ac:dyDescent="0.25">
      <c r="A762" s="56" t="s">
        <v>785</v>
      </c>
      <c r="B762" t="str">
        <f>IFERROR(VLOOKUP(A762,'[1]Resultado IEGM exerc. 2024'!$B:$K,10,0),"Não apurado")</f>
        <v>C+</v>
      </c>
    </row>
    <row r="763" spans="1:2" x14ac:dyDescent="0.25">
      <c r="A763" s="56" t="s">
        <v>786</v>
      </c>
      <c r="B763" t="str">
        <f>IFERROR(VLOOKUP(A763,'[1]Resultado IEGM exerc. 2024'!$B:$K,10,0),"Não apurado")</f>
        <v>C</v>
      </c>
    </row>
    <row r="764" spans="1:2" x14ac:dyDescent="0.25">
      <c r="A764" s="56" t="s">
        <v>787</v>
      </c>
      <c r="B764" t="str">
        <f>IFERROR(VLOOKUP(A764,'[1]Resultado IEGM exerc. 2024'!$B:$K,10,0),"Não apurado")</f>
        <v>C</v>
      </c>
    </row>
    <row r="765" spans="1:2" x14ac:dyDescent="0.25">
      <c r="A765" s="56" t="s">
        <v>788</v>
      </c>
      <c r="B765" t="str">
        <f>IFERROR(VLOOKUP(A765,'[1]Resultado IEGM exerc. 2024'!$B:$K,10,0),"Não apurado")</f>
        <v>C</v>
      </c>
    </row>
    <row r="766" spans="1:2" x14ac:dyDescent="0.25">
      <c r="A766" s="56" t="s">
        <v>789</v>
      </c>
      <c r="B766" t="str">
        <f>IFERROR(VLOOKUP(A766,'[1]Resultado IEGM exerc. 2024'!$B:$K,10,0),"Não apurado")</f>
        <v>C+</v>
      </c>
    </row>
    <row r="767" spans="1:2" x14ac:dyDescent="0.25">
      <c r="A767" s="56" t="s">
        <v>790</v>
      </c>
      <c r="B767" t="str">
        <f>IFERROR(VLOOKUP(A767,'[1]Resultado IEGM exerc. 2024'!$B:$K,10,0),"Não apurado")</f>
        <v>Não apurado</v>
      </c>
    </row>
    <row r="768" spans="1:2" x14ac:dyDescent="0.25">
      <c r="A768" s="56" t="s">
        <v>791</v>
      </c>
      <c r="B768" t="str">
        <f>IFERROR(VLOOKUP(A768,'[1]Resultado IEGM exerc. 2024'!$B:$K,10,0),"Não apurado")</f>
        <v>C</v>
      </c>
    </row>
    <row r="769" spans="1:2" x14ac:dyDescent="0.25">
      <c r="A769" s="56" t="s">
        <v>792</v>
      </c>
      <c r="B769" t="str">
        <f>IFERROR(VLOOKUP(A769,'[1]Resultado IEGM exerc. 2024'!$B:$K,10,0),"Não apurado")</f>
        <v>C</v>
      </c>
    </row>
    <row r="770" spans="1:2" x14ac:dyDescent="0.25">
      <c r="A770" s="56" t="s">
        <v>793</v>
      </c>
      <c r="B770" t="str">
        <f>IFERROR(VLOOKUP(A770,'[1]Resultado IEGM exerc. 2024'!$B:$K,10,0),"Não apurado")</f>
        <v>Não apurado</v>
      </c>
    </row>
    <row r="771" spans="1:2" x14ac:dyDescent="0.25">
      <c r="A771" s="56" t="s">
        <v>794</v>
      </c>
      <c r="B771" t="str">
        <f>IFERROR(VLOOKUP(A771,'[1]Resultado IEGM exerc. 2024'!$B:$K,10,0),"Não apurado")</f>
        <v>Não apurado</v>
      </c>
    </row>
    <row r="772" spans="1:2" x14ac:dyDescent="0.25">
      <c r="A772" s="56" t="s">
        <v>795</v>
      </c>
      <c r="B772" t="str">
        <f>IFERROR(VLOOKUP(A772,'[1]Resultado IEGM exerc. 2024'!$B:$K,10,0),"Não apurado")</f>
        <v>Não apurado</v>
      </c>
    </row>
    <row r="773" spans="1:2" x14ac:dyDescent="0.25">
      <c r="A773" s="56" t="s">
        <v>796</v>
      </c>
      <c r="B773" t="str">
        <f>IFERROR(VLOOKUP(A773,'[1]Resultado IEGM exerc. 2024'!$B:$K,10,0),"Não apurado")</f>
        <v>C+</v>
      </c>
    </row>
    <row r="774" spans="1:2" x14ac:dyDescent="0.25">
      <c r="A774" s="56" t="s">
        <v>797</v>
      </c>
      <c r="B774" t="str">
        <f>IFERROR(VLOOKUP(A774,'[1]Resultado IEGM exerc. 2024'!$B:$K,10,0),"Não apurado")</f>
        <v>C</v>
      </c>
    </row>
    <row r="775" spans="1:2" x14ac:dyDescent="0.25">
      <c r="A775" s="56" t="s">
        <v>798</v>
      </c>
      <c r="B775" t="str">
        <f>IFERROR(VLOOKUP(A775,'[1]Resultado IEGM exerc. 2024'!$B:$K,10,0),"Não apurado")</f>
        <v>C</v>
      </c>
    </row>
    <row r="776" spans="1:2" x14ac:dyDescent="0.25">
      <c r="A776" s="56" t="s">
        <v>799</v>
      </c>
      <c r="B776" t="str">
        <f>IFERROR(VLOOKUP(A776,'[1]Resultado IEGM exerc. 2024'!$B:$K,10,0),"Não apurado")</f>
        <v>Não apurado</v>
      </c>
    </row>
    <row r="777" spans="1:2" x14ac:dyDescent="0.25">
      <c r="A777" s="56" t="s">
        <v>800</v>
      </c>
      <c r="B777" t="str">
        <f>IFERROR(VLOOKUP(A777,'[1]Resultado IEGM exerc. 2024'!$B:$K,10,0),"Não apurado")</f>
        <v>C</v>
      </c>
    </row>
    <row r="778" spans="1:2" x14ac:dyDescent="0.25">
      <c r="A778" s="56" t="s">
        <v>801</v>
      </c>
      <c r="B778" t="str">
        <f>IFERROR(VLOOKUP(A778,'[1]Resultado IEGM exerc. 2024'!$B:$K,10,0),"Não apurado")</f>
        <v>C</v>
      </c>
    </row>
    <row r="779" spans="1:2" x14ac:dyDescent="0.25">
      <c r="A779" s="56" t="s">
        <v>802</v>
      </c>
      <c r="B779" t="str">
        <f>IFERROR(VLOOKUP(A779,'[1]Resultado IEGM exerc. 2024'!$B:$K,10,0),"Não apurado")</f>
        <v>C</v>
      </c>
    </row>
    <row r="780" spans="1:2" x14ac:dyDescent="0.25">
      <c r="A780" s="56" t="s">
        <v>803</v>
      </c>
      <c r="B780" t="str">
        <f>IFERROR(VLOOKUP(A780,'[1]Resultado IEGM exerc. 2024'!$B:$K,10,0),"Não apurado")</f>
        <v>C</v>
      </c>
    </row>
    <row r="781" spans="1:2" x14ac:dyDescent="0.25">
      <c r="A781" s="56" t="s">
        <v>804</v>
      </c>
      <c r="B781" t="str">
        <f>IFERROR(VLOOKUP(A781,'[1]Resultado IEGM exerc. 2024'!$B:$K,10,0),"Não apurado")</f>
        <v>C</v>
      </c>
    </row>
    <row r="782" spans="1:2" x14ac:dyDescent="0.25">
      <c r="A782" s="56" t="s">
        <v>805</v>
      </c>
      <c r="B782" t="str">
        <f>IFERROR(VLOOKUP(A782,'[1]Resultado IEGM exerc. 2024'!$B:$K,10,0),"Não apurado")</f>
        <v>C</v>
      </c>
    </row>
    <row r="783" spans="1:2" x14ac:dyDescent="0.25">
      <c r="A783" s="56" t="s">
        <v>806</v>
      </c>
      <c r="B783" t="str">
        <f>IFERROR(VLOOKUP(A783,'[1]Resultado IEGM exerc. 2024'!$B:$K,10,0),"Não apurado")</f>
        <v>C</v>
      </c>
    </row>
    <row r="784" spans="1:2" x14ac:dyDescent="0.25">
      <c r="A784" s="56" t="s">
        <v>807</v>
      </c>
      <c r="B784" t="str">
        <f>IFERROR(VLOOKUP(A784,'[1]Resultado IEGM exerc. 2024'!$B:$K,10,0),"Não apurado")</f>
        <v>C</v>
      </c>
    </row>
    <row r="785" spans="1:2" x14ac:dyDescent="0.25">
      <c r="A785" s="56" t="s">
        <v>808</v>
      </c>
      <c r="B785" t="str">
        <f>IFERROR(VLOOKUP(A785,'[1]Resultado IEGM exerc. 2024'!$B:$K,10,0),"Não apurado")</f>
        <v>Não apurado</v>
      </c>
    </row>
    <row r="786" spans="1:2" x14ac:dyDescent="0.25">
      <c r="A786" s="56" t="s">
        <v>809</v>
      </c>
      <c r="B786" t="str">
        <f>IFERROR(VLOOKUP(A786,'[1]Resultado IEGM exerc. 2024'!$B:$K,10,0),"Não apurado")</f>
        <v>C</v>
      </c>
    </row>
    <row r="787" spans="1:2" x14ac:dyDescent="0.25">
      <c r="A787" s="56" t="s">
        <v>810</v>
      </c>
      <c r="B787" t="str">
        <f>IFERROR(VLOOKUP(A787,'[1]Resultado IEGM exerc. 2024'!$B:$K,10,0),"Não apurado")</f>
        <v>C</v>
      </c>
    </row>
    <row r="788" spans="1:2" x14ac:dyDescent="0.25">
      <c r="A788" s="56" t="s">
        <v>811</v>
      </c>
      <c r="B788" t="str">
        <f>IFERROR(VLOOKUP(A788,'[1]Resultado IEGM exerc. 2024'!$B:$K,10,0),"Não apurado")</f>
        <v>C+</v>
      </c>
    </row>
    <row r="789" spans="1:2" x14ac:dyDescent="0.25">
      <c r="A789" s="56" t="s">
        <v>812</v>
      </c>
      <c r="B789" t="str">
        <f>IFERROR(VLOOKUP(A789,'[1]Resultado IEGM exerc. 2024'!$B:$K,10,0),"Não apurado")</f>
        <v>C</v>
      </c>
    </row>
    <row r="790" spans="1:2" x14ac:dyDescent="0.25">
      <c r="A790" s="56" t="s">
        <v>813</v>
      </c>
      <c r="B790" t="str">
        <f>IFERROR(VLOOKUP(A790,'[1]Resultado IEGM exerc. 2024'!$B:$K,10,0),"Não apurado")</f>
        <v>C</v>
      </c>
    </row>
    <row r="791" spans="1:2" x14ac:dyDescent="0.25">
      <c r="A791" s="56" t="s">
        <v>814</v>
      </c>
      <c r="B791" t="str">
        <f>IFERROR(VLOOKUP(A791,'[1]Resultado IEGM exerc. 2024'!$B:$K,10,0),"Não apurado")</f>
        <v>C+</v>
      </c>
    </row>
    <row r="792" spans="1:2" x14ac:dyDescent="0.25">
      <c r="A792" s="56" t="s">
        <v>815</v>
      </c>
      <c r="B792" t="str">
        <f>IFERROR(VLOOKUP(A792,'[1]Resultado IEGM exerc. 2024'!$B:$K,10,0),"Não apurado")</f>
        <v>C</v>
      </c>
    </row>
    <row r="793" spans="1:2" x14ac:dyDescent="0.25">
      <c r="A793" s="56" t="s">
        <v>816</v>
      </c>
      <c r="B793" t="str">
        <f>IFERROR(VLOOKUP(A793,'[1]Resultado IEGM exerc. 2024'!$B:$K,10,0),"Não apurado")</f>
        <v>C</v>
      </c>
    </row>
    <row r="794" spans="1:2" x14ac:dyDescent="0.25">
      <c r="A794" s="56" t="s">
        <v>817</v>
      </c>
      <c r="B794" t="str">
        <f>IFERROR(VLOOKUP(A794,'[1]Resultado IEGM exerc. 2024'!$B:$K,10,0),"Não apurado")</f>
        <v>C</v>
      </c>
    </row>
    <row r="795" spans="1:2" x14ac:dyDescent="0.25">
      <c r="A795" s="56" t="s">
        <v>818</v>
      </c>
      <c r="B795" t="str">
        <f>IFERROR(VLOOKUP(A795,'[1]Resultado IEGM exerc. 2024'!$B:$K,10,0),"Não apurado")</f>
        <v>C</v>
      </c>
    </row>
    <row r="796" spans="1:2" x14ac:dyDescent="0.25">
      <c r="A796" s="56" t="s">
        <v>819</v>
      </c>
      <c r="B796" t="str">
        <f>IFERROR(VLOOKUP(A796,'[1]Resultado IEGM exerc. 2024'!$B:$K,10,0),"Não apurado")</f>
        <v>C</v>
      </c>
    </row>
    <row r="797" spans="1:2" x14ac:dyDescent="0.25">
      <c r="A797" s="56" t="s">
        <v>820</v>
      </c>
      <c r="B797" t="str">
        <f>IFERROR(VLOOKUP(A797,'[1]Resultado IEGM exerc. 2024'!$B:$K,10,0),"Não apurado")</f>
        <v>C</v>
      </c>
    </row>
    <row r="798" spans="1:2" x14ac:dyDescent="0.25">
      <c r="A798" s="56" t="s">
        <v>821</v>
      </c>
      <c r="B798" t="str">
        <f>IFERROR(VLOOKUP(A798,'[1]Resultado IEGM exerc. 2024'!$B:$K,10,0),"Não apurado")</f>
        <v>C</v>
      </c>
    </row>
    <row r="799" spans="1:2" x14ac:dyDescent="0.25">
      <c r="A799" s="56" t="s">
        <v>822</v>
      </c>
      <c r="B799" t="str">
        <f>IFERROR(VLOOKUP(A799,'[1]Resultado IEGM exerc. 2024'!$B:$K,10,0),"Não apurado")</f>
        <v>C</v>
      </c>
    </row>
    <row r="800" spans="1:2" x14ac:dyDescent="0.25">
      <c r="A800" s="56" t="s">
        <v>823</v>
      </c>
      <c r="B800" t="str">
        <f>IFERROR(VLOOKUP(A800,'[1]Resultado IEGM exerc. 2024'!$B:$K,10,0),"Não apurado")</f>
        <v>C+</v>
      </c>
    </row>
    <row r="801" spans="1:2" x14ac:dyDescent="0.25">
      <c r="A801" s="56" t="s">
        <v>824</v>
      </c>
      <c r="B801" t="str">
        <f>IFERROR(VLOOKUP(A801,'[1]Resultado IEGM exerc. 2024'!$B:$K,10,0),"Não apurado")</f>
        <v>Não apurado</v>
      </c>
    </row>
    <row r="802" spans="1:2" x14ac:dyDescent="0.25">
      <c r="A802" s="56" t="s">
        <v>825</v>
      </c>
      <c r="B802" t="str">
        <f>IFERROR(VLOOKUP(A802,'[1]Resultado IEGM exerc. 2024'!$B:$K,10,0),"Não apurado")</f>
        <v>C</v>
      </c>
    </row>
    <row r="803" spans="1:2" x14ac:dyDescent="0.25">
      <c r="A803" s="56" t="s">
        <v>826</v>
      </c>
      <c r="B803" t="str">
        <f>IFERROR(VLOOKUP(A803,'[1]Resultado IEGM exerc. 2024'!$B:$K,10,0),"Não apurado")</f>
        <v>C</v>
      </c>
    </row>
    <row r="804" spans="1:2" x14ac:dyDescent="0.25">
      <c r="A804" s="56" t="s">
        <v>827</v>
      </c>
      <c r="B804" t="str">
        <f>IFERROR(VLOOKUP(A804,'[1]Resultado IEGM exerc. 2024'!$B:$K,10,0),"Não apurado")</f>
        <v>C</v>
      </c>
    </row>
    <row r="805" spans="1:2" x14ac:dyDescent="0.25">
      <c r="A805" s="56" t="s">
        <v>828</v>
      </c>
      <c r="B805" t="str">
        <f>IFERROR(VLOOKUP(A805,'[1]Resultado IEGM exerc. 2024'!$B:$K,10,0),"Não apurado")</f>
        <v>C</v>
      </c>
    </row>
    <row r="806" spans="1:2" x14ac:dyDescent="0.25">
      <c r="A806" s="56" t="s">
        <v>829</v>
      </c>
      <c r="B806" t="str">
        <f>IFERROR(VLOOKUP(A806,'[1]Resultado IEGM exerc. 2024'!$B:$K,10,0),"Não apurado")</f>
        <v>C</v>
      </c>
    </row>
    <row r="807" spans="1:2" x14ac:dyDescent="0.25">
      <c r="A807" s="56" t="s">
        <v>830</v>
      </c>
      <c r="B807" t="str">
        <f>IFERROR(VLOOKUP(A807,'[1]Resultado IEGM exerc. 2024'!$B:$K,10,0),"Não apurado")</f>
        <v>C</v>
      </c>
    </row>
    <row r="808" spans="1:2" x14ac:dyDescent="0.25">
      <c r="A808" s="56" t="s">
        <v>831</v>
      </c>
      <c r="B808" t="str">
        <f>IFERROR(VLOOKUP(A808,'[1]Resultado IEGM exerc. 2024'!$B:$K,10,0),"Não apurado")</f>
        <v>C</v>
      </c>
    </row>
    <row r="809" spans="1:2" x14ac:dyDescent="0.25">
      <c r="A809" s="56" t="s">
        <v>832</v>
      </c>
      <c r="B809" t="str">
        <f>IFERROR(VLOOKUP(A809,'[1]Resultado IEGM exerc. 2024'!$B:$K,10,0),"Não apurado")</f>
        <v>C</v>
      </c>
    </row>
    <row r="810" spans="1:2" x14ac:dyDescent="0.25">
      <c r="A810" s="56" t="s">
        <v>833</v>
      </c>
      <c r="B810" t="str">
        <f>IFERROR(VLOOKUP(A810,'[1]Resultado IEGM exerc. 2024'!$B:$K,10,0),"Não apurado")</f>
        <v>C</v>
      </c>
    </row>
    <row r="811" spans="1:2" x14ac:dyDescent="0.25">
      <c r="A811" s="56" t="s">
        <v>834</v>
      </c>
      <c r="B811" t="str">
        <f>IFERROR(VLOOKUP(A811,'[1]Resultado IEGM exerc. 2024'!$B:$K,10,0),"Não apurado")</f>
        <v>C</v>
      </c>
    </row>
    <row r="812" spans="1:2" x14ac:dyDescent="0.25">
      <c r="A812" s="56" t="s">
        <v>835</v>
      </c>
      <c r="B812" t="str">
        <f>IFERROR(VLOOKUP(A812,'[1]Resultado IEGM exerc. 2024'!$B:$K,10,0),"Não apurado")</f>
        <v>C</v>
      </c>
    </row>
    <row r="813" spans="1:2" x14ac:dyDescent="0.25">
      <c r="A813" s="56" t="s">
        <v>836</v>
      </c>
      <c r="B813" t="str">
        <f>IFERROR(VLOOKUP(A813,'[1]Resultado IEGM exerc. 2024'!$B:$K,10,0),"Não apurado")</f>
        <v>C</v>
      </c>
    </row>
    <row r="814" spans="1:2" x14ac:dyDescent="0.25">
      <c r="A814" s="56" t="s">
        <v>837</v>
      </c>
      <c r="B814" t="str">
        <f>IFERROR(VLOOKUP(A814,'[1]Resultado IEGM exerc. 2024'!$B:$K,10,0),"Não apurado")</f>
        <v>Não apurado</v>
      </c>
    </row>
    <row r="815" spans="1:2" x14ac:dyDescent="0.25">
      <c r="A815" s="56" t="s">
        <v>838</v>
      </c>
      <c r="B815" t="str">
        <f>IFERROR(VLOOKUP(A815,'[1]Resultado IEGM exerc. 2024'!$B:$K,10,0),"Não apurado")</f>
        <v>C+</v>
      </c>
    </row>
    <row r="816" spans="1:2" x14ac:dyDescent="0.25">
      <c r="A816" s="56" t="s">
        <v>839</v>
      </c>
      <c r="B816" t="str">
        <f>IFERROR(VLOOKUP(A816,'[1]Resultado IEGM exerc. 2024'!$B:$K,10,0),"Não apurado")</f>
        <v>C+</v>
      </c>
    </row>
    <row r="817" spans="1:2" x14ac:dyDescent="0.25">
      <c r="A817" s="56" t="s">
        <v>840</v>
      </c>
      <c r="B817" t="str">
        <f>IFERROR(VLOOKUP(A817,'[1]Resultado IEGM exerc. 2024'!$B:$K,10,0),"Não apurado")</f>
        <v>C</v>
      </c>
    </row>
    <row r="818" spans="1:2" x14ac:dyDescent="0.25">
      <c r="A818" s="56" t="s">
        <v>841</v>
      </c>
      <c r="B818" t="str">
        <f>IFERROR(VLOOKUP(A818,'[1]Resultado IEGM exerc. 2024'!$B:$K,10,0),"Não apurado")</f>
        <v>C</v>
      </c>
    </row>
    <row r="819" spans="1:2" x14ac:dyDescent="0.25">
      <c r="A819" s="56" t="s">
        <v>842</v>
      </c>
      <c r="B819" t="str">
        <f>IFERROR(VLOOKUP(A819,'[1]Resultado IEGM exerc. 2024'!$B:$K,10,0),"Não apurado")</f>
        <v>C</v>
      </c>
    </row>
    <row r="820" spans="1:2" x14ac:dyDescent="0.25">
      <c r="A820" s="56" t="s">
        <v>843</v>
      </c>
      <c r="B820" t="str">
        <f>IFERROR(VLOOKUP(A820,'[1]Resultado IEGM exerc. 2024'!$B:$K,10,0),"Não apurado")</f>
        <v>C+</v>
      </c>
    </row>
    <row r="821" spans="1:2" x14ac:dyDescent="0.25">
      <c r="A821" s="56" t="s">
        <v>844</v>
      </c>
      <c r="B821" t="str">
        <f>IFERROR(VLOOKUP(A821,'[1]Resultado IEGM exerc. 2024'!$B:$K,10,0),"Não apurado")</f>
        <v>Não apurado</v>
      </c>
    </row>
    <row r="822" spans="1:2" x14ac:dyDescent="0.25">
      <c r="A822" s="56" t="s">
        <v>845</v>
      </c>
      <c r="B822" t="str">
        <f>IFERROR(VLOOKUP(A822,'[1]Resultado IEGM exerc. 2024'!$B:$K,10,0),"Não apurado")</f>
        <v>C</v>
      </c>
    </row>
    <row r="823" spans="1:2" x14ac:dyDescent="0.25">
      <c r="A823" s="56" t="s">
        <v>846</v>
      </c>
      <c r="B823" t="str">
        <f>IFERROR(VLOOKUP(A823,'[1]Resultado IEGM exerc. 2024'!$B:$K,10,0),"Não apurado")</f>
        <v>C</v>
      </c>
    </row>
    <row r="824" spans="1:2" x14ac:dyDescent="0.25">
      <c r="A824" s="56" t="s">
        <v>847</v>
      </c>
      <c r="B824" t="str">
        <f>IFERROR(VLOOKUP(A824,'[1]Resultado IEGM exerc. 2024'!$B:$K,10,0),"Não apurado")</f>
        <v>C+</v>
      </c>
    </row>
    <row r="825" spans="1:2" x14ac:dyDescent="0.25">
      <c r="A825" s="56" t="s">
        <v>848</v>
      </c>
      <c r="B825" t="str">
        <f>IFERROR(VLOOKUP(A825,'[1]Resultado IEGM exerc. 2024'!$B:$K,10,0),"Não apurado")</f>
        <v>C+</v>
      </c>
    </row>
    <row r="826" spans="1:2" x14ac:dyDescent="0.25">
      <c r="A826" s="56" t="s">
        <v>849</v>
      </c>
      <c r="B826" t="str">
        <f>IFERROR(VLOOKUP(A826,'[1]Resultado IEGM exerc. 2024'!$B:$K,10,0),"Não apurado")</f>
        <v>C+</v>
      </c>
    </row>
    <row r="827" spans="1:2" x14ac:dyDescent="0.25">
      <c r="A827" s="56" t="s">
        <v>850</v>
      </c>
      <c r="B827" t="str">
        <f>IFERROR(VLOOKUP(A827,'[1]Resultado IEGM exerc. 2024'!$B:$K,10,0),"Não apurado")</f>
        <v>Não apurado</v>
      </c>
    </row>
    <row r="828" spans="1:2" x14ac:dyDescent="0.25">
      <c r="A828" s="56" t="s">
        <v>851</v>
      </c>
      <c r="B828" t="str">
        <f>IFERROR(VLOOKUP(A828,'[1]Resultado IEGM exerc. 2024'!$B:$K,10,0),"Não apurado")</f>
        <v>C</v>
      </c>
    </row>
    <row r="829" spans="1:2" x14ac:dyDescent="0.25">
      <c r="A829" s="56" t="s">
        <v>853</v>
      </c>
      <c r="B829" t="str">
        <f>IFERROR(VLOOKUP(A829,'[1]Resultado IEGM exerc. 2024'!$B:$K,10,0),"Não apurado")</f>
        <v>C</v>
      </c>
    </row>
    <row r="830" spans="1:2" x14ac:dyDescent="0.25">
      <c r="A830" s="56" t="s">
        <v>854</v>
      </c>
      <c r="B830" t="str">
        <f>IFERROR(VLOOKUP(A830,'[1]Resultado IEGM exerc. 2024'!$B:$K,10,0),"Não apurado")</f>
        <v>C</v>
      </c>
    </row>
    <row r="831" spans="1:2" x14ac:dyDescent="0.25">
      <c r="A831" s="56" t="s">
        <v>855</v>
      </c>
      <c r="B831" t="str">
        <f>IFERROR(VLOOKUP(A831,'[1]Resultado IEGM exerc. 2024'!$B:$K,10,0),"Não apurado")</f>
        <v>C</v>
      </c>
    </row>
    <row r="832" spans="1:2" x14ac:dyDescent="0.25">
      <c r="A832" s="56" t="s">
        <v>856</v>
      </c>
      <c r="B832" t="str">
        <f>IFERROR(VLOOKUP(A832,'[1]Resultado IEGM exerc. 2024'!$B:$K,10,0),"Não apurado")</f>
        <v>C</v>
      </c>
    </row>
    <row r="833" spans="1:2" x14ac:dyDescent="0.25">
      <c r="A833" s="56" t="s">
        <v>857</v>
      </c>
      <c r="B833" t="str">
        <f>IFERROR(VLOOKUP(A833,'[1]Resultado IEGM exerc. 2024'!$B:$K,10,0),"Não apurado")</f>
        <v>C</v>
      </c>
    </row>
    <row r="834" spans="1:2" x14ac:dyDescent="0.25">
      <c r="A834" s="56" t="s">
        <v>858</v>
      </c>
      <c r="B834" t="str">
        <f>IFERROR(VLOOKUP(A834,'[1]Resultado IEGM exerc. 2024'!$B:$K,10,0),"Não apurado")</f>
        <v>C</v>
      </c>
    </row>
    <row r="835" spans="1:2" x14ac:dyDescent="0.25">
      <c r="A835" s="56" t="s">
        <v>859</v>
      </c>
      <c r="B835" t="str">
        <f>IFERROR(VLOOKUP(A835,'[1]Resultado IEGM exerc. 2024'!$B:$K,10,0),"Não apurado")</f>
        <v>C+</v>
      </c>
    </row>
    <row r="836" spans="1:2" x14ac:dyDescent="0.25">
      <c r="A836" s="56" t="s">
        <v>860</v>
      </c>
      <c r="B836" t="str">
        <f>IFERROR(VLOOKUP(A836,'[1]Resultado IEGM exerc. 2024'!$B:$K,10,0),"Não apurado")</f>
        <v>C+</v>
      </c>
    </row>
    <row r="837" spans="1:2" x14ac:dyDescent="0.25">
      <c r="A837" s="56" t="s">
        <v>861</v>
      </c>
      <c r="B837" t="str">
        <f>IFERROR(VLOOKUP(A837,'[1]Resultado IEGM exerc. 2024'!$B:$K,10,0),"Não apurado")</f>
        <v>C</v>
      </c>
    </row>
    <row r="838" spans="1:2" x14ac:dyDescent="0.25">
      <c r="A838" s="56" t="s">
        <v>862</v>
      </c>
      <c r="B838" t="str">
        <f>IFERROR(VLOOKUP(A838,'[1]Resultado IEGM exerc. 2024'!$B:$K,10,0),"Não apurado")</f>
        <v>C</v>
      </c>
    </row>
    <row r="839" spans="1:2" x14ac:dyDescent="0.25">
      <c r="A839" s="56" t="s">
        <v>863</v>
      </c>
      <c r="B839" t="str">
        <f>IFERROR(VLOOKUP(A839,'[1]Resultado IEGM exerc. 2024'!$B:$K,10,0),"Não apurado")</f>
        <v>C</v>
      </c>
    </row>
    <row r="840" spans="1:2" x14ac:dyDescent="0.25">
      <c r="A840" s="56" t="s">
        <v>864</v>
      </c>
      <c r="B840" t="str">
        <f>IFERROR(VLOOKUP(A840,'[1]Resultado IEGM exerc. 2024'!$B:$K,10,0),"Não apurado")</f>
        <v>C</v>
      </c>
    </row>
    <row r="841" spans="1:2" x14ac:dyDescent="0.25">
      <c r="A841" s="56" t="s">
        <v>865</v>
      </c>
      <c r="B841" t="str">
        <f>IFERROR(VLOOKUP(A841,'[1]Resultado IEGM exerc. 2024'!$B:$K,10,0),"Não apurado")</f>
        <v>C</v>
      </c>
    </row>
    <row r="842" spans="1:2" x14ac:dyDescent="0.25">
      <c r="A842" s="56" t="s">
        <v>866</v>
      </c>
      <c r="B842" t="str">
        <f>IFERROR(VLOOKUP(A842,'[1]Resultado IEGM exerc. 2024'!$B:$K,10,0),"Não apurado")</f>
        <v>C</v>
      </c>
    </row>
    <row r="843" spans="1:2" x14ac:dyDescent="0.25">
      <c r="A843" s="56" t="s">
        <v>867</v>
      </c>
      <c r="B843" t="str">
        <f>IFERROR(VLOOKUP(A843,'[1]Resultado IEGM exerc. 2024'!$B:$K,10,0),"Não apurado")</f>
        <v>C</v>
      </c>
    </row>
    <row r="844" spans="1:2" x14ac:dyDescent="0.25">
      <c r="A844" s="56" t="s">
        <v>868</v>
      </c>
      <c r="B844" t="str">
        <f>IFERROR(VLOOKUP(A844,'[1]Resultado IEGM exerc. 2024'!$B:$K,10,0),"Não apurado")</f>
        <v>C</v>
      </c>
    </row>
    <row r="845" spans="1:2" x14ac:dyDescent="0.25">
      <c r="A845" s="56" t="s">
        <v>869</v>
      </c>
      <c r="B845" t="str">
        <f>IFERROR(VLOOKUP(A845,'[1]Resultado IEGM exerc. 2024'!$B:$K,10,0),"Não apurado")</f>
        <v>C</v>
      </c>
    </row>
    <row r="846" spans="1:2" x14ac:dyDescent="0.25">
      <c r="A846" s="56" t="s">
        <v>870</v>
      </c>
      <c r="B846" t="str">
        <f>IFERROR(VLOOKUP(A846,'[1]Resultado IEGM exerc. 2024'!$B:$K,10,0),"Não apurado")</f>
        <v>C</v>
      </c>
    </row>
    <row r="847" spans="1:2" x14ac:dyDescent="0.25">
      <c r="A847" s="56" t="s">
        <v>871</v>
      </c>
      <c r="B847" t="str">
        <f>IFERROR(VLOOKUP(A847,'[1]Resultado IEGM exerc. 2024'!$B:$K,10,0),"Não apurado")</f>
        <v>C+</v>
      </c>
    </row>
    <row r="848" spans="1:2" x14ac:dyDescent="0.25">
      <c r="A848" s="56" t="s">
        <v>872</v>
      </c>
      <c r="B848" t="str">
        <f>IFERROR(VLOOKUP(A848,'[1]Resultado IEGM exerc. 2024'!$B:$K,10,0),"Não apurado")</f>
        <v>C</v>
      </c>
    </row>
    <row r="849" spans="1:2" x14ac:dyDescent="0.25">
      <c r="A849" s="56" t="s">
        <v>873</v>
      </c>
      <c r="B849" t="str">
        <f>IFERROR(VLOOKUP(A849,'[1]Resultado IEGM exerc. 2024'!$B:$K,10,0),"Não apurado")</f>
        <v>C</v>
      </c>
    </row>
    <row r="850" spans="1:2" x14ac:dyDescent="0.25">
      <c r="A850" s="56" t="s">
        <v>874</v>
      </c>
      <c r="B850" t="str">
        <f>IFERROR(VLOOKUP(A850,'[1]Resultado IEGM exerc. 2024'!$B:$K,10,0),"Não apurado")</f>
        <v>C</v>
      </c>
    </row>
    <row r="851" spans="1:2" x14ac:dyDescent="0.25">
      <c r="A851" s="56" t="s">
        <v>875</v>
      </c>
      <c r="B851" t="str">
        <f>IFERROR(VLOOKUP(A851,'[1]Resultado IEGM exerc. 2024'!$B:$K,10,0),"Não apurado")</f>
        <v>Não apurado</v>
      </c>
    </row>
    <row r="852" spans="1:2" x14ac:dyDescent="0.25">
      <c r="A852" s="56" t="s">
        <v>876</v>
      </c>
      <c r="B852" t="str">
        <f>IFERROR(VLOOKUP(A852,'[1]Resultado IEGM exerc. 2024'!$B:$K,10,0),"Não apurado")</f>
        <v>C</v>
      </c>
    </row>
    <row r="853" spans="1:2" x14ac:dyDescent="0.25">
      <c r="A853" s="56" t="s">
        <v>877</v>
      </c>
      <c r="B853" t="str">
        <f>IFERROR(VLOOKUP(A853,'[1]Resultado IEGM exerc. 2024'!$B:$K,10,0),"Não apurado")</f>
        <v>C</v>
      </c>
    </row>
    <row r="854" spans="1:2" x14ac:dyDescent="0.25">
      <c r="A854" s="56" t="s">
        <v>878</v>
      </c>
      <c r="B854" t="str">
        <f>IFERROR(VLOOKUP(A854,'[1]Resultado IEGM exerc. 2024'!$B:$K,10,0),"Não apurado")</f>
        <v>C</v>
      </c>
    </row>
  </sheetData>
  <autoFilter ref="A1:B854">
    <sortState ref="A2:B854">
      <sortCondition ref="A1:A854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856"/>
  <sheetViews>
    <sheetView workbookViewId="0">
      <selection activeCell="H69" sqref="H69"/>
    </sheetView>
  </sheetViews>
  <sheetFormatPr defaultColWidth="8.85546875" defaultRowHeight="15" x14ac:dyDescent="0.25"/>
  <cols>
    <col min="1" max="1" width="30" bestFit="1" customWidth="1"/>
    <col min="2" max="2" width="18.42578125" bestFit="1" customWidth="1"/>
  </cols>
  <sheetData>
    <row r="1" spans="1:13" x14ac:dyDescent="0.25">
      <c r="A1" s="60" t="s">
        <v>21</v>
      </c>
      <c r="B1" s="60" t="s">
        <v>22</v>
      </c>
      <c r="E1" s="102" t="s">
        <v>23</v>
      </c>
      <c r="F1" s="102"/>
      <c r="G1" s="102"/>
      <c r="H1" s="102"/>
      <c r="I1" s="102"/>
      <c r="J1" s="102"/>
      <c r="K1" s="102"/>
      <c r="L1" s="102"/>
      <c r="M1" s="102"/>
    </row>
    <row r="2" spans="1:13" x14ac:dyDescent="0.25">
      <c r="A2" s="60" t="s">
        <v>3</v>
      </c>
      <c r="B2" s="60"/>
      <c r="E2" s="102"/>
      <c r="F2" s="102"/>
      <c r="G2" s="102"/>
      <c r="H2" s="102"/>
      <c r="I2" s="102"/>
      <c r="J2" s="102"/>
      <c r="K2" s="102"/>
      <c r="L2" s="102"/>
      <c r="M2" s="102"/>
    </row>
    <row r="3" spans="1:13" x14ac:dyDescent="0.25">
      <c r="A3" s="60" t="s">
        <v>24</v>
      </c>
      <c r="B3" s="60"/>
      <c r="E3" s="102"/>
      <c r="F3" s="102"/>
      <c r="G3" s="102"/>
      <c r="H3" s="102"/>
      <c r="I3" s="102"/>
      <c r="J3" s="102"/>
      <c r="K3" s="102"/>
      <c r="L3" s="102"/>
      <c r="M3" s="102"/>
    </row>
    <row r="4" spans="1:13" x14ac:dyDescent="0.25">
      <c r="A4" s="60" t="s">
        <v>25</v>
      </c>
      <c r="B4" s="60"/>
      <c r="E4" s="102"/>
      <c r="F4" s="102"/>
      <c r="G4" s="102"/>
      <c r="H4" s="102"/>
      <c r="I4" s="102"/>
      <c r="J4" s="102"/>
      <c r="K4" s="102"/>
      <c r="L4" s="102"/>
      <c r="M4" s="102"/>
    </row>
    <row r="5" spans="1:13" x14ac:dyDescent="0.25">
      <c r="A5" s="60" t="s">
        <v>26</v>
      </c>
      <c r="B5" s="60"/>
      <c r="E5" s="102"/>
      <c r="F5" s="102"/>
      <c r="G5" s="102"/>
      <c r="H5" s="102"/>
      <c r="I5" s="102"/>
      <c r="J5" s="102"/>
      <c r="K5" s="102"/>
      <c r="L5" s="102"/>
      <c r="M5" s="102"/>
    </row>
    <row r="6" spans="1:13" x14ac:dyDescent="0.25">
      <c r="A6" s="61" t="s">
        <v>27</v>
      </c>
      <c r="B6" s="61" t="s">
        <v>28</v>
      </c>
      <c r="E6" s="102"/>
      <c r="F6" s="102"/>
      <c r="G6" s="102"/>
      <c r="H6" s="102"/>
      <c r="I6" s="102"/>
      <c r="J6" s="102"/>
      <c r="K6" s="102"/>
      <c r="L6" s="102"/>
      <c r="M6" s="102"/>
    </row>
    <row r="7" spans="1:13" x14ac:dyDescent="0.25">
      <c r="A7" s="61" t="s">
        <v>29</v>
      </c>
      <c r="B7" s="61" t="s">
        <v>28</v>
      </c>
    </row>
    <row r="8" spans="1:13" x14ac:dyDescent="0.25">
      <c r="A8" s="60" t="s">
        <v>30</v>
      </c>
      <c r="B8" s="60"/>
    </row>
    <row r="9" spans="1:13" x14ac:dyDescent="0.25">
      <c r="A9" s="60" t="s">
        <v>31</v>
      </c>
      <c r="B9" s="60"/>
    </row>
    <row r="10" spans="1:13" x14ac:dyDescent="0.25">
      <c r="A10" s="60" t="s">
        <v>32</v>
      </c>
      <c r="B10" s="60" t="s">
        <v>28</v>
      </c>
    </row>
    <row r="11" spans="1:13" x14ac:dyDescent="0.25">
      <c r="A11" s="60" t="s">
        <v>33</v>
      </c>
      <c r="B11" s="60" t="s">
        <v>28</v>
      </c>
    </row>
    <row r="12" spans="1:13" x14ac:dyDescent="0.25">
      <c r="A12" s="61" t="s">
        <v>34</v>
      </c>
      <c r="B12" s="61" t="s">
        <v>28</v>
      </c>
    </row>
    <row r="13" spans="1:13" x14ac:dyDescent="0.25">
      <c r="A13" s="60" t="s">
        <v>35</v>
      </c>
      <c r="B13" s="60"/>
    </row>
    <row r="14" spans="1:13" x14ac:dyDescent="0.25">
      <c r="A14" s="60" t="s">
        <v>36</v>
      </c>
      <c r="B14" s="60"/>
    </row>
    <row r="15" spans="1:13" x14ac:dyDescent="0.25">
      <c r="A15" s="60" t="s">
        <v>37</v>
      </c>
      <c r="B15" s="60"/>
    </row>
    <row r="16" spans="1:13" x14ac:dyDescent="0.25">
      <c r="A16" s="60" t="s">
        <v>38</v>
      </c>
      <c r="B16" s="60"/>
    </row>
    <row r="17" spans="1:2" x14ac:dyDescent="0.25">
      <c r="A17" s="60" t="s">
        <v>39</v>
      </c>
      <c r="B17" s="60"/>
    </row>
    <row r="18" spans="1:2" x14ac:dyDescent="0.25">
      <c r="A18" s="60" t="s">
        <v>40</v>
      </c>
      <c r="B18" s="60"/>
    </row>
    <row r="19" spans="1:2" x14ac:dyDescent="0.25">
      <c r="A19" s="60" t="s">
        <v>41</v>
      </c>
      <c r="B19" s="60" t="s">
        <v>28</v>
      </c>
    </row>
    <row r="20" spans="1:2" x14ac:dyDescent="0.25">
      <c r="A20" s="61" t="s">
        <v>42</v>
      </c>
      <c r="B20" s="61" t="s">
        <v>28</v>
      </c>
    </row>
    <row r="21" spans="1:2" x14ac:dyDescent="0.25">
      <c r="A21" s="60" t="s">
        <v>43</v>
      </c>
      <c r="B21" s="60"/>
    </row>
    <row r="22" spans="1:2" x14ac:dyDescent="0.25">
      <c r="A22" s="60" t="s">
        <v>44</v>
      </c>
      <c r="B22" s="60"/>
    </row>
    <row r="23" spans="1:2" x14ac:dyDescent="0.25">
      <c r="A23" s="60" t="s">
        <v>45</v>
      </c>
      <c r="B23" s="60"/>
    </row>
    <row r="24" spans="1:2" x14ac:dyDescent="0.25">
      <c r="A24" s="60" t="s">
        <v>46</v>
      </c>
      <c r="B24" s="60"/>
    </row>
    <row r="25" spans="1:2" x14ac:dyDescent="0.25">
      <c r="A25" s="60" t="s">
        <v>47</v>
      </c>
      <c r="B25" s="60"/>
    </row>
    <row r="26" spans="1:2" x14ac:dyDescent="0.25">
      <c r="A26" s="61" t="s">
        <v>48</v>
      </c>
      <c r="B26" s="61" t="s">
        <v>28</v>
      </c>
    </row>
    <row r="27" spans="1:2" x14ac:dyDescent="0.25">
      <c r="A27" s="60" t="s">
        <v>49</v>
      </c>
      <c r="B27" s="60"/>
    </row>
    <row r="28" spans="1:2" x14ac:dyDescent="0.25">
      <c r="A28" s="60" t="s">
        <v>50</v>
      </c>
      <c r="B28" s="60"/>
    </row>
    <row r="29" spans="1:2" x14ac:dyDescent="0.25">
      <c r="A29" s="60" t="s">
        <v>51</v>
      </c>
      <c r="B29" s="60"/>
    </row>
    <row r="30" spans="1:2" x14ac:dyDescent="0.25">
      <c r="A30" s="60" t="s">
        <v>52</v>
      </c>
      <c r="B30" s="60"/>
    </row>
    <row r="31" spans="1:2" x14ac:dyDescent="0.25">
      <c r="A31" s="60" t="s">
        <v>53</v>
      </c>
      <c r="B31" s="60"/>
    </row>
    <row r="32" spans="1:2" x14ac:dyDescent="0.25">
      <c r="A32" s="60" t="s">
        <v>54</v>
      </c>
      <c r="B32" s="60" t="s">
        <v>28</v>
      </c>
    </row>
    <row r="33" spans="1:2" x14ac:dyDescent="0.25">
      <c r="A33" s="60" t="s">
        <v>55</v>
      </c>
      <c r="B33" s="60"/>
    </row>
    <row r="34" spans="1:2" x14ac:dyDescent="0.25">
      <c r="A34" s="60" t="s">
        <v>56</v>
      </c>
      <c r="B34" s="60"/>
    </row>
    <row r="35" spans="1:2" x14ac:dyDescent="0.25">
      <c r="A35" s="60" t="s">
        <v>57</v>
      </c>
      <c r="B35" s="60"/>
    </row>
    <row r="36" spans="1:2" x14ac:dyDescent="0.25">
      <c r="A36" s="60" t="s">
        <v>58</v>
      </c>
      <c r="B36" s="60"/>
    </row>
    <row r="37" spans="1:2" x14ac:dyDescent="0.25">
      <c r="A37" s="60" t="s">
        <v>59</v>
      </c>
      <c r="B37" s="60"/>
    </row>
    <row r="38" spans="1:2" x14ac:dyDescent="0.25">
      <c r="A38" s="60" t="s">
        <v>60</v>
      </c>
      <c r="B38" s="60" t="s">
        <v>28</v>
      </c>
    </row>
    <row r="39" spans="1:2" x14ac:dyDescent="0.25">
      <c r="A39" s="60" t="s">
        <v>61</v>
      </c>
      <c r="B39" s="60"/>
    </row>
    <row r="40" spans="1:2" x14ac:dyDescent="0.25">
      <c r="A40" s="60" t="s">
        <v>62</v>
      </c>
      <c r="B40" s="60"/>
    </row>
    <row r="41" spans="1:2" x14ac:dyDescent="0.25">
      <c r="A41" s="60" t="s">
        <v>63</v>
      </c>
      <c r="B41" s="60"/>
    </row>
    <row r="42" spans="1:2" x14ac:dyDescent="0.25">
      <c r="A42" s="60" t="s">
        <v>64</v>
      </c>
      <c r="B42" s="60"/>
    </row>
    <row r="43" spans="1:2" x14ac:dyDescent="0.25">
      <c r="A43" s="60" t="s">
        <v>65</v>
      </c>
      <c r="B43" s="60"/>
    </row>
    <row r="44" spans="1:2" x14ac:dyDescent="0.25">
      <c r="A44" s="60" t="s">
        <v>66</v>
      </c>
      <c r="B44" s="60"/>
    </row>
    <row r="45" spans="1:2" x14ac:dyDescent="0.25">
      <c r="A45" s="60" t="s">
        <v>67</v>
      </c>
      <c r="B45" s="60"/>
    </row>
    <row r="46" spans="1:2" x14ac:dyDescent="0.25">
      <c r="A46" s="60" t="s">
        <v>68</v>
      </c>
      <c r="B46" s="60"/>
    </row>
    <row r="47" spans="1:2" x14ac:dyDescent="0.25">
      <c r="A47" s="60" t="s">
        <v>69</v>
      </c>
      <c r="B47" s="60"/>
    </row>
    <row r="48" spans="1:2" x14ac:dyDescent="0.25">
      <c r="A48" s="60" t="s">
        <v>70</v>
      </c>
      <c r="B48" s="60"/>
    </row>
    <row r="49" spans="1:2" x14ac:dyDescent="0.25">
      <c r="A49" s="60" t="s">
        <v>71</v>
      </c>
      <c r="B49" s="60"/>
    </row>
    <row r="50" spans="1:2" x14ac:dyDescent="0.25">
      <c r="A50" s="60" t="s">
        <v>72</v>
      </c>
      <c r="B50" s="60" t="s">
        <v>28</v>
      </c>
    </row>
    <row r="51" spans="1:2" x14ac:dyDescent="0.25">
      <c r="A51" s="60" t="s">
        <v>73</v>
      </c>
      <c r="B51" s="60" t="s">
        <v>28</v>
      </c>
    </row>
    <row r="52" spans="1:2" x14ac:dyDescent="0.25">
      <c r="A52" s="60" t="s">
        <v>74</v>
      </c>
      <c r="B52" s="60"/>
    </row>
    <row r="53" spans="1:2" x14ac:dyDescent="0.25">
      <c r="A53" s="60" t="s">
        <v>75</v>
      </c>
      <c r="B53" s="60" t="s">
        <v>28</v>
      </c>
    </row>
    <row r="54" spans="1:2" x14ac:dyDescent="0.25">
      <c r="A54" s="60" t="s">
        <v>76</v>
      </c>
      <c r="B54" s="60" t="s">
        <v>28</v>
      </c>
    </row>
    <row r="55" spans="1:2" x14ac:dyDescent="0.25">
      <c r="A55" s="60" t="s">
        <v>77</v>
      </c>
      <c r="B55" s="60"/>
    </row>
    <row r="56" spans="1:2" x14ac:dyDescent="0.25">
      <c r="A56" s="60" t="s">
        <v>78</v>
      </c>
      <c r="B56" s="60"/>
    </row>
    <row r="57" spans="1:2" x14ac:dyDescent="0.25">
      <c r="A57" s="60" t="s">
        <v>79</v>
      </c>
      <c r="B57" s="60"/>
    </row>
    <row r="58" spans="1:2" x14ac:dyDescent="0.25">
      <c r="A58" s="60" t="s">
        <v>80</v>
      </c>
      <c r="B58" s="60" t="s">
        <v>28</v>
      </c>
    </row>
    <row r="59" spans="1:2" x14ac:dyDescent="0.25">
      <c r="A59" s="60" t="s">
        <v>81</v>
      </c>
      <c r="B59" s="60"/>
    </row>
    <row r="60" spans="1:2" x14ac:dyDescent="0.25">
      <c r="A60" s="60" t="s">
        <v>82</v>
      </c>
      <c r="B60" s="60"/>
    </row>
    <row r="61" spans="1:2" x14ac:dyDescent="0.25">
      <c r="A61" s="60" t="s">
        <v>83</v>
      </c>
      <c r="B61" s="60"/>
    </row>
    <row r="62" spans="1:2" x14ac:dyDescent="0.25">
      <c r="A62" s="60" t="s">
        <v>84</v>
      </c>
      <c r="B62" s="60"/>
    </row>
    <row r="63" spans="1:2" x14ac:dyDescent="0.25">
      <c r="A63" s="60" t="s">
        <v>85</v>
      </c>
      <c r="B63" s="60"/>
    </row>
    <row r="64" spans="1:2" x14ac:dyDescent="0.25">
      <c r="A64" s="60" t="s">
        <v>86</v>
      </c>
      <c r="B64" s="60"/>
    </row>
    <row r="65" spans="1:2" x14ac:dyDescent="0.25">
      <c r="A65" s="60" t="s">
        <v>87</v>
      </c>
      <c r="B65" s="60"/>
    </row>
    <row r="66" spans="1:2" x14ac:dyDescent="0.25">
      <c r="A66" s="60" t="s">
        <v>88</v>
      </c>
      <c r="B66" s="60"/>
    </row>
    <row r="67" spans="1:2" x14ac:dyDescent="0.25">
      <c r="A67" s="60" t="s">
        <v>89</v>
      </c>
      <c r="B67" s="60"/>
    </row>
    <row r="68" spans="1:2" x14ac:dyDescent="0.25">
      <c r="A68" s="60" t="s">
        <v>90</v>
      </c>
      <c r="B68" s="60"/>
    </row>
    <row r="69" spans="1:2" x14ac:dyDescent="0.25">
      <c r="A69" s="60" t="s">
        <v>91</v>
      </c>
      <c r="B69" s="60"/>
    </row>
    <row r="70" spans="1:2" x14ac:dyDescent="0.25">
      <c r="A70" s="60" t="s">
        <v>92</v>
      </c>
      <c r="B70" s="60" t="s">
        <v>28</v>
      </c>
    </row>
    <row r="71" spans="1:2" x14ac:dyDescent="0.25">
      <c r="A71" s="60" t="s">
        <v>93</v>
      </c>
      <c r="B71" s="60" t="s">
        <v>28</v>
      </c>
    </row>
    <row r="72" spans="1:2" x14ac:dyDescent="0.25">
      <c r="A72" s="60" t="s">
        <v>94</v>
      </c>
      <c r="B72" s="60" t="s">
        <v>28</v>
      </c>
    </row>
    <row r="73" spans="1:2" x14ac:dyDescent="0.25">
      <c r="A73" s="60" t="s">
        <v>95</v>
      </c>
      <c r="B73" s="60"/>
    </row>
    <row r="74" spans="1:2" x14ac:dyDescent="0.25">
      <c r="A74" s="60" t="s">
        <v>96</v>
      </c>
      <c r="B74" s="60"/>
    </row>
    <row r="75" spans="1:2" x14ac:dyDescent="0.25">
      <c r="A75" s="60" t="s">
        <v>97</v>
      </c>
      <c r="B75" s="60"/>
    </row>
    <row r="76" spans="1:2" x14ac:dyDescent="0.25">
      <c r="A76" s="60" t="s">
        <v>98</v>
      </c>
      <c r="B76" s="60"/>
    </row>
    <row r="77" spans="1:2" x14ac:dyDescent="0.25">
      <c r="A77" s="60" t="s">
        <v>99</v>
      </c>
      <c r="B77" s="60"/>
    </row>
    <row r="78" spans="1:2" x14ac:dyDescent="0.25">
      <c r="A78" s="60" t="s">
        <v>100</v>
      </c>
      <c r="B78" s="60"/>
    </row>
    <row r="79" spans="1:2" x14ac:dyDescent="0.25">
      <c r="A79" s="60" t="s">
        <v>101</v>
      </c>
      <c r="B79" s="60" t="s">
        <v>28</v>
      </c>
    </row>
    <row r="80" spans="1:2" x14ac:dyDescent="0.25">
      <c r="A80" s="60" t="s">
        <v>102</v>
      </c>
      <c r="B80" s="60"/>
    </row>
    <row r="81" spans="1:2" x14ac:dyDescent="0.25">
      <c r="A81" s="60" t="s">
        <v>103</v>
      </c>
      <c r="B81" s="60"/>
    </row>
    <row r="82" spans="1:2" x14ac:dyDescent="0.25">
      <c r="A82" s="60" t="s">
        <v>104</v>
      </c>
      <c r="B82" s="60"/>
    </row>
    <row r="83" spans="1:2" x14ac:dyDescent="0.25">
      <c r="A83" s="60" t="s">
        <v>105</v>
      </c>
      <c r="B83" s="60"/>
    </row>
    <row r="84" spans="1:2" x14ac:dyDescent="0.25">
      <c r="A84" s="60" t="s">
        <v>106</v>
      </c>
      <c r="B84" s="60"/>
    </row>
    <row r="85" spans="1:2" x14ac:dyDescent="0.25">
      <c r="A85" s="60" t="s">
        <v>107</v>
      </c>
      <c r="B85" s="60"/>
    </row>
    <row r="86" spans="1:2" x14ac:dyDescent="0.25">
      <c r="A86" s="60" t="s">
        <v>108</v>
      </c>
      <c r="B86" s="60"/>
    </row>
    <row r="87" spans="1:2" x14ac:dyDescent="0.25">
      <c r="A87" s="60" t="s">
        <v>109</v>
      </c>
      <c r="B87" s="60"/>
    </row>
    <row r="88" spans="1:2" x14ac:dyDescent="0.25">
      <c r="A88" s="61" t="s">
        <v>110</v>
      </c>
      <c r="B88" s="61" t="s">
        <v>28</v>
      </c>
    </row>
    <row r="89" spans="1:2" x14ac:dyDescent="0.25">
      <c r="A89" s="60" t="s">
        <v>111</v>
      </c>
      <c r="B89" s="60" t="s">
        <v>28</v>
      </c>
    </row>
    <row r="90" spans="1:2" x14ac:dyDescent="0.25">
      <c r="A90" s="60" t="s">
        <v>112</v>
      </c>
      <c r="B90" s="60"/>
    </row>
    <row r="91" spans="1:2" x14ac:dyDescent="0.25">
      <c r="A91" s="60" t="s">
        <v>113</v>
      </c>
      <c r="B91" s="60"/>
    </row>
    <row r="92" spans="1:2" x14ac:dyDescent="0.25">
      <c r="A92" s="60" t="s">
        <v>114</v>
      </c>
      <c r="B92" s="60" t="s">
        <v>28</v>
      </c>
    </row>
    <row r="93" spans="1:2" x14ac:dyDescent="0.25">
      <c r="A93" s="60" t="s">
        <v>115</v>
      </c>
      <c r="B93" s="60"/>
    </row>
    <row r="94" spans="1:2" x14ac:dyDescent="0.25">
      <c r="A94" s="60" t="s">
        <v>116</v>
      </c>
      <c r="B94" s="60"/>
    </row>
    <row r="95" spans="1:2" x14ac:dyDescent="0.25">
      <c r="A95" s="60" t="s">
        <v>117</v>
      </c>
      <c r="B95" s="60" t="s">
        <v>28</v>
      </c>
    </row>
    <row r="96" spans="1:2" x14ac:dyDescent="0.25">
      <c r="A96" s="61" t="s">
        <v>118</v>
      </c>
      <c r="B96" s="61" t="s">
        <v>28</v>
      </c>
    </row>
    <row r="97" spans="1:2" x14ac:dyDescent="0.25">
      <c r="A97" s="60" t="s">
        <v>119</v>
      </c>
      <c r="B97" s="60"/>
    </row>
    <row r="98" spans="1:2" x14ac:dyDescent="0.25">
      <c r="A98" s="60" t="s">
        <v>120</v>
      </c>
      <c r="B98" s="60"/>
    </row>
    <row r="99" spans="1:2" x14ac:dyDescent="0.25">
      <c r="A99" s="60" t="s">
        <v>121</v>
      </c>
      <c r="B99" s="60"/>
    </row>
    <row r="100" spans="1:2" x14ac:dyDescent="0.25">
      <c r="A100" s="60" t="s">
        <v>122</v>
      </c>
      <c r="B100" s="60" t="s">
        <v>28</v>
      </c>
    </row>
    <row r="101" spans="1:2" x14ac:dyDescent="0.25">
      <c r="A101" s="60" t="s">
        <v>123</v>
      </c>
      <c r="B101" s="60"/>
    </row>
    <row r="102" spans="1:2" x14ac:dyDescent="0.25">
      <c r="A102" s="60" t="s">
        <v>124</v>
      </c>
      <c r="B102" s="60"/>
    </row>
    <row r="103" spans="1:2" x14ac:dyDescent="0.25">
      <c r="A103" s="60" t="s">
        <v>125</v>
      </c>
      <c r="B103" s="60" t="s">
        <v>28</v>
      </c>
    </row>
    <row r="104" spans="1:2" x14ac:dyDescent="0.25">
      <c r="A104" s="60" t="s">
        <v>126</v>
      </c>
      <c r="B104" s="60"/>
    </row>
    <row r="105" spans="1:2" x14ac:dyDescent="0.25">
      <c r="A105" s="60" t="s">
        <v>127</v>
      </c>
      <c r="B105" s="60"/>
    </row>
    <row r="106" spans="1:2" x14ac:dyDescent="0.25">
      <c r="A106" s="60" t="s">
        <v>128</v>
      </c>
      <c r="B106" s="60"/>
    </row>
    <row r="107" spans="1:2" x14ac:dyDescent="0.25">
      <c r="A107" s="60" t="s">
        <v>129</v>
      </c>
      <c r="B107" s="60"/>
    </row>
    <row r="108" spans="1:2" x14ac:dyDescent="0.25">
      <c r="A108" s="60" t="s">
        <v>130</v>
      </c>
      <c r="B108" s="60" t="s">
        <v>28</v>
      </c>
    </row>
    <row r="109" spans="1:2" x14ac:dyDescent="0.25">
      <c r="A109" s="60" t="s">
        <v>131</v>
      </c>
      <c r="B109" s="60"/>
    </row>
    <row r="110" spans="1:2" x14ac:dyDescent="0.25">
      <c r="A110" s="60" t="s">
        <v>132</v>
      </c>
      <c r="B110" s="60"/>
    </row>
    <row r="111" spans="1:2" x14ac:dyDescent="0.25">
      <c r="A111" s="60" t="s">
        <v>133</v>
      </c>
      <c r="B111" s="60"/>
    </row>
    <row r="112" spans="1:2" x14ac:dyDescent="0.25">
      <c r="A112" s="60" t="s">
        <v>134</v>
      </c>
      <c r="B112" s="60"/>
    </row>
    <row r="113" spans="1:2" x14ac:dyDescent="0.25">
      <c r="A113" s="60" t="s">
        <v>135</v>
      </c>
      <c r="B113" s="60"/>
    </row>
    <row r="114" spans="1:2" x14ac:dyDescent="0.25">
      <c r="A114" s="60" t="s">
        <v>136</v>
      </c>
      <c r="B114" s="60"/>
    </row>
    <row r="115" spans="1:2" x14ac:dyDescent="0.25">
      <c r="A115" s="60" t="s">
        <v>137</v>
      </c>
      <c r="B115" s="60"/>
    </row>
    <row r="116" spans="1:2" x14ac:dyDescent="0.25">
      <c r="A116" s="60" t="s">
        <v>138</v>
      </c>
      <c r="B116" s="60"/>
    </row>
    <row r="117" spans="1:2" x14ac:dyDescent="0.25">
      <c r="A117" s="60" t="s">
        <v>139</v>
      </c>
      <c r="B117" s="60"/>
    </row>
    <row r="118" spans="1:2" x14ac:dyDescent="0.25">
      <c r="A118" s="60" t="s">
        <v>140</v>
      </c>
      <c r="B118" s="60"/>
    </row>
    <row r="119" spans="1:2" x14ac:dyDescent="0.25">
      <c r="A119" s="60" t="s">
        <v>141</v>
      </c>
      <c r="B119" s="60" t="s">
        <v>28</v>
      </c>
    </row>
    <row r="120" spans="1:2" x14ac:dyDescent="0.25">
      <c r="A120" s="60" t="s">
        <v>142</v>
      </c>
      <c r="B120" s="60"/>
    </row>
    <row r="121" spans="1:2" x14ac:dyDescent="0.25">
      <c r="A121" s="60" t="s">
        <v>143</v>
      </c>
      <c r="B121" s="60"/>
    </row>
    <row r="122" spans="1:2" x14ac:dyDescent="0.25">
      <c r="A122" s="60" t="s">
        <v>144</v>
      </c>
      <c r="B122" s="60"/>
    </row>
    <row r="123" spans="1:2" x14ac:dyDescent="0.25">
      <c r="A123" s="60" t="s">
        <v>145</v>
      </c>
      <c r="B123" s="60" t="s">
        <v>28</v>
      </c>
    </row>
    <row r="124" spans="1:2" x14ac:dyDescent="0.25">
      <c r="A124" s="60" t="s">
        <v>146</v>
      </c>
      <c r="B124" s="60"/>
    </row>
    <row r="125" spans="1:2" x14ac:dyDescent="0.25">
      <c r="A125" s="60" t="s">
        <v>147</v>
      </c>
      <c r="B125" s="60"/>
    </row>
    <row r="126" spans="1:2" x14ac:dyDescent="0.25">
      <c r="A126" s="60" t="s">
        <v>148</v>
      </c>
      <c r="B126" s="60"/>
    </row>
    <row r="127" spans="1:2" x14ac:dyDescent="0.25">
      <c r="A127" s="60" t="s">
        <v>149</v>
      </c>
      <c r="B127" s="60"/>
    </row>
    <row r="128" spans="1:2" x14ac:dyDescent="0.25">
      <c r="A128" s="60" t="s">
        <v>150</v>
      </c>
      <c r="B128" s="60"/>
    </row>
    <row r="129" spans="1:2" x14ac:dyDescent="0.25">
      <c r="A129" s="60" t="s">
        <v>151</v>
      </c>
      <c r="B129" s="60"/>
    </row>
    <row r="130" spans="1:2" x14ac:dyDescent="0.25">
      <c r="A130" s="60" t="s">
        <v>152</v>
      </c>
      <c r="B130" s="60"/>
    </row>
    <row r="131" spans="1:2" x14ac:dyDescent="0.25">
      <c r="A131" s="60" t="s">
        <v>153</v>
      </c>
      <c r="B131" s="60"/>
    </row>
    <row r="132" spans="1:2" x14ac:dyDescent="0.25">
      <c r="A132" s="60" t="s">
        <v>154</v>
      </c>
      <c r="B132" s="60"/>
    </row>
    <row r="133" spans="1:2" x14ac:dyDescent="0.25">
      <c r="A133" s="61" t="s">
        <v>155</v>
      </c>
      <c r="B133" s="61" t="s">
        <v>28</v>
      </c>
    </row>
    <row r="134" spans="1:2" x14ac:dyDescent="0.25">
      <c r="A134" s="60" t="s">
        <v>156</v>
      </c>
      <c r="B134" s="60"/>
    </row>
    <row r="135" spans="1:2" x14ac:dyDescent="0.25">
      <c r="A135" s="60" t="s">
        <v>157</v>
      </c>
      <c r="B135" s="60"/>
    </row>
    <row r="136" spans="1:2" x14ac:dyDescent="0.25">
      <c r="A136" s="60" t="s">
        <v>158</v>
      </c>
      <c r="B136" s="60" t="s">
        <v>28</v>
      </c>
    </row>
    <row r="137" spans="1:2" x14ac:dyDescent="0.25">
      <c r="A137" s="60" t="s">
        <v>159</v>
      </c>
      <c r="B137" s="60"/>
    </row>
    <row r="138" spans="1:2" x14ac:dyDescent="0.25">
      <c r="A138" s="60" t="s">
        <v>160</v>
      </c>
      <c r="B138" s="60"/>
    </row>
    <row r="139" spans="1:2" x14ac:dyDescent="0.25">
      <c r="A139" s="60" t="s">
        <v>161</v>
      </c>
      <c r="B139" s="60"/>
    </row>
    <row r="140" spans="1:2" x14ac:dyDescent="0.25">
      <c r="A140" s="61" t="s">
        <v>162</v>
      </c>
      <c r="B140" s="61" t="s">
        <v>28</v>
      </c>
    </row>
    <row r="141" spans="1:2" x14ac:dyDescent="0.25">
      <c r="A141" s="60" t="s">
        <v>163</v>
      </c>
      <c r="B141" s="60" t="s">
        <v>28</v>
      </c>
    </row>
    <row r="142" spans="1:2" x14ac:dyDescent="0.25">
      <c r="A142" s="60" t="s">
        <v>164</v>
      </c>
      <c r="B142" s="60"/>
    </row>
    <row r="143" spans="1:2" x14ac:dyDescent="0.25">
      <c r="A143" s="60" t="s">
        <v>165</v>
      </c>
      <c r="B143" s="60"/>
    </row>
    <row r="144" spans="1:2" x14ac:dyDescent="0.25">
      <c r="A144" s="60" t="s">
        <v>166</v>
      </c>
      <c r="B144" s="60" t="s">
        <v>28</v>
      </c>
    </row>
    <row r="145" spans="1:2" x14ac:dyDescent="0.25">
      <c r="A145" s="60" t="s">
        <v>167</v>
      </c>
      <c r="B145" s="60"/>
    </row>
    <row r="146" spans="1:2" x14ac:dyDescent="0.25">
      <c r="A146" s="60" t="s">
        <v>168</v>
      </c>
      <c r="B146" s="60"/>
    </row>
    <row r="147" spans="1:2" x14ac:dyDescent="0.25">
      <c r="A147" s="60" t="s">
        <v>169</v>
      </c>
      <c r="B147" s="60"/>
    </row>
    <row r="148" spans="1:2" x14ac:dyDescent="0.25">
      <c r="A148" s="60" t="s">
        <v>170</v>
      </c>
      <c r="B148" s="60"/>
    </row>
    <row r="149" spans="1:2" x14ac:dyDescent="0.25">
      <c r="A149" s="60" t="s">
        <v>171</v>
      </c>
      <c r="B149" s="60" t="s">
        <v>28</v>
      </c>
    </row>
    <row r="150" spans="1:2" x14ac:dyDescent="0.25">
      <c r="A150" s="60" t="s">
        <v>172</v>
      </c>
      <c r="B150" s="60"/>
    </row>
    <row r="151" spans="1:2" x14ac:dyDescent="0.25">
      <c r="A151" s="60" t="s">
        <v>173</v>
      </c>
      <c r="B151" s="60" t="s">
        <v>28</v>
      </c>
    </row>
    <row r="152" spans="1:2" x14ac:dyDescent="0.25">
      <c r="A152" s="61" t="s">
        <v>174</v>
      </c>
      <c r="B152" s="61" t="s">
        <v>28</v>
      </c>
    </row>
    <row r="153" spans="1:2" x14ac:dyDescent="0.25">
      <c r="A153" s="60" t="s">
        <v>175</v>
      </c>
      <c r="B153" s="60"/>
    </row>
    <row r="154" spans="1:2" x14ac:dyDescent="0.25">
      <c r="A154" s="60" t="s">
        <v>176</v>
      </c>
      <c r="B154" s="60"/>
    </row>
    <row r="155" spans="1:2" x14ac:dyDescent="0.25">
      <c r="A155" s="60" t="s">
        <v>177</v>
      </c>
      <c r="B155" s="60"/>
    </row>
    <row r="156" spans="1:2" x14ac:dyDescent="0.25">
      <c r="A156" s="60" t="s">
        <v>178</v>
      </c>
      <c r="B156" s="60"/>
    </row>
    <row r="157" spans="1:2" x14ac:dyDescent="0.25">
      <c r="A157" s="60" t="s">
        <v>179</v>
      </c>
      <c r="B157" s="60"/>
    </row>
    <row r="158" spans="1:2" x14ac:dyDescent="0.25">
      <c r="A158" s="60" t="s">
        <v>180</v>
      </c>
      <c r="B158" s="60"/>
    </row>
    <row r="159" spans="1:2" x14ac:dyDescent="0.25">
      <c r="A159" s="60" t="s">
        <v>181</v>
      </c>
      <c r="B159" s="60"/>
    </row>
    <row r="160" spans="1:2" x14ac:dyDescent="0.25">
      <c r="A160" s="60" t="s">
        <v>182</v>
      </c>
      <c r="B160" s="60"/>
    </row>
    <row r="161" spans="1:2" x14ac:dyDescent="0.25">
      <c r="A161" s="60" t="s">
        <v>183</v>
      </c>
      <c r="B161" s="60"/>
    </row>
    <row r="162" spans="1:2" x14ac:dyDescent="0.25">
      <c r="A162" s="60" t="s">
        <v>184</v>
      </c>
      <c r="B162" s="60"/>
    </row>
    <row r="163" spans="1:2" x14ac:dyDescent="0.25">
      <c r="A163" s="60" t="s">
        <v>185</v>
      </c>
      <c r="B163" s="60"/>
    </row>
    <row r="164" spans="1:2" x14ac:dyDescent="0.25">
      <c r="A164" s="60" t="s">
        <v>186</v>
      </c>
      <c r="B164" s="60"/>
    </row>
    <row r="165" spans="1:2" x14ac:dyDescent="0.25">
      <c r="A165" s="60" t="s">
        <v>187</v>
      </c>
      <c r="B165" s="60"/>
    </row>
    <row r="166" spans="1:2" x14ac:dyDescent="0.25">
      <c r="A166" s="60" t="s">
        <v>188</v>
      </c>
      <c r="B166" s="60"/>
    </row>
    <row r="167" spans="1:2" x14ac:dyDescent="0.25">
      <c r="A167" s="60" t="s">
        <v>189</v>
      </c>
      <c r="B167" s="60"/>
    </row>
    <row r="168" spans="1:2" x14ac:dyDescent="0.25">
      <c r="A168" s="60" t="s">
        <v>190</v>
      </c>
      <c r="B168" s="60"/>
    </row>
    <row r="169" spans="1:2" x14ac:dyDescent="0.25">
      <c r="A169" s="60" t="s">
        <v>191</v>
      </c>
      <c r="B169" s="60"/>
    </row>
    <row r="170" spans="1:2" x14ac:dyDescent="0.25">
      <c r="A170" s="60" t="s">
        <v>192</v>
      </c>
      <c r="B170" s="60" t="s">
        <v>28</v>
      </c>
    </row>
    <row r="171" spans="1:2" x14ac:dyDescent="0.25">
      <c r="A171" s="60" t="s">
        <v>193</v>
      </c>
      <c r="B171" s="60" t="s">
        <v>28</v>
      </c>
    </row>
    <row r="172" spans="1:2" x14ac:dyDescent="0.25">
      <c r="A172" s="60" t="s">
        <v>194</v>
      </c>
      <c r="B172" s="60"/>
    </row>
    <row r="173" spans="1:2" x14ac:dyDescent="0.25">
      <c r="A173" s="60" t="s">
        <v>195</v>
      </c>
      <c r="B173" s="60"/>
    </row>
    <row r="174" spans="1:2" x14ac:dyDescent="0.25">
      <c r="A174" s="61" t="s">
        <v>196</v>
      </c>
      <c r="B174" s="61" t="s">
        <v>28</v>
      </c>
    </row>
    <row r="175" spans="1:2" x14ac:dyDescent="0.25">
      <c r="A175" s="60" t="s">
        <v>197</v>
      </c>
      <c r="B175" s="60"/>
    </row>
    <row r="176" spans="1:2" x14ac:dyDescent="0.25">
      <c r="A176" s="60" t="s">
        <v>198</v>
      </c>
      <c r="B176" s="60"/>
    </row>
    <row r="177" spans="1:2" x14ac:dyDescent="0.25">
      <c r="A177" s="60" t="s">
        <v>199</v>
      </c>
      <c r="B177" s="60"/>
    </row>
    <row r="178" spans="1:2" x14ac:dyDescent="0.25">
      <c r="A178" s="60" t="s">
        <v>200</v>
      </c>
      <c r="B178" s="60" t="s">
        <v>28</v>
      </c>
    </row>
    <row r="179" spans="1:2" x14ac:dyDescent="0.25">
      <c r="A179" s="60" t="s">
        <v>201</v>
      </c>
      <c r="B179" s="60" t="s">
        <v>28</v>
      </c>
    </row>
    <row r="180" spans="1:2" x14ac:dyDescent="0.25">
      <c r="A180" s="60" t="s">
        <v>202</v>
      </c>
      <c r="B180" s="60"/>
    </row>
    <row r="181" spans="1:2" x14ac:dyDescent="0.25">
      <c r="A181" s="60" t="s">
        <v>203</v>
      </c>
      <c r="B181" s="60"/>
    </row>
    <row r="182" spans="1:2" x14ac:dyDescent="0.25">
      <c r="A182" s="60" t="s">
        <v>204</v>
      </c>
      <c r="B182" s="60"/>
    </row>
    <row r="183" spans="1:2" x14ac:dyDescent="0.25">
      <c r="A183" s="60" t="s">
        <v>205</v>
      </c>
      <c r="B183" s="60" t="s">
        <v>28</v>
      </c>
    </row>
    <row r="184" spans="1:2" x14ac:dyDescent="0.25">
      <c r="A184" s="60" t="s">
        <v>206</v>
      </c>
      <c r="B184" s="60"/>
    </row>
    <row r="185" spans="1:2" x14ac:dyDescent="0.25">
      <c r="A185" s="60" t="s">
        <v>207</v>
      </c>
      <c r="B185" s="60"/>
    </row>
    <row r="186" spans="1:2" x14ac:dyDescent="0.25">
      <c r="A186" s="61" t="s">
        <v>208</v>
      </c>
      <c r="B186" s="61" t="s">
        <v>28</v>
      </c>
    </row>
    <row r="187" spans="1:2" x14ac:dyDescent="0.25">
      <c r="A187" s="60" t="s">
        <v>209</v>
      </c>
      <c r="B187" s="60"/>
    </row>
    <row r="188" spans="1:2" x14ac:dyDescent="0.25">
      <c r="A188" s="60" t="s">
        <v>210</v>
      </c>
      <c r="B188" s="60" t="s">
        <v>28</v>
      </c>
    </row>
    <row r="189" spans="1:2" x14ac:dyDescent="0.25">
      <c r="A189" s="60" t="s">
        <v>211</v>
      </c>
      <c r="B189" s="60"/>
    </row>
    <row r="190" spans="1:2" x14ac:dyDescent="0.25">
      <c r="A190" s="60" t="s">
        <v>212</v>
      </c>
      <c r="B190" s="60"/>
    </row>
    <row r="191" spans="1:2" x14ac:dyDescent="0.25">
      <c r="A191" s="60" t="s">
        <v>213</v>
      </c>
      <c r="B191" s="60"/>
    </row>
    <row r="192" spans="1:2" x14ac:dyDescent="0.25">
      <c r="A192" s="60" t="s">
        <v>214</v>
      </c>
      <c r="B192" s="60"/>
    </row>
    <row r="193" spans="1:2" x14ac:dyDescent="0.25">
      <c r="A193" s="60" t="s">
        <v>215</v>
      </c>
      <c r="B193" s="60" t="s">
        <v>28</v>
      </c>
    </row>
    <row r="194" spans="1:2" x14ac:dyDescent="0.25">
      <c r="A194" s="60" t="s">
        <v>216</v>
      </c>
      <c r="B194" s="60"/>
    </row>
    <row r="195" spans="1:2" x14ac:dyDescent="0.25">
      <c r="A195" s="60" t="s">
        <v>217</v>
      </c>
      <c r="B195" s="60"/>
    </row>
    <row r="196" spans="1:2" x14ac:dyDescent="0.25">
      <c r="A196" s="60" t="s">
        <v>218</v>
      </c>
      <c r="B196" s="60"/>
    </row>
    <row r="197" spans="1:2" x14ac:dyDescent="0.25">
      <c r="A197" s="60" t="s">
        <v>219</v>
      </c>
      <c r="B197" s="60"/>
    </row>
    <row r="198" spans="1:2" x14ac:dyDescent="0.25">
      <c r="A198" s="60" t="s">
        <v>220</v>
      </c>
      <c r="B198" s="60" t="s">
        <v>28</v>
      </c>
    </row>
    <row r="199" spans="1:2" x14ac:dyDescent="0.25">
      <c r="A199" s="60" t="s">
        <v>221</v>
      </c>
      <c r="B199" s="60"/>
    </row>
    <row r="200" spans="1:2" x14ac:dyDescent="0.25">
      <c r="A200" s="60" t="s">
        <v>222</v>
      </c>
      <c r="B200" s="60"/>
    </row>
    <row r="201" spans="1:2" x14ac:dyDescent="0.25">
      <c r="A201" s="60" t="s">
        <v>223</v>
      </c>
      <c r="B201" s="60"/>
    </row>
    <row r="202" spans="1:2" x14ac:dyDescent="0.25">
      <c r="A202" s="60" t="s">
        <v>224</v>
      </c>
      <c r="B202" s="60"/>
    </row>
    <row r="203" spans="1:2" x14ac:dyDescent="0.25">
      <c r="A203" s="60" t="s">
        <v>225</v>
      </c>
      <c r="B203" s="60"/>
    </row>
    <row r="204" spans="1:2" x14ac:dyDescent="0.25">
      <c r="A204" s="60" t="s">
        <v>226</v>
      </c>
      <c r="B204" s="60"/>
    </row>
    <row r="205" spans="1:2" x14ac:dyDescent="0.25">
      <c r="A205" s="61" t="s">
        <v>227</v>
      </c>
      <c r="B205" s="61" t="s">
        <v>28</v>
      </c>
    </row>
    <row r="206" spans="1:2" x14ac:dyDescent="0.25">
      <c r="A206" s="60" t="s">
        <v>228</v>
      </c>
      <c r="B206" s="60"/>
    </row>
    <row r="207" spans="1:2" x14ac:dyDescent="0.25">
      <c r="A207" s="60" t="s">
        <v>229</v>
      </c>
      <c r="B207" s="60"/>
    </row>
    <row r="208" spans="1:2" x14ac:dyDescent="0.25">
      <c r="A208" s="60" t="s">
        <v>230</v>
      </c>
      <c r="B208" s="60"/>
    </row>
    <row r="209" spans="1:2" x14ac:dyDescent="0.25">
      <c r="A209" s="60" t="s">
        <v>231</v>
      </c>
      <c r="B209" s="60" t="s">
        <v>28</v>
      </c>
    </row>
    <row r="210" spans="1:2" x14ac:dyDescent="0.25">
      <c r="A210" s="60" t="s">
        <v>232</v>
      </c>
      <c r="B210" s="60"/>
    </row>
    <row r="211" spans="1:2" x14ac:dyDescent="0.25">
      <c r="A211" s="60" t="s">
        <v>233</v>
      </c>
      <c r="B211" s="60"/>
    </row>
    <row r="212" spans="1:2" x14ac:dyDescent="0.25">
      <c r="A212" s="60" t="s">
        <v>234</v>
      </c>
      <c r="B212" s="60" t="s">
        <v>28</v>
      </c>
    </row>
    <row r="213" spans="1:2" x14ac:dyDescent="0.25">
      <c r="A213" s="61" t="s">
        <v>235</v>
      </c>
      <c r="B213" s="61" t="s">
        <v>28</v>
      </c>
    </row>
    <row r="214" spans="1:2" x14ac:dyDescent="0.25">
      <c r="A214" s="60" t="s">
        <v>236</v>
      </c>
      <c r="B214" s="60"/>
    </row>
    <row r="215" spans="1:2" x14ac:dyDescent="0.25">
      <c r="A215" s="60" t="s">
        <v>237</v>
      </c>
      <c r="B215" s="60"/>
    </row>
    <row r="216" spans="1:2" x14ac:dyDescent="0.25">
      <c r="A216" s="60" t="s">
        <v>238</v>
      </c>
      <c r="B216" s="60" t="s">
        <v>28</v>
      </c>
    </row>
    <row r="217" spans="1:2" x14ac:dyDescent="0.25">
      <c r="A217" s="60" t="s">
        <v>239</v>
      </c>
      <c r="B217" s="60"/>
    </row>
    <row r="218" spans="1:2" x14ac:dyDescent="0.25">
      <c r="A218" s="60" t="s">
        <v>240</v>
      </c>
      <c r="B218" s="60"/>
    </row>
    <row r="219" spans="1:2" x14ac:dyDescent="0.25">
      <c r="A219" s="60" t="s">
        <v>241</v>
      </c>
      <c r="B219" s="60"/>
    </row>
    <row r="220" spans="1:2" x14ac:dyDescent="0.25">
      <c r="A220" s="60" t="s">
        <v>242</v>
      </c>
      <c r="B220" s="60"/>
    </row>
    <row r="221" spans="1:2" x14ac:dyDescent="0.25">
      <c r="A221" s="60" t="s">
        <v>243</v>
      </c>
      <c r="B221" s="60"/>
    </row>
    <row r="222" spans="1:2" x14ac:dyDescent="0.25">
      <c r="A222" s="60" t="s">
        <v>244</v>
      </c>
      <c r="B222" s="60"/>
    </row>
    <row r="223" spans="1:2" x14ac:dyDescent="0.25">
      <c r="A223" s="60" t="s">
        <v>245</v>
      </c>
      <c r="B223" s="60" t="s">
        <v>28</v>
      </c>
    </row>
    <row r="224" spans="1:2" x14ac:dyDescent="0.25">
      <c r="A224" s="60" t="s">
        <v>246</v>
      </c>
      <c r="B224" s="60" t="s">
        <v>28</v>
      </c>
    </row>
    <row r="225" spans="1:2" x14ac:dyDescent="0.25">
      <c r="A225" s="60" t="s">
        <v>247</v>
      </c>
      <c r="B225" s="60"/>
    </row>
    <row r="226" spans="1:2" x14ac:dyDescent="0.25">
      <c r="A226" s="60" t="s">
        <v>248</v>
      </c>
      <c r="B226" s="60" t="s">
        <v>28</v>
      </c>
    </row>
    <row r="227" spans="1:2" x14ac:dyDescent="0.25">
      <c r="A227" s="60" t="s">
        <v>249</v>
      </c>
      <c r="B227" s="60"/>
    </row>
    <row r="228" spans="1:2" x14ac:dyDescent="0.25">
      <c r="A228" s="60" t="s">
        <v>250</v>
      </c>
      <c r="B228" s="60"/>
    </row>
    <row r="229" spans="1:2" x14ac:dyDescent="0.25">
      <c r="A229" s="60" t="s">
        <v>251</v>
      </c>
      <c r="B229" s="60"/>
    </row>
    <row r="230" spans="1:2" x14ac:dyDescent="0.25">
      <c r="A230" s="60" t="s">
        <v>252</v>
      </c>
      <c r="B230" s="60"/>
    </row>
    <row r="231" spans="1:2" x14ac:dyDescent="0.25">
      <c r="A231" s="60" t="s">
        <v>253</v>
      </c>
      <c r="B231" s="60"/>
    </row>
    <row r="232" spans="1:2" x14ac:dyDescent="0.25">
      <c r="A232" s="61" t="s">
        <v>254</v>
      </c>
      <c r="B232" s="61" t="s">
        <v>28</v>
      </c>
    </row>
    <row r="233" spans="1:2" x14ac:dyDescent="0.25">
      <c r="A233" s="60" t="s">
        <v>255</v>
      </c>
      <c r="B233" s="60" t="s">
        <v>28</v>
      </c>
    </row>
    <row r="234" spans="1:2" x14ac:dyDescent="0.25">
      <c r="A234" s="60" t="s">
        <v>256</v>
      </c>
      <c r="B234" s="60" t="s">
        <v>28</v>
      </c>
    </row>
    <row r="235" spans="1:2" x14ac:dyDescent="0.25">
      <c r="A235" s="60" t="s">
        <v>257</v>
      </c>
      <c r="B235" s="60" t="s">
        <v>28</v>
      </c>
    </row>
    <row r="236" spans="1:2" x14ac:dyDescent="0.25">
      <c r="A236" s="60" t="s">
        <v>258</v>
      </c>
      <c r="B236" s="60"/>
    </row>
    <row r="237" spans="1:2" x14ac:dyDescent="0.25">
      <c r="A237" s="60" t="s">
        <v>259</v>
      </c>
      <c r="B237" s="60"/>
    </row>
    <row r="238" spans="1:2" x14ac:dyDescent="0.25">
      <c r="A238" s="60" t="s">
        <v>260</v>
      </c>
      <c r="B238" s="60"/>
    </row>
    <row r="239" spans="1:2" x14ac:dyDescent="0.25">
      <c r="A239" s="60" t="s">
        <v>261</v>
      </c>
      <c r="B239" s="60"/>
    </row>
    <row r="240" spans="1:2" x14ac:dyDescent="0.25">
      <c r="A240" s="60" t="s">
        <v>262</v>
      </c>
      <c r="B240" s="60"/>
    </row>
    <row r="241" spans="1:2" x14ac:dyDescent="0.25">
      <c r="A241" s="60" t="s">
        <v>263</v>
      </c>
      <c r="B241" s="60"/>
    </row>
    <row r="242" spans="1:2" x14ac:dyDescent="0.25">
      <c r="A242" s="60" t="s">
        <v>264</v>
      </c>
      <c r="B242" s="60" t="s">
        <v>28</v>
      </c>
    </row>
    <row r="243" spans="1:2" x14ac:dyDescent="0.25">
      <c r="A243" s="60" t="s">
        <v>265</v>
      </c>
      <c r="B243" s="60"/>
    </row>
    <row r="244" spans="1:2" x14ac:dyDescent="0.25">
      <c r="A244" s="60" t="s">
        <v>266</v>
      </c>
      <c r="B244" s="60"/>
    </row>
    <row r="245" spans="1:2" x14ac:dyDescent="0.25">
      <c r="A245" s="60" t="s">
        <v>267</v>
      </c>
      <c r="B245" s="60"/>
    </row>
    <row r="246" spans="1:2" x14ac:dyDescent="0.25">
      <c r="A246" s="60" t="s">
        <v>268</v>
      </c>
      <c r="B246" s="60"/>
    </row>
    <row r="247" spans="1:2" x14ac:dyDescent="0.25">
      <c r="A247" s="61" t="s">
        <v>269</v>
      </c>
      <c r="B247" s="61" t="s">
        <v>28</v>
      </c>
    </row>
    <row r="248" spans="1:2" x14ac:dyDescent="0.25">
      <c r="A248" s="61" t="s">
        <v>270</v>
      </c>
      <c r="B248" s="61" t="s">
        <v>28</v>
      </c>
    </row>
    <row r="249" spans="1:2" x14ac:dyDescent="0.25">
      <c r="A249" s="60" t="s">
        <v>271</v>
      </c>
      <c r="B249" s="60"/>
    </row>
    <row r="250" spans="1:2" x14ac:dyDescent="0.25">
      <c r="A250" s="60" t="s">
        <v>272</v>
      </c>
      <c r="B250" s="60" t="s">
        <v>28</v>
      </c>
    </row>
    <row r="251" spans="1:2" x14ac:dyDescent="0.25">
      <c r="A251" s="60" t="s">
        <v>273</v>
      </c>
      <c r="B251" s="60"/>
    </row>
    <row r="252" spans="1:2" x14ac:dyDescent="0.25">
      <c r="A252" s="60" t="s">
        <v>274</v>
      </c>
      <c r="B252" s="60" t="s">
        <v>28</v>
      </c>
    </row>
    <row r="253" spans="1:2" x14ac:dyDescent="0.25">
      <c r="A253" s="61" t="s">
        <v>275</v>
      </c>
      <c r="B253" s="61" t="s">
        <v>28</v>
      </c>
    </row>
    <row r="254" spans="1:2" x14ac:dyDescent="0.25">
      <c r="A254" s="60" t="s">
        <v>276</v>
      </c>
      <c r="B254" s="60"/>
    </row>
    <row r="255" spans="1:2" x14ac:dyDescent="0.25">
      <c r="A255" s="60" t="s">
        <v>277</v>
      </c>
      <c r="B255" s="60"/>
    </row>
    <row r="256" spans="1:2" x14ac:dyDescent="0.25">
      <c r="A256" s="60" t="s">
        <v>278</v>
      </c>
      <c r="B256" s="60"/>
    </row>
    <row r="257" spans="1:2" x14ac:dyDescent="0.25">
      <c r="A257" s="60" t="s">
        <v>279</v>
      </c>
      <c r="B257" s="60"/>
    </row>
    <row r="258" spans="1:2" x14ac:dyDescent="0.25">
      <c r="A258" s="60" t="s">
        <v>280</v>
      </c>
      <c r="B258" s="60"/>
    </row>
    <row r="259" spans="1:2" x14ac:dyDescent="0.25">
      <c r="A259" s="60" t="s">
        <v>281</v>
      </c>
      <c r="B259" s="60"/>
    </row>
    <row r="260" spans="1:2" x14ac:dyDescent="0.25">
      <c r="A260" s="61" t="s">
        <v>282</v>
      </c>
      <c r="B260" s="61" t="s">
        <v>28</v>
      </c>
    </row>
    <row r="261" spans="1:2" x14ac:dyDescent="0.25">
      <c r="A261" s="60" t="s">
        <v>283</v>
      </c>
      <c r="B261" s="60"/>
    </row>
    <row r="262" spans="1:2" x14ac:dyDescent="0.25">
      <c r="A262" s="60" t="s">
        <v>284</v>
      </c>
      <c r="B262" s="60"/>
    </row>
    <row r="263" spans="1:2" x14ac:dyDescent="0.25">
      <c r="A263" s="60" t="s">
        <v>285</v>
      </c>
      <c r="B263" s="60"/>
    </row>
    <row r="264" spans="1:2" x14ac:dyDescent="0.25">
      <c r="A264" s="60" t="s">
        <v>286</v>
      </c>
      <c r="B264" s="60"/>
    </row>
    <row r="265" spans="1:2" x14ac:dyDescent="0.25">
      <c r="A265" s="60" t="s">
        <v>287</v>
      </c>
      <c r="B265" s="60"/>
    </row>
    <row r="266" spans="1:2" x14ac:dyDescent="0.25">
      <c r="A266" s="60" t="s">
        <v>288</v>
      </c>
      <c r="B266" s="60"/>
    </row>
    <row r="267" spans="1:2" x14ac:dyDescent="0.25">
      <c r="A267" s="61" t="s">
        <v>289</v>
      </c>
      <c r="B267" s="61" t="s">
        <v>28</v>
      </c>
    </row>
    <row r="268" spans="1:2" x14ac:dyDescent="0.25">
      <c r="A268" s="60" t="s">
        <v>290</v>
      </c>
      <c r="B268" s="60" t="s">
        <v>28</v>
      </c>
    </row>
    <row r="269" spans="1:2" x14ac:dyDescent="0.25">
      <c r="A269" s="60" t="s">
        <v>291</v>
      </c>
      <c r="B269" s="60"/>
    </row>
    <row r="270" spans="1:2" x14ac:dyDescent="0.25">
      <c r="A270" s="60" t="s">
        <v>292</v>
      </c>
      <c r="B270" s="60"/>
    </row>
    <row r="271" spans="1:2" x14ac:dyDescent="0.25">
      <c r="A271" s="60" t="s">
        <v>293</v>
      </c>
      <c r="B271" s="60"/>
    </row>
    <row r="272" spans="1:2" x14ac:dyDescent="0.25">
      <c r="A272" s="60" t="s">
        <v>294</v>
      </c>
      <c r="B272" s="60"/>
    </row>
    <row r="273" spans="1:2" x14ac:dyDescent="0.25">
      <c r="A273" s="60" t="s">
        <v>295</v>
      </c>
      <c r="B273" s="60"/>
    </row>
    <row r="274" spans="1:2" x14ac:dyDescent="0.25">
      <c r="A274" s="60" t="s">
        <v>296</v>
      </c>
      <c r="B274" s="60" t="s">
        <v>28</v>
      </c>
    </row>
    <row r="275" spans="1:2" x14ac:dyDescent="0.25">
      <c r="A275" s="60" t="s">
        <v>297</v>
      </c>
      <c r="B275" s="60"/>
    </row>
    <row r="276" spans="1:2" x14ac:dyDescent="0.25">
      <c r="A276" s="60" t="s">
        <v>298</v>
      </c>
      <c r="B276" s="60"/>
    </row>
    <row r="277" spans="1:2" x14ac:dyDescent="0.25">
      <c r="A277" s="60" t="s">
        <v>299</v>
      </c>
      <c r="B277" s="60"/>
    </row>
    <row r="278" spans="1:2" x14ac:dyDescent="0.25">
      <c r="A278" s="60" t="s">
        <v>300</v>
      </c>
      <c r="B278" s="60"/>
    </row>
    <row r="279" spans="1:2" x14ac:dyDescent="0.25">
      <c r="A279" s="60" t="s">
        <v>301</v>
      </c>
      <c r="B279" s="60"/>
    </row>
    <row r="280" spans="1:2" x14ac:dyDescent="0.25">
      <c r="A280" s="60" t="s">
        <v>302</v>
      </c>
      <c r="B280" s="60"/>
    </row>
    <row r="281" spans="1:2" x14ac:dyDescent="0.25">
      <c r="A281" s="60" t="s">
        <v>303</v>
      </c>
      <c r="B281" s="60"/>
    </row>
    <row r="282" spans="1:2" x14ac:dyDescent="0.25">
      <c r="A282" s="60" t="s">
        <v>304</v>
      </c>
      <c r="B282" s="60"/>
    </row>
    <row r="283" spans="1:2" x14ac:dyDescent="0.25">
      <c r="A283" s="60" t="s">
        <v>305</v>
      </c>
      <c r="B283" s="60"/>
    </row>
    <row r="284" spans="1:2" x14ac:dyDescent="0.25">
      <c r="A284" s="60" t="s">
        <v>306</v>
      </c>
      <c r="B284" s="60"/>
    </row>
    <row r="285" spans="1:2" x14ac:dyDescent="0.25">
      <c r="A285" s="60" t="s">
        <v>307</v>
      </c>
      <c r="B285" s="60"/>
    </row>
    <row r="286" spans="1:2" x14ac:dyDescent="0.25">
      <c r="A286" s="60" t="s">
        <v>308</v>
      </c>
      <c r="B286" s="60" t="s">
        <v>28</v>
      </c>
    </row>
    <row r="287" spans="1:2" x14ac:dyDescent="0.25">
      <c r="A287" s="60" t="s">
        <v>309</v>
      </c>
      <c r="B287" s="60" t="s">
        <v>28</v>
      </c>
    </row>
    <row r="288" spans="1:2" x14ac:dyDescent="0.25">
      <c r="A288" s="60" t="s">
        <v>310</v>
      </c>
      <c r="B288" s="60" t="s">
        <v>28</v>
      </c>
    </row>
    <row r="289" spans="1:2" x14ac:dyDescent="0.25">
      <c r="A289" s="61" t="s">
        <v>311</v>
      </c>
      <c r="B289" s="61" t="s">
        <v>28</v>
      </c>
    </row>
    <row r="290" spans="1:2" x14ac:dyDescent="0.25">
      <c r="A290" s="60" t="s">
        <v>312</v>
      </c>
      <c r="B290" s="60"/>
    </row>
    <row r="291" spans="1:2" x14ac:dyDescent="0.25">
      <c r="A291" s="60" t="s">
        <v>313</v>
      </c>
      <c r="B291" s="60"/>
    </row>
    <row r="292" spans="1:2" x14ac:dyDescent="0.25">
      <c r="A292" s="60" t="s">
        <v>314</v>
      </c>
      <c r="B292" s="60"/>
    </row>
    <row r="293" spans="1:2" x14ac:dyDescent="0.25">
      <c r="A293" s="60" t="s">
        <v>315</v>
      </c>
      <c r="B293" s="60"/>
    </row>
    <row r="294" spans="1:2" x14ac:dyDescent="0.25">
      <c r="A294" s="60" t="s">
        <v>316</v>
      </c>
      <c r="B294" s="60" t="s">
        <v>28</v>
      </c>
    </row>
    <row r="295" spans="1:2" x14ac:dyDescent="0.25">
      <c r="A295" s="60" t="s">
        <v>317</v>
      </c>
      <c r="B295" s="60"/>
    </row>
    <row r="296" spans="1:2" x14ac:dyDescent="0.25">
      <c r="A296" s="60" t="s">
        <v>318</v>
      </c>
      <c r="B296" s="60"/>
    </row>
    <row r="297" spans="1:2" x14ac:dyDescent="0.25">
      <c r="A297" s="60" t="s">
        <v>319</v>
      </c>
      <c r="B297" s="60" t="s">
        <v>28</v>
      </c>
    </row>
    <row r="298" spans="1:2" x14ac:dyDescent="0.25">
      <c r="A298" s="60" t="s">
        <v>320</v>
      </c>
      <c r="B298" s="60" t="s">
        <v>28</v>
      </c>
    </row>
    <row r="299" spans="1:2" x14ac:dyDescent="0.25">
      <c r="A299" s="60" t="s">
        <v>321</v>
      </c>
      <c r="B299" s="60" t="s">
        <v>28</v>
      </c>
    </row>
    <row r="300" spans="1:2" x14ac:dyDescent="0.25">
      <c r="A300" s="60" t="s">
        <v>322</v>
      </c>
      <c r="B300" s="60" t="s">
        <v>28</v>
      </c>
    </row>
    <row r="301" spans="1:2" x14ac:dyDescent="0.25">
      <c r="A301" s="60" t="s">
        <v>323</v>
      </c>
      <c r="B301" s="60" t="s">
        <v>28</v>
      </c>
    </row>
    <row r="302" spans="1:2" x14ac:dyDescent="0.25">
      <c r="A302" s="61" t="s">
        <v>324</v>
      </c>
      <c r="B302" s="61" t="s">
        <v>28</v>
      </c>
    </row>
    <row r="303" spans="1:2" x14ac:dyDescent="0.25">
      <c r="A303" s="61" t="s">
        <v>325</v>
      </c>
      <c r="B303" s="61" t="s">
        <v>28</v>
      </c>
    </row>
    <row r="304" spans="1:2" x14ac:dyDescent="0.25">
      <c r="A304" s="60" t="s">
        <v>326</v>
      </c>
      <c r="B304" s="60"/>
    </row>
    <row r="305" spans="1:2" x14ac:dyDescent="0.25">
      <c r="A305" s="60" t="s">
        <v>327</v>
      </c>
      <c r="B305" s="60" t="s">
        <v>28</v>
      </c>
    </row>
    <row r="306" spans="1:2" x14ac:dyDescent="0.25">
      <c r="A306" s="60" t="s">
        <v>328</v>
      </c>
      <c r="B306" s="60" t="s">
        <v>28</v>
      </c>
    </row>
    <row r="307" spans="1:2" x14ac:dyDescent="0.25">
      <c r="A307" s="60" t="s">
        <v>329</v>
      </c>
      <c r="B307" s="60"/>
    </row>
    <row r="308" spans="1:2" x14ac:dyDescent="0.25">
      <c r="A308" s="60" t="s">
        <v>330</v>
      </c>
      <c r="B308" s="60"/>
    </row>
    <row r="309" spans="1:2" x14ac:dyDescent="0.25">
      <c r="A309" s="61" t="s">
        <v>331</v>
      </c>
      <c r="B309" s="61" t="s">
        <v>28</v>
      </c>
    </row>
    <row r="310" spans="1:2" x14ac:dyDescent="0.25">
      <c r="A310" s="60" t="s">
        <v>332</v>
      </c>
      <c r="B310" s="60" t="s">
        <v>28</v>
      </c>
    </row>
    <row r="311" spans="1:2" x14ac:dyDescent="0.25">
      <c r="A311" s="60" t="s">
        <v>333</v>
      </c>
      <c r="B311" s="60" t="s">
        <v>28</v>
      </c>
    </row>
    <row r="312" spans="1:2" x14ac:dyDescent="0.25">
      <c r="A312" s="61" t="s">
        <v>334</v>
      </c>
      <c r="B312" s="61" t="s">
        <v>28</v>
      </c>
    </row>
    <row r="313" spans="1:2" x14ac:dyDescent="0.25">
      <c r="A313" s="60" t="s">
        <v>335</v>
      </c>
      <c r="B313" s="60"/>
    </row>
    <row r="314" spans="1:2" x14ac:dyDescent="0.25">
      <c r="A314" s="60" t="s">
        <v>336</v>
      </c>
      <c r="B314" s="60"/>
    </row>
    <row r="315" spans="1:2" x14ac:dyDescent="0.25">
      <c r="A315" s="61" t="s">
        <v>337</v>
      </c>
      <c r="B315" s="61" t="s">
        <v>28</v>
      </c>
    </row>
    <row r="316" spans="1:2" x14ac:dyDescent="0.25">
      <c r="A316" s="60" t="s">
        <v>338</v>
      </c>
      <c r="B316" s="60" t="s">
        <v>28</v>
      </c>
    </row>
    <row r="317" spans="1:2" x14ac:dyDescent="0.25">
      <c r="A317" s="61" t="s">
        <v>339</v>
      </c>
      <c r="B317" s="61" t="s">
        <v>28</v>
      </c>
    </row>
    <row r="318" spans="1:2" x14ac:dyDescent="0.25">
      <c r="A318" s="60" t="s">
        <v>340</v>
      </c>
      <c r="B318" s="60" t="s">
        <v>28</v>
      </c>
    </row>
    <row r="319" spans="1:2" x14ac:dyDescent="0.25">
      <c r="A319" s="60" t="s">
        <v>341</v>
      </c>
      <c r="B319" s="60"/>
    </row>
    <row r="320" spans="1:2" x14ac:dyDescent="0.25">
      <c r="A320" s="61" t="s">
        <v>342</v>
      </c>
      <c r="B320" s="61" t="s">
        <v>28</v>
      </c>
    </row>
    <row r="321" spans="1:2" x14ac:dyDescent="0.25">
      <c r="A321" s="60" t="s">
        <v>343</v>
      </c>
      <c r="B321" s="60"/>
    </row>
    <row r="322" spans="1:2" x14ac:dyDescent="0.25">
      <c r="A322" s="60" t="s">
        <v>344</v>
      </c>
      <c r="B322" s="60"/>
    </row>
    <row r="323" spans="1:2" x14ac:dyDescent="0.25">
      <c r="A323" s="60" t="s">
        <v>345</v>
      </c>
      <c r="B323" s="60" t="s">
        <v>28</v>
      </c>
    </row>
    <row r="324" spans="1:2" x14ac:dyDescent="0.25">
      <c r="A324" s="60" t="s">
        <v>346</v>
      </c>
      <c r="B324" s="60"/>
    </row>
    <row r="325" spans="1:2" x14ac:dyDescent="0.25">
      <c r="A325" s="60" t="s">
        <v>347</v>
      </c>
      <c r="B325" s="60"/>
    </row>
    <row r="326" spans="1:2" x14ac:dyDescent="0.25">
      <c r="A326" s="60" t="s">
        <v>348</v>
      </c>
      <c r="B326" s="60"/>
    </row>
    <row r="327" spans="1:2" x14ac:dyDescent="0.25">
      <c r="A327" s="60" t="s">
        <v>349</v>
      </c>
      <c r="B327" s="60"/>
    </row>
    <row r="328" spans="1:2" x14ac:dyDescent="0.25">
      <c r="A328" s="60" t="s">
        <v>350</v>
      </c>
      <c r="B328" s="60"/>
    </row>
    <row r="329" spans="1:2" x14ac:dyDescent="0.25">
      <c r="A329" s="60" t="s">
        <v>351</v>
      </c>
      <c r="B329" s="60"/>
    </row>
    <row r="330" spans="1:2" x14ac:dyDescent="0.25">
      <c r="A330" s="60" t="s">
        <v>352</v>
      </c>
      <c r="B330" s="60"/>
    </row>
    <row r="331" spans="1:2" x14ac:dyDescent="0.25">
      <c r="A331" s="60" t="s">
        <v>353</v>
      </c>
      <c r="B331" s="60"/>
    </row>
    <row r="332" spans="1:2" x14ac:dyDescent="0.25">
      <c r="A332" s="60" t="s">
        <v>354</v>
      </c>
      <c r="B332" s="60"/>
    </row>
    <row r="333" spans="1:2" x14ac:dyDescent="0.25">
      <c r="A333" s="60" t="s">
        <v>355</v>
      </c>
      <c r="B333" s="60"/>
    </row>
    <row r="334" spans="1:2" x14ac:dyDescent="0.25">
      <c r="A334" s="60" t="s">
        <v>356</v>
      </c>
      <c r="B334" s="60"/>
    </row>
    <row r="335" spans="1:2" x14ac:dyDescent="0.25">
      <c r="A335" s="60" t="s">
        <v>357</v>
      </c>
      <c r="B335" s="60"/>
    </row>
    <row r="336" spans="1:2" x14ac:dyDescent="0.25">
      <c r="A336" s="60" t="s">
        <v>358</v>
      </c>
      <c r="B336" s="60"/>
    </row>
    <row r="337" spans="1:2" x14ac:dyDescent="0.25">
      <c r="A337" s="60" t="s">
        <v>359</v>
      </c>
      <c r="B337" s="60" t="s">
        <v>28</v>
      </c>
    </row>
    <row r="338" spans="1:2" x14ac:dyDescent="0.25">
      <c r="A338" s="60" t="s">
        <v>360</v>
      </c>
      <c r="B338" s="60" t="s">
        <v>28</v>
      </c>
    </row>
    <row r="339" spans="1:2" x14ac:dyDescent="0.25">
      <c r="A339" s="60" t="s">
        <v>361</v>
      </c>
      <c r="B339" s="60"/>
    </row>
    <row r="340" spans="1:2" x14ac:dyDescent="0.25">
      <c r="A340" s="60" t="s">
        <v>362</v>
      </c>
      <c r="B340" s="60"/>
    </row>
    <row r="341" spans="1:2" x14ac:dyDescent="0.25">
      <c r="A341" s="60" t="s">
        <v>363</v>
      </c>
      <c r="B341" s="60"/>
    </row>
    <row r="342" spans="1:2" x14ac:dyDescent="0.25">
      <c r="A342" s="60" t="s">
        <v>364</v>
      </c>
      <c r="B342" s="60"/>
    </row>
    <row r="343" spans="1:2" x14ac:dyDescent="0.25">
      <c r="A343" s="60" t="s">
        <v>365</v>
      </c>
      <c r="B343" s="60" t="s">
        <v>28</v>
      </c>
    </row>
    <row r="344" spans="1:2" x14ac:dyDescent="0.25">
      <c r="A344" s="60" t="s">
        <v>366</v>
      </c>
      <c r="B344" s="60"/>
    </row>
    <row r="345" spans="1:2" x14ac:dyDescent="0.25">
      <c r="A345" s="60" t="s">
        <v>367</v>
      </c>
      <c r="B345" s="60"/>
    </row>
    <row r="346" spans="1:2" x14ac:dyDescent="0.25">
      <c r="A346" s="60" t="s">
        <v>368</v>
      </c>
      <c r="B346" s="60"/>
    </row>
    <row r="347" spans="1:2" x14ac:dyDescent="0.25">
      <c r="A347" s="60" t="s">
        <v>369</v>
      </c>
      <c r="B347" s="60"/>
    </row>
    <row r="348" spans="1:2" x14ac:dyDescent="0.25">
      <c r="A348" s="60" t="s">
        <v>370</v>
      </c>
      <c r="B348" s="60"/>
    </row>
    <row r="349" spans="1:2" x14ac:dyDescent="0.25">
      <c r="A349" s="61" t="s">
        <v>371</v>
      </c>
      <c r="B349" s="61" t="s">
        <v>28</v>
      </c>
    </row>
    <row r="350" spans="1:2" x14ac:dyDescent="0.25">
      <c r="A350" s="60" t="s">
        <v>372</v>
      </c>
      <c r="B350" s="60"/>
    </row>
    <row r="351" spans="1:2" x14ac:dyDescent="0.25">
      <c r="A351" s="60" t="s">
        <v>373</v>
      </c>
      <c r="B351" s="60" t="s">
        <v>28</v>
      </c>
    </row>
    <row r="352" spans="1:2" x14ac:dyDescent="0.25">
      <c r="A352" s="60" t="s">
        <v>374</v>
      </c>
      <c r="B352" s="60"/>
    </row>
    <row r="353" spans="1:2" x14ac:dyDescent="0.25">
      <c r="A353" s="60" t="s">
        <v>375</v>
      </c>
      <c r="B353" s="60"/>
    </row>
    <row r="354" spans="1:2" x14ac:dyDescent="0.25">
      <c r="A354" s="61" t="s">
        <v>376</v>
      </c>
      <c r="B354" s="61" t="s">
        <v>28</v>
      </c>
    </row>
    <row r="355" spans="1:2" x14ac:dyDescent="0.25">
      <c r="A355" s="60" t="s">
        <v>377</v>
      </c>
      <c r="B355" s="60"/>
    </row>
    <row r="356" spans="1:2" x14ac:dyDescent="0.25">
      <c r="A356" s="60" t="s">
        <v>378</v>
      </c>
      <c r="B356" s="60" t="s">
        <v>28</v>
      </c>
    </row>
    <row r="357" spans="1:2" x14ac:dyDescent="0.25">
      <c r="A357" s="60" t="s">
        <v>379</v>
      </c>
      <c r="B357" s="60"/>
    </row>
    <row r="358" spans="1:2" x14ac:dyDescent="0.25">
      <c r="A358" s="60" t="s">
        <v>380</v>
      </c>
      <c r="B358" s="60" t="s">
        <v>28</v>
      </c>
    </row>
    <row r="359" spans="1:2" x14ac:dyDescent="0.25">
      <c r="A359" s="60" t="s">
        <v>381</v>
      </c>
      <c r="B359" s="60"/>
    </row>
    <row r="360" spans="1:2" x14ac:dyDescent="0.25">
      <c r="A360" s="60" t="s">
        <v>382</v>
      </c>
      <c r="B360" s="60"/>
    </row>
    <row r="361" spans="1:2" x14ac:dyDescent="0.25">
      <c r="A361" s="60" t="s">
        <v>383</v>
      </c>
      <c r="B361" s="60"/>
    </row>
    <row r="362" spans="1:2" x14ac:dyDescent="0.25">
      <c r="A362" s="60" t="s">
        <v>384</v>
      </c>
      <c r="B362" s="60"/>
    </row>
    <row r="363" spans="1:2" x14ac:dyDescent="0.25">
      <c r="A363" s="60" t="s">
        <v>385</v>
      </c>
      <c r="B363" s="60"/>
    </row>
    <row r="364" spans="1:2" x14ac:dyDescent="0.25">
      <c r="A364" s="61" t="s">
        <v>386</v>
      </c>
      <c r="B364" s="61" t="s">
        <v>28</v>
      </c>
    </row>
    <row r="365" spans="1:2" x14ac:dyDescent="0.25">
      <c r="A365" s="60" t="s">
        <v>387</v>
      </c>
      <c r="B365" s="60"/>
    </row>
    <row r="366" spans="1:2" x14ac:dyDescent="0.25">
      <c r="A366" s="60" t="s">
        <v>388</v>
      </c>
      <c r="B366" s="60" t="s">
        <v>28</v>
      </c>
    </row>
    <row r="367" spans="1:2" x14ac:dyDescent="0.25">
      <c r="A367" s="60" t="s">
        <v>389</v>
      </c>
      <c r="B367" s="60" t="s">
        <v>28</v>
      </c>
    </row>
    <row r="368" spans="1:2" x14ac:dyDescent="0.25">
      <c r="A368" s="60" t="s">
        <v>390</v>
      </c>
      <c r="B368" s="60"/>
    </row>
    <row r="369" spans="1:2" x14ac:dyDescent="0.25">
      <c r="A369" s="60" t="s">
        <v>391</v>
      </c>
      <c r="B369" s="60" t="s">
        <v>28</v>
      </c>
    </row>
    <row r="370" spans="1:2" x14ac:dyDescent="0.25">
      <c r="A370" s="60" t="s">
        <v>392</v>
      </c>
      <c r="B370" s="60"/>
    </row>
    <row r="371" spans="1:2" x14ac:dyDescent="0.25">
      <c r="A371" s="60" t="s">
        <v>393</v>
      </c>
      <c r="B371" s="60" t="s">
        <v>28</v>
      </c>
    </row>
    <row r="372" spans="1:2" x14ac:dyDescent="0.25">
      <c r="A372" s="60" t="s">
        <v>394</v>
      </c>
      <c r="B372" s="60"/>
    </row>
    <row r="373" spans="1:2" x14ac:dyDescent="0.25">
      <c r="A373" s="60" t="s">
        <v>395</v>
      </c>
      <c r="B373" s="60" t="s">
        <v>28</v>
      </c>
    </row>
    <row r="374" spans="1:2" x14ac:dyDescent="0.25">
      <c r="A374" s="60" t="s">
        <v>396</v>
      </c>
      <c r="B374" s="60"/>
    </row>
    <row r="375" spans="1:2" x14ac:dyDescent="0.25">
      <c r="A375" s="60" t="s">
        <v>397</v>
      </c>
      <c r="B375" s="60"/>
    </row>
    <row r="376" spans="1:2" x14ac:dyDescent="0.25">
      <c r="A376" s="60" t="s">
        <v>398</v>
      </c>
      <c r="B376" s="60"/>
    </row>
    <row r="377" spans="1:2" x14ac:dyDescent="0.25">
      <c r="A377" s="60" t="s">
        <v>399</v>
      </c>
      <c r="B377" s="60"/>
    </row>
    <row r="378" spans="1:2" x14ac:dyDescent="0.25">
      <c r="A378" s="61" t="s">
        <v>400</v>
      </c>
      <c r="B378" s="61" t="s">
        <v>28</v>
      </c>
    </row>
    <row r="379" spans="1:2" x14ac:dyDescent="0.25">
      <c r="A379" s="60" t="s">
        <v>401</v>
      </c>
      <c r="B379" s="60" t="s">
        <v>28</v>
      </c>
    </row>
    <row r="380" spans="1:2" x14ac:dyDescent="0.25">
      <c r="A380" s="60" t="s">
        <v>402</v>
      </c>
      <c r="B380" s="60"/>
    </row>
    <row r="381" spans="1:2" x14ac:dyDescent="0.25">
      <c r="A381" s="60" t="s">
        <v>403</v>
      </c>
      <c r="B381" s="60"/>
    </row>
    <row r="382" spans="1:2" x14ac:dyDescent="0.25">
      <c r="A382" s="60" t="s">
        <v>404</v>
      </c>
      <c r="B382" s="60"/>
    </row>
    <row r="383" spans="1:2" x14ac:dyDescent="0.25">
      <c r="A383" s="60" t="s">
        <v>405</v>
      </c>
      <c r="B383" s="60"/>
    </row>
    <row r="384" spans="1:2" x14ac:dyDescent="0.25">
      <c r="A384" s="60" t="s">
        <v>406</v>
      </c>
      <c r="B384" s="60"/>
    </row>
    <row r="385" spans="1:2" x14ac:dyDescent="0.25">
      <c r="A385" s="60" t="s">
        <v>407</v>
      </c>
      <c r="B385" s="60"/>
    </row>
    <row r="386" spans="1:2" x14ac:dyDescent="0.25">
      <c r="A386" s="60" t="s">
        <v>408</v>
      </c>
      <c r="B386" s="60"/>
    </row>
    <row r="387" spans="1:2" x14ac:dyDescent="0.25">
      <c r="A387" s="60" t="s">
        <v>409</v>
      </c>
      <c r="B387" s="60" t="s">
        <v>28</v>
      </c>
    </row>
    <row r="388" spans="1:2" x14ac:dyDescent="0.25">
      <c r="A388" s="61" t="s">
        <v>410</v>
      </c>
      <c r="B388" s="61" t="s">
        <v>28</v>
      </c>
    </row>
    <row r="389" spans="1:2" x14ac:dyDescent="0.25">
      <c r="A389" s="60" t="s">
        <v>411</v>
      </c>
      <c r="B389" s="60"/>
    </row>
    <row r="390" spans="1:2" x14ac:dyDescent="0.25">
      <c r="A390" s="60" t="s">
        <v>412</v>
      </c>
      <c r="B390" s="60"/>
    </row>
    <row r="391" spans="1:2" x14ac:dyDescent="0.25">
      <c r="A391" s="60" t="s">
        <v>413</v>
      </c>
      <c r="B391" s="60"/>
    </row>
    <row r="392" spans="1:2" x14ac:dyDescent="0.25">
      <c r="A392" s="60" t="s">
        <v>414</v>
      </c>
      <c r="B392" s="60"/>
    </row>
    <row r="393" spans="1:2" x14ac:dyDescent="0.25">
      <c r="A393" s="60" t="s">
        <v>415</v>
      </c>
      <c r="B393" s="60"/>
    </row>
    <row r="394" spans="1:2" x14ac:dyDescent="0.25">
      <c r="A394" s="60" t="s">
        <v>416</v>
      </c>
      <c r="B394" s="60" t="s">
        <v>28</v>
      </c>
    </row>
    <row r="395" spans="1:2" x14ac:dyDescent="0.25">
      <c r="A395" s="60" t="s">
        <v>417</v>
      </c>
      <c r="B395" s="60"/>
    </row>
    <row r="396" spans="1:2" x14ac:dyDescent="0.25">
      <c r="A396" s="60" t="s">
        <v>418</v>
      </c>
      <c r="B396" s="60"/>
    </row>
    <row r="397" spans="1:2" x14ac:dyDescent="0.25">
      <c r="A397" s="60" t="s">
        <v>419</v>
      </c>
      <c r="B397" s="60"/>
    </row>
    <row r="398" spans="1:2" x14ac:dyDescent="0.25">
      <c r="A398" s="60" t="s">
        <v>420</v>
      </c>
      <c r="B398" s="60" t="s">
        <v>28</v>
      </c>
    </row>
    <row r="399" spans="1:2" x14ac:dyDescent="0.25">
      <c r="A399" s="61" t="s">
        <v>421</v>
      </c>
      <c r="B399" s="61" t="s">
        <v>28</v>
      </c>
    </row>
    <row r="400" spans="1:2" x14ac:dyDescent="0.25">
      <c r="A400" s="60" t="s">
        <v>422</v>
      </c>
      <c r="B400" s="60" t="s">
        <v>28</v>
      </c>
    </row>
    <row r="401" spans="1:2" x14ac:dyDescent="0.25">
      <c r="A401" s="60" t="s">
        <v>423</v>
      </c>
      <c r="B401" s="60" t="s">
        <v>28</v>
      </c>
    </row>
    <row r="402" spans="1:2" x14ac:dyDescent="0.25">
      <c r="A402" s="60" t="s">
        <v>424</v>
      </c>
      <c r="B402" s="60"/>
    </row>
    <row r="403" spans="1:2" x14ac:dyDescent="0.25">
      <c r="A403" s="60" t="s">
        <v>425</v>
      </c>
      <c r="B403" s="60" t="s">
        <v>28</v>
      </c>
    </row>
    <row r="404" spans="1:2" x14ac:dyDescent="0.25">
      <c r="A404" s="60" t="s">
        <v>426</v>
      </c>
      <c r="B404" s="60"/>
    </row>
    <row r="405" spans="1:2" x14ac:dyDescent="0.25">
      <c r="A405" s="60" t="s">
        <v>427</v>
      </c>
      <c r="B405" s="60" t="s">
        <v>28</v>
      </c>
    </row>
    <row r="406" spans="1:2" x14ac:dyDescent="0.25">
      <c r="A406" s="60" t="s">
        <v>428</v>
      </c>
      <c r="B406" s="60"/>
    </row>
    <row r="407" spans="1:2" x14ac:dyDescent="0.25">
      <c r="A407" s="60" t="s">
        <v>429</v>
      </c>
      <c r="B407" s="60" t="s">
        <v>28</v>
      </c>
    </row>
    <row r="408" spans="1:2" x14ac:dyDescent="0.25">
      <c r="A408" s="60" t="s">
        <v>430</v>
      </c>
      <c r="B408" s="60"/>
    </row>
    <row r="409" spans="1:2" x14ac:dyDescent="0.25">
      <c r="A409" s="60" t="s">
        <v>431</v>
      </c>
      <c r="B409" s="60" t="s">
        <v>28</v>
      </c>
    </row>
    <row r="410" spans="1:2" x14ac:dyDescent="0.25">
      <c r="A410" s="60" t="s">
        <v>432</v>
      </c>
      <c r="B410" s="60"/>
    </row>
    <row r="411" spans="1:2" x14ac:dyDescent="0.25">
      <c r="A411" s="60" t="s">
        <v>433</v>
      </c>
      <c r="B411" s="60" t="s">
        <v>28</v>
      </c>
    </row>
    <row r="412" spans="1:2" x14ac:dyDescent="0.25">
      <c r="A412" s="60" t="s">
        <v>434</v>
      </c>
      <c r="B412" s="60"/>
    </row>
    <row r="413" spans="1:2" x14ac:dyDescent="0.25">
      <c r="A413" s="60" t="s">
        <v>435</v>
      </c>
      <c r="B413" s="60"/>
    </row>
    <row r="414" spans="1:2" x14ac:dyDescent="0.25">
      <c r="A414" s="60" t="s">
        <v>436</v>
      </c>
      <c r="B414" s="60"/>
    </row>
    <row r="415" spans="1:2" x14ac:dyDescent="0.25">
      <c r="A415" s="60" t="s">
        <v>437</v>
      </c>
      <c r="B415" s="60" t="s">
        <v>28</v>
      </c>
    </row>
    <row r="416" spans="1:2" x14ac:dyDescent="0.25">
      <c r="A416" s="60" t="s">
        <v>438</v>
      </c>
      <c r="B416" s="60" t="s">
        <v>28</v>
      </c>
    </row>
    <row r="417" spans="1:2" x14ac:dyDescent="0.25">
      <c r="A417" s="60" t="s">
        <v>439</v>
      </c>
      <c r="B417" s="60" t="s">
        <v>28</v>
      </c>
    </row>
    <row r="418" spans="1:2" x14ac:dyDescent="0.25">
      <c r="A418" s="61" t="s">
        <v>440</v>
      </c>
      <c r="B418" s="61" t="s">
        <v>28</v>
      </c>
    </row>
    <row r="419" spans="1:2" x14ac:dyDescent="0.25">
      <c r="A419" s="60" t="s">
        <v>441</v>
      </c>
      <c r="B419" s="60" t="s">
        <v>28</v>
      </c>
    </row>
    <row r="420" spans="1:2" x14ac:dyDescent="0.25">
      <c r="A420" s="60" t="s">
        <v>442</v>
      </c>
      <c r="B420" s="60"/>
    </row>
    <row r="421" spans="1:2" x14ac:dyDescent="0.25">
      <c r="A421" s="60" t="s">
        <v>443</v>
      </c>
      <c r="B421" s="60"/>
    </row>
    <row r="422" spans="1:2" x14ac:dyDescent="0.25">
      <c r="A422" s="60" t="s">
        <v>444</v>
      </c>
      <c r="B422" s="60" t="s">
        <v>28</v>
      </c>
    </row>
    <row r="423" spans="1:2" x14ac:dyDescent="0.25">
      <c r="A423" s="60" t="s">
        <v>445</v>
      </c>
      <c r="B423" s="60"/>
    </row>
    <row r="424" spans="1:2" x14ac:dyDescent="0.25">
      <c r="A424" s="60" t="s">
        <v>446</v>
      </c>
      <c r="B424" s="60" t="s">
        <v>28</v>
      </c>
    </row>
    <row r="425" spans="1:2" x14ac:dyDescent="0.25">
      <c r="A425" s="60" t="s">
        <v>447</v>
      </c>
      <c r="B425" s="60" t="s">
        <v>28</v>
      </c>
    </row>
    <row r="426" spans="1:2" x14ac:dyDescent="0.25">
      <c r="A426" s="60" t="s">
        <v>448</v>
      </c>
      <c r="B426" s="60"/>
    </row>
    <row r="427" spans="1:2" x14ac:dyDescent="0.25">
      <c r="A427" s="60" t="s">
        <v>449</v>
      </c>
      <c r="B427" s="60"/>
    </row>
    <row r="428" spans="1:2" x14ac:dyDescent="0.25">
      <c r="A428" s="60" t="s">
        <v>450</v>
      </c>
      <c r="B428" s="60" t="s">
        <v>28</v>
      </c>
    </row>
    <row r="429" spans="1:2" x14ac:dyDescent="0.25">
      <c r="A429" s="60" t="s">
        <v>451</v>
      </c>
      <c r="B429" s="60"/>
    </row>
    <row r="430" spans="1:2" x14ac:dyDescent="0.25">
      <c r="A430" s="60" t="s">
        <v>452</v>
      </c>
      <c r="B430" s="60"/>
    </row>
    <row r="431" spans="1:2" x14ac:dyDescent="0.25">
      <c r="A431" s="60" t="s">
        <v>453</v>
      </c>
      <c r="B431" s="60"/>
    </row>
    <row r="432" spans="1:2" x14ac:dyDescent="0.25">
      <c r="A432" s="60" t="s">
        <v>454</v>
      </c>
      <c r="B432" s="60"/>
    </row>
    <row r="433" spans="1:2" x14ac:dyDescent="0.25">
      <c r="A433" s="60" t="s">
        <v>455</v>
      </c>
      <c r="B433" s="60"/>
    </row>
    <row r="434" spans="1:2" x14ac:dyDescent="0.25">
      <c r="A434" s="60" t="s">
        <v>456</v>
      </c>
      <c r="B434" s="60"/>
    </row>
    <row r="435" spans="1:2" x14ac:dyDescent="0.25">
      <c r="A435" s="60" t="s">
        <v>457</v>
      </c>
      <c r="B435" s="60"/>
    </row>
    <row r="436" spans="1:2" x14ac:dyDescent="0.25">
      <c r="A436" s="60" t="s">
        <v>458</v>
      </c>
      <c r="B436" s="60"/>
    </row>
    <row r="437" spans="1:2" x14ac:dyDescent="0.25">
      <c r="A437" s="60" t="s">
        <v>459</v>
      </c>
      <c r="B437" s="60" t="s">
        <v>28</v>
      </c>
    </row>
    <row r="438" spans="1:2" x14ac:dyDescent="0.25">
      <c r="A438" s="60" t="s">
        <v>460</v>
      </c>
      <c r="B438" s="60"/>
    </row>
    <row r="439" spans="1:2" x14ac:dyDescent="0.25">
      <c r="A439" s="60" t="s">
        <v>461</v>
      </c>
      <c r="B439" s="60"/>
    </row>
    <row r="440" spans="1:2" x14ac:dyDescent="0.25">
      <c r="A440" s="60" t="s">
        <v>462</v>
      </c>
      <c r="B440" s="60" t="s">
        <v>28</v>
      </c>
    </row>
    <row r="441" spans="1:2" x14ac:dyDescent="0.25">
      <c r="A441" s="60" t="s">
        <v>463</v>
      </c>
      <c r="B441" s="60"/>
    </row>
    <row r="442" spans="1:2" x14ac:dyDescent="0.25">
      <c r="A442" s="60" t="s">
        <v>464</v>
      </c>
      <c r="B442" s="60"/>
    </row>
    <row r="443" spans="1:2" x14ac:dyDescent="0.25">
      <c r="A443" s="60" t="s">
        <v>465</v>
      </c>
      <c r="B443" s="60"/>
    </row>
    <row r="444" spans="1:2" x14ac:dyDescent="0.25">
      <c r="A444" s="60" t="s">
        <v>466</v>
      </c>
      <c r="B444" s="60"/>
    </row>
    <row r="445" spans="1:2" x14ac:dyDescent="0.25">
      <c r="A445" s="60" t="s">
        <v>467</v>
      </c>
      <c r="B445" s="60" t="s">
        <v>28</v>
      </c>
    </row>
    <row r="446" spans="1:2" x14ac:dyDescent="0.25">
      <c r="A446" s="60" t="s">
        <v>468</v>
      </c>
      <c r="B446" s="60"/>
    </row>
    <row r="447" spans="1:2" x14ac:dyDescent="0.25">
      <c r="A447" s="60" t="s">
        <v>469</v>
      </c>
      <c r="B447" s="60" t="s">
        <v>28</v>
      </c>
    </row>
    <row r="448" spans="1:2" x14ac:dyDescent="0.25">
      <c r="A448" s="60" t="s">
        <v>470</v>
      </c>
      <c r="B448" s="60"/>
    </row>
    <row r="449" spans="1:2" x14ac:dyDescent="0.25">
      <c r="A449" s="60" t="s">
        <v>471</v>
      </c>
      <c r="B449" s="60"/>
    </row>
    <row r="450" spans="1:2" x14ac:dyDescent="0.25">
      <c r="A450" s="61" t="s">
        <v>472</v>
      </c>
      <c r="B450" s="61" t="s">
        <v>28</v>
      </c>
    </row>
    <row r="451" spans="1:2" x14ac:dyDescent="0.25">
      <c r="A451" s="60" t="s">
        <v>473</v>
      </c>
      <c r="B451" s="60"/>
    </row>
    <row r="452" spans="1:2" x14ac:dyDescent="0.25">
      <c r="A452" s="60" t="s">
        <v>474</v>
      </c>
      <c r="B452" s="60"/>
    </row>
    <row r="453" spans="1:2" x14ac:dyDescent="0.25">
      <c r="A453" s="60" t="s">
        <v>475</v>
      </c>
      <c r="B453" s="60" t="s">
        <v>28</v>
      </c>
    </row>
    <row r="454" spans="1:2" x14ac:dyDescent="0.25">
      <c r="A454" s="60" t="s">
        <v>476</v>
      </c>
      <c r="B454" s="60" t="s">
        <v>28</v>
      </c>
    </row>
    <row r="455" spans="1:2" x14ac:dyDescent="0.25">
      <c r="A455" s="60" t="s">
        <v>477</v>
      </c>
      <c r="B455" s="60" t="s">
        <v>28</v>
      </c>
    </row>
    <row r="456" spans="1:2" x14ac:dyDescent="0.25">
      <c r="A456" s="60" t="s">
        <v>478</v>
      </c>
      <c r="B456" s="60"/>
    </row>
    <row r="457" spans="1:2" x14ac:dyDescent="0.25">
      <c r="A457" s="60" t="s">
        <v>479</v>
      </c>
      <c r="B457" s="60"/>
    </row>
    <row r="458" spans="1:2" x14ac:dyDescent="0.25">
      <c r="A458" s="61" t="s">
        <v>480</v>
      </c>
      <c r="B458" s="61" t="s">
        <v>28</v>
      </c>
    </row>
    <row r="459" spans="1:2" x14ac:dyDescent="0.25">
      <c r="A459" s="60" t="s">
        <v>481</v>
      </c>
      <c r="B459" s="60"/>
    </row>
    <row r="460" spans="1:2" x14ac:dyDescent="0.25">
      <c r="A460" s="60" t="s">
        <v>482</v>
      </c>
      <c r="B460" s="60"/>
    </row>
    <row r="461" spans="1:2" x14ac:dyDescent="0.25">
      <c r="A461" s="60" t="s">
        <v>483</v>
      </c>
      <c r="B461" s="60"/>
    </row>
    <row r="462" spans="1:2" x14ac:dyDescent="0.25">
      <c r="A462" s="60" t="s">
        <v>484</v>
      </c>
      <c r="B462" s="60"/>
    </row>
    <row r="463" spans="1:2" x14ac:dyDescent="0.25">
      <c r="A463" s="61" t="s">
        <v>485</v>
      </c>
      <c r="B463" s="61" t="s">
        <v>28</v>
      </c>
    </row>
    <row r="464" spans="1:2" x14ac:dyDescent="0.25">
      <c r="A464" s="60" t="s">
        <v>486</v>
      </c>
      <c r="B464" s="60"/>
    </row>
    <row r="465" spans="1:2" x14ac:dyDescent="0.25">
      <c r="A465" s="60" t="s">
        <v>487</v>
      </c>
      <c r="B465" s="60"/>
    </row>
    <row r="466" spans="1:2" x14ac:dyDescent="0.25">
      <c r="A466" s="60" t="s">
        <v>488</v>
      </c>
      <c r="B466" s="60"/>
    </row>
    <row r="467" spans="1:2" x14ac:dyDescent="0.25">
      <c r="A467" s="60" t="s">
        <v>489</v>
      </c>
      <c r="B467" s="60"/>
    </row>
    <row r="468" spans="1:2" x14ac:dyDescent="0.25">
      <c r="A468" s="60" t="s">
        <v>490</v>
      </c>
      <c r="B468" s="60"/>
    </row>
    <row r="469" spans="1:2" x14ac:dyDescent="0.25">
      <c r="A469" s="60" t="s">
        <v>491</v>
      </c>
      <c r="B469" s="60"/>
    </row>
    <row r="470" spans="1:2" x14ac:dyDescent="0.25">
      <c r="A470" s="60" t="s">
        <v>492</v>
      </c>
      <c r="B470" s="60" t="s">
        <v>28</v>
      </c>
    </row>
    <row r="471" spans="1:2" x14ac:dyDescent="0.25">
      <c r="A471" s="61" t="s">
        <v>493</v>
      </c>
      <c r="B471" s="61" t="s">
        <v>28</v>
      </c>
    </row>
    <row r="472" spans="1:2" x14ac:dyDescent="0.25">
      <c r="A472" s="60" t="s">
        <v>494</v>
      </c>
      <c r="B472" s="60"/>
    </row>
    <row r="473" spans="1:2" x14ac:dyDescent="0.25">
      <c r="A473" s="61" t="s">
        <v>495</v>
      </c>
      <c r="B473" s="61" t="s">
        <v>28</v>
      </c>
    </row>
    <row r="474" spans="1:2" x14ac:dyDescent="0.25">
      <c r="A474" s="60" t="s">
        <v>496</v>
      </c>
      <c r="B474" s="60"/>
    </row>
    <row r="475" spans="1:2" x14ac:dyDescent="0.25">
      <c r="A475" s="60" t="s">
        <v>497</v>
      </c>
      <c r="B475" s="60" t="s">
        <v>28</v>
      </c>
    </row>
    <row r="476" spans="1:2" x14ac:dyDescent="0.25">
      <c r="A476" s="60" t="s">
        <v>498</v>
      </c>
      <c r="B476" s="60"/>
    </row>
    <row r="477" spans="1:2" x14ac:dyDescent="0.25">
      <c r="A477" s="60" t="s">
        <v>499</v>
      </c>
      <c r="B477" s="60" t="s">
        <v>28</v>
      </c>
    </row>
    <row r="478" spans="1:2" x14ac:dyDescent="0.25">
      <c r="A478" s="60" t="s">
        <v>500</v>
      </c>
      <c r="B478" s="60"/>
    </row>
    <row r="479" spans="1:2" x14ac:dyDescent="0.25">
      <c r="A479" s="60" t="s">
        <v>501</v>
      </c>
      <c r="B479" s="60"/>
    </row>
    <row r="480" spans="1:2" x14ac:dyDescent="0.25">
      <c r="A480" s="60" t="s">
        <v>502</v>
      </c>
      <c r="B480" s="60"/>
    </row>
    <row r="481" spans="1:2" x14ac:dyDescent="0.25">
      <c r="A481" s="60" t="s">
        <v>503</v>
      </c>
      <c r="B481" s="60" t="s">
        <v>28</v>
      </c>
    </row>
    <row r="482" spans="1:2" x14ac:dyDescent="0.25">
      <c r="A482" s="61" t="s">
        <v>504</v>
      </c>
      <c r="B482" s="61" t="s">
        <v>28</v>
      </c>
    </row>
    <row r="483" spans="1:2" x14ac:dyDescent="0.25">
      <c r="A483" s="60" t="s">
        <v>505</v>
      </c>
      <c r="B483" s="60"/>
    </row>
    <row r="484" spans="1:2" x14ac:dyDescent="0.25">
      <c r="A484" s="60" t="s">
        <v>506</v>
      </c>
      <c r="B484" s="60"/>
    </row>
    <row r="485" spans="1:2" x14ac:dyDescent="0.25">
      <c r="A485" s="60" t="s">
        <v>507</v>
      </c>
      <c r="B485" s="60" t="s">
        <v>28</v>
      </c>
    </row>
    <row r="486" spans="1:2" x14ac:dyDescent="0.25">
      <c r="A486" s="60" t="s">
        <v>508</v>
      </c>
      <c r="B486" s="60"/>
    </row>
    <row r="487" spans="1:2" x14ac:dyDescent="0.25">
      <c r="A487" s="60" t="s">
        <v>509</v>
      </c>
      <c r="B487" s="60" t="s">
        <v>28</v>
      </c>
    </row>
    <row r="488" spans="1:2" x14ac:dyDescent="0.25">
      <c r="A488" s="60" t="s">
        <v>510</v>
      </c>
      <c r="B488" s="60"/>
    </row>
    <row r="489" spans="1:2" x14ac:dyDescent="0.25">
      <c r="A489" s="60" t="s">
        <v>511</v>
      </c>
      <c r="B489" s="60"/>
    </row>
    <row r="490" spans="1:2" x14ac:dyDescent="0.25">
      <c r="A490" s="60" t="s">
        <v>512</v>
      </c>
      <c r="B490" s="60" t="s">
        <v>28</v>
      </c>
    </row>
    <row r="491" spans="1:2" x14ac:dyDescent="0.25">
      <c r="A491" s="60" t="s">
        <v>513</v>
      </c>
      <c r="B491" s="60"/>
    </row>
    <row r="492" spans="1:2" x14ac:dyDescent="0.25">
      <c r="A492" s="60" t="s">
        <v>514</v>
      </c>
      <c r="B492" s="60"/>
    </row>
    <row r="493" spans="1:2" x14ac:dyDescent="0.25">
      <c r="A493" s="60" t="s">
        <v>515</v>
      </c>
      <c r="B493" s="60" t="s">
        <v>28</v>
      </c>
    </row>
    <row r="494" spans="1:2" x14ac:dyDescent="0.25">
      <c r="A494" s="60" t="s">
        <v>516</v>
      </c>
      <c r="B494" s="60"/>
    </row>
    <row r="495" spans="1:2" x14ac:dyDescent="0.25">
      <c r="A495" s="60" t="s">
        <v>517</v>
      </c>
      <c r="B495" s="60" t="s">
        <v>28</v>
      </c>
    </row>
    <row r="496" spans="1:2" x14ac:dyDescent="0.25">
      <c r="A496" s="60" t="s">
        <v>518</v>
      </c>
      <c r="B496" s="60"/>
    </row>
    <row r="497" spans="1:2" x14ac:dyDescent="0.25">
      <c r="A497" s="60" t="s">
        <v>519</v>
      </c>
      <c r="B497" s="60" t="s">
        <v>28</v>
      </c>
    </row>
    <row r="498" spans="1:2" x14ac:dyDescent="0.25">
      <c r="A498" s="60" t="s">
        <v>520</v>
      </c>
      <c r="B498" s="60"/>
    </row>
    <row r="499" spans="1:2" x14ac:dyDescent="0.25">
      <c r="A499" s="60" t="s">
        <v>521</v>
      </c>
      <c r="B499" s="60"/>
    </row>
    <row r="500" spans="1:2" x14ac:dyDescent="0.25">
      <c r="A500" s="60" t="s">
        <v>522</v>
      </c>
      <c r="B500" s="60" t="s">
        <v>28</v>
      </c>
    </row>
    <row r="501" spans="1:2" x14ac:dyDescent="0.25">
      <c r="A501" s="60" t="s">
        <v>523</v>
      </c>
      <c r="B501" s="60"/>
    </row>
    <row r="502" spans="1:2" x14ac:dyDescent="0.25">
      <c r="A502" s="60" t="s">
        <v>524</v>
      </c>
      <c r="B502" s="60"/>
    </row>
    <row r="503" spans="1:2" x14ac:dyDescent="0.25">
      <c r="A503" s="60" t="s">
        <v>525</v>
      </c>
      <c r="B503" s="60" t="s">
        <v>28</v>
      </c>
    </row>
    <row r="504" spans="1:2" x14ac:dyDescent="0.25">
      <c r="A504" s="60" t="s">
        <v>526</v>
      </c>
      <c r="B504" s="60" t="s">
        <v>28</v>
      </c>
    </row>
    <row r="505" spans="1:2" x14ac:dyDescent="0.25">
      <c r="A505" s="60" t="s">
        <v>527</v>
      </c>
      <c r="B505" s="60"/>
    </row>
    <row r="506" spans="1:2" x14ac:dyDescent="0.25">
      <c r="A506" s="60" t="s">
        <v>528</v>
      </c>
      <c r="B506" s="60" t="s">
        <v>28</v>
      </c>
    </row>
    <row r="507" spans="1:2" x14ac:dyDescent="0.25">
      <c r="A507" s="60" t="s">
        <v>529</v>
      </c>
      <c r="B507" s="60"/>
    </row>
    <row r="508" spans="1:2" x14ac:dyDescent="0.25">
      <c r="A508" s="60" t="s">
        <v>530</v>
      </c>
      <c r="B508" s="60"/>
    </row>
    <row r="509" spans="1:2" x14ac:dyDescent="0.25">
      <c r="A509" s="60" t="s">
        <v>531</v>
      </c>
      <c r="B509" s="60"/>
    </row>
    <row r="510" spans="1:2" x14ac:dyDescent="0.25">
      <c r="A510" s="61" t="s">
        <v>532</v>
      </c>
      <c r="B510" s="61" t="s">
        <v>28</v>
      </c>
    </row>
    <row r="511" spans="1:2" x14ac:dyDescent="0.25">
      <c r="A511" s="60" t="s">
        <v>533</v>
      </c>
      <c r="B511" s="60"/>
    </row>
    <row r="512" spans="1:2" x14ac:dyDescent="0.25">
      <c r="A512" s="61" t="s">
        <v>534</v>
      </c>
      <c r="B512" s="61" t="s">
        <v>28</v>
      </c>
    </row>
    <row r="513" spans="1:2" x14ac:dyDescent="0.25">
      <c r="A513" s="60" t="s">
        <v>535</v>
      </c>
      <c r="B513" s="60" t="s">
        <v>28</v>
      </c>
    </row>
    <row r="514" spans="1:2" x14ac:dyDescent="0.25">
      <c r="A514" s="61" t="s">
        <v>536</v>
      </c>
      <c r="B514" s="61" t="s">
        <v>28</v>
      </c>
    </row>
    <row r="515" spans="1:2" x14ac:dyDescent="0.25">
      <c r="A515" s="61" t="s">
        <v>537</v>
      </c>
      <c r="B515" s="61" t="s">
        <v>28</v>
      </c>
    </row>
    <row r="516" spans="1:2" x14ac:dyDescent="0.25">
      <c r="A516" s="60" t="s">
        <v>538</v>
      </c>
      <c r="B516" s="60"/>
    </row>
    <row r="517" spans="1:2" x14ac:dyDescent="0.25">
      <c r="A517" s="60" t="s">
        <v>539</v>
      </c>
      <c r="B517" s="60"/>
    </row>
    <row r="518" spans="1:2" x14ac:dyDescent="0.25">
      <c r="A518" s="60" t="s">
        <v>540</v>
      </c>
      <c r="B518" s="60"/>
    </row>
    <row r="519" spans="1:2" x14ac:dyDescent="0.25">
      <c r="A519" s="60" t="s">
        <v>541</v>
      </c>
      <c r="B519" s="60" t="s">
        <v>28</v>
      </c>
    </row>
    <row r="520" spans="1:2" x14ac:dyDescent="0.25">
      <c r="A520" s="61" t="s">
        <v>542</v>
      </c>
      <c r="B520" s="61" t="s">
        <v>28</v>
      </c>
    </row>
    <row r="521" spans="1:2" x14ac:dyDescent="0.25">
      <c r="A521" s="60" t="s">
        <v>543</v>
      </c>
      <c r="B521" s="60"/>
    </row>
    <row r="522" spans="1:2" x14ac:dyDescent="0.25">
      <c r="A522" s="60" t="s">
        <v>544</v>
      </c>
      <c r="B522" s="60"/>
    </row>
    <row r="523" spans="1:2" x14ac:dyDescent="0.25">
      <c r="A523" s="61" t="s">
        <v>545</v>
      </c>
      <c r="B523" s="61" t="s">
        <v>28</v>
      </c>
    </row>
    <row r="524" spans="1:2" x14ac:dyDescent="0.25">
      <c r="A524" s="60" t="s">
        <v>546</v>
      </c>
      <c r="B524" s="60"/>
    </row>
    <row r="525" spans="1:2" x14ac:dyDescent="0.25">
      <c r="A525" s="60" t="s">
        <v>547</v>
      </c>
      <c r="B525" s="60" t="s">
        <v>28</v>
      </c>
    </row>
    <row r="526" spans="1:2" x14ac:dyDescent="0.25">
      <c r="A526" s="60" t="s">
        <v>548</v>
      </c>
      <c r="B526" s="60"/>
    </row>
    <row r="527" spans="1:2" x14ac:dyDescent="0.25">
      <c r="A527" s="60" t="s">
        <v>549</v>
      </c>
      <c r="B527" s="60"/>
    </row>
    <row r="528" spans="1:2" x14ac:dyDescent="0.25">
      <c r="A528" s="60" t="s">
        <v>550</v>
      </c>
      <c r="B528" s="60"/>
    </row>
    <row r="529" spans="1:2" x14ac:dyDescent="0.25">
      <c r="A529" s="60" t="s">
        <v>551</v>
      </c>
      <c r="B529" s="60" t="s">
        <v>28</v>
      </c>
    </row>
    <row r="530" spans="1:2" x14ac:dyDescent="0.25">
      <c r="A530" s="60" t="s">
        <v>552</v>
      </c>
      <c r="B530" s="60" t="s">
        <v>28</v>
      </c>
    </row>
    <row r="531" spans="1:2" x14ac:dyDescent="0.25">
      <c r="A531" s="60" t="s">
        <v>553</v>
      </c>
      <c r="B531" s="60" t="s">
        <v>28</v>
      </c>
    </row>
    <row r="532" spans="1:2" x14ac:dyDescent="0.25">
      <c r="A532" s="60" t="s">
        <v>554</v>
      </c>
      <c r="B532" s="60"/>
    </row>
    <row r="533" spans="1:2" x14ac:dyDescent="0.25">
      <c r="A533" s="60" t="s">
        <v>555</v>
      </c>
      <c r="B533" s="60" t="s">
        <v>28</v>
      </c>
    </row>
    <row r="534" spans="1:2" x14ac:dyDescent="0.25">
      <c r="A534" s="60" t="s">
        <v>556</v>
      </c>
      <c r="B534" s="60"/>
    </row>
    <row r="535" spans="1:2" x14ac:dyDescent="0.25">
      <c r="A535" s="60" t="s">
        <v>557</v>
      </c>
      <c r="B535" s="60"/>
    </row>
    <row r="536" spans="1:2" x14ac:dyDescent="0.25">
      <c r="A536" s="60" t="s">
        <v>558</v>
      </c>
      <c r="B536" s="60"/>
    </row>
    <row r="537" spans="1:2" x14ac:dyDescent="0.25">
      <c r="A537" s="60" t="s">
        <v>559</v>
      </c>
      <c r="B537" s="60"/>
    </row>
    <row r="538" spans="1:2" x14ac:dyDescent="0.25">
      <c r="A538" s="60" t="s">
        <v>560</v>
      </c>
      <c r="B538" s="60"/>
    </row>
    <row r="539" spans="1:2" x14ac:dyDescent="0.25">
      <c r="A539" s="60" t="s">
        <v>561</v>
      </c>
      <c r="B539" s="60"/>
    </row>
    <row r="540" spans="1:2" x14ac:dyDescent="0.25">
      <c r="A540" s="60" t="s">
        <v>562</v>
      </c>
      <c r="B540" s="60"/>
    </row>
    <row r="541" spans="1:2" x14ac:dyDescent="0.25">
      <c r="A541" s="60" t="s">
        <v>563</v>
      </c>
      <c r="B541" s="60"/>
    </row>
    <row r="542" spans="1:2" x14ac:dyDescent="0.25">
      <c r="A542" s="60" t="s">
        <v>564</v>
      </c>
      <c r="B542" s="60"/>
    </row>
    <row r="543" spans="1:2" x14ac:dyDescent="0.25">
      <c r="A543" s="60" t="s">
        <v>565</v>
      </c>
      <c r="B543" s="60" t="s">
        <v>28</v>
      </c>
    </row>
    <row r="544" spans="1:2" x14ac:dyDescent="0.25">
      <c r="A544" s="60" t="s">
        <v>566</v>
      </c>
      <c r="B544" s="60" t="s">
        <v>28</v>
      </c>
    </row>
    <row r="545" spans="1:2" x14ac:dyDescent="0.25">
      <c r="A545" s="60" t="s">
        <v>567</v>
      </c>
      <c r="B545" s="60" t="s">
        <v>28</v>
      </c>
    </row>
    <row r="546" spans="1:2" x14ac:dyDescent="0.25">
      <c r="A546" s="60" t="s">
        <v>568</v>
      </c>
      <c r="B546" s="60" t="s">
        <v>28</v>
      </c>
    </row>
    <row r="547" spans="1:2" x14ac:dyDescent="0.25">
      <c r="A547" s="60" t="s">
        <v>569</v>
      </c>
      <c r="B547" s="60"/>
    </row>
    <row r="548" spans="1:2" x14ac:dyDescent="0.25">
      <c r="A548" s="60" t="s">
        <v>570</v>
      </c>
      <c r="B548" s="60"/>
    </row>
    <row r="549" spans="1:2" x14ac:dyDescent="0.25">
      <c r="A549" s="60" t="s">
        <v>571</v>
      </c>
      <c r="B549" s="60"/>
    </row>
    <row r="550" spans="1:2" x14ac:dyDescent="0.25">
      <c r="A550" s="60" t="s">
        <v>572</v>
      </c>
      <c r="B550" s="60"/>
    </row>
    <row r="551" spans="1:2" x14ac:dyDescent="0.25">
      <c r="A551" s="60" t="s">
        <v>573</v>
      </c>
      <c r="B551" s="60" t="s">
        <v>28</v>
      </c>
    </row>
    <row r="552" spans="1:2" x14ac:dyDescent="0.25">
      <c r="A552" s="60" t="s">
        <v>574</v>
      </c>
      <c r="B552" s="60"/>
    </row>
    <row r="553" spans="1:2" x14ac:dyDescent="0.25">
      <c r="A553" s="60" t="s">
        <v>575</v>
      </c>
      <c r="B553" s="60"/>
    </row>
    <row r="554" spans="1:2" x14ac:dyDescent="0.25">
      <c r="A554" s="60" t="s">
        <v>576</v>
      </c>
      <c r="B554" s="60"/>
    </row>
    <row r="555" spans="1:2" x14ac:dyDescent="0.25">
      <c r="A555" s="60" t="s">
        <v>577</v>
      </c>
      <c r="B555" s="60"/>
    </row>
    <row r="556" spans="1:2" x14ac:dyDescent="0.25">
      <c r="A556" s="60" t="s">
        <v>578</v>
      </c>
      <c r="B556" s="60"/>
    </row>
    <row r="557" spans="1:2" x14ac:dyDescent="0.25">
      <c r="A557" s="60" t="s">
        <v>579</v>
      </c>
      <c r="B557" s="60"/>
    </row>
    <row r="558" spans="1:2" x14ac:dyDescent="0.25">
      <c r="A558" s="60" t="s">
        <v>580</v>
      </c>
      <c r="B558" s="60"/>
    </row>
    <row r="559" spans="1:2" x14ac:dyDescent="0.25">
      <c r="A559" s="60" t="s">
        <v>581</v>
      </c>
      <c r="B559" s="60"/>
    </row>
    <row r="560" spans="1:2" x14ac:dyDescent="0.25">
      <c r="A560" s="60" t="s">
        <v>582</v>
      </c>
      <c r="B560" s="60"/>
    </row>
    <row r="561" spans="1:2" x14ac:dyDescent="0.25">
      <c r="A561" s="60" t="s">
        <v>583</v>
      </c>
      <c r="B561" s="60"/>
    </row>
    <row r="562" spans="1:2" x14ac:dyDescent="0.25">
      <c r="A562" s="60" t="s">
        <v>584</v>
      </c>
      <c r="B562" s="60"/>
    </row>
    <row r="563" spans="1:2" x14ac:dyDescent="0.25">
      <c r="A563" s="60" t="s">
        <v>585</v>
      </c>
      <c r="B563" s="60" t="s">
        <v>28</v>
      </c>
    </row>
    <row r="564" spans="1:2" x14ac:dyDescent="0.25">
      <c r="A564" s="60" t="s">
        <v>586</v>
      </c>
      <c r="B564" s="60"/>
    </row>
    <row r="565" spans="1:2" x14ac:dyDescent="0.25">
      <c r="A565" s="60" t="s">
        <v>587</v>
      </c>
      <c r="B565" s="60"/>
    </row>
    <row r="566" spans="1:2" x14ac:dyDescent="0.25">
      <c r="A566" s="60" t="s">
        <v>588</v>
      </c>
      <c r="B566" s="60"/>
    </row>
    <row r="567" spans="1:2" x14ac:dyDescent="0.25">
      <c r="A567" s="60" t="s">
        <v>589</v>
      </c>
      <c r="B567" s="60"/>
    </row>
    <row r="568" spans="1:2" x14ac:dyDescent="0.25">
      <c r="A568" s="61" t="s">
        <v>590</v>
      </c>
      <c r="B568" s="61" t="s">
        <v>28</v>
      </c>
    </row>
    <row r="569" spans="1:2" x14ac:dyDescent="0.25">
      <c r="A569" s="60" t="s">
        <v>591</v>
      </c>
      <c r="B569" s="60" t="s">
        <v>28</v>
      </c>
    </row>
    <row r="570" spans="1:2" x14ac:dyDescent="0.25">
      <c r="A570" s="61" t="s">
        <v>592</v>
      </c>
      <c r="B570" s="61" t="s">
        <v>28</v>
      </c>
    </row>
    <row r="571" spans="1:2" x14ac:dyDescent="0.25">
      <c r="A571" s="60" t="s">
        <v>593</v>
      </c>
      <c r="B571" s="60" t="s">
        <v>28</v>
      </c>
    </row>
    <row r="572" spans="1:2" x14ac:dyDescent="0.25">
      <c r="A572" s="60" t="s">
        <v>594</v>
      </c>
      <c r="B572" s="60"/>
    </row>
    <row r="573" spans="1:2" x14ac:dyDescent="0.25">
      <c r="A573" s="60" t="s">
        <v>595</v>
      </c>
      <c r="B573" s="60"/>
    </row>
    <row r="574" spans="1:2" x14ac:dyDescent="0.25">
      <c r="A574" s="60" t="s">
        <v>596</v>
      </c>
      <c r="B574" s="60"/>
    </row>
    <row r="575" spans="1:2" x14ac:dyDescent="0.25">
      <c r="A575" s="60" t="s">
        <v>597</v>
      </c>
      <c r="B575" s="60"/>
    </row>
    <row r="576" spans="1:2" x14ac:dyDescent="0.25">
      <c r="A576" s="60" t="s">
        <v>598</v>
      </c>
      <c r="B576" s="60"/>
    </row>
    <row r="577" spans="1:2" x14ac:dyDescent="0.25">
      <c r="A577" s="60" t="s">
        <v>599</v>
      </c>
      <c r="B577" s="60" t="s">
        <v>28</v>
      </c>
    </row>
    <row r="578" spans="1:2" x14ac:dyDescent="0.25">
      <c r="A578" s="60" t="s">
        <v>600</v>
      </c>
      <c r="B578" s="60"/>
    </row>
    <row r="579" spans="1:2" x14ac:dyDescent="0.25">
      <c r="A579" s="60" t="s">
        <v>601</v>
      </c>
      <c r="B579" s="60"/>
    </row>
    <row r="580" spans="1:2" x14ac:dyDescent="0.25">
      <c r="A580" s="60" t="s">
        <v>602</v>
      </c>
      <c r="B580" s="60"/>
    </row>
    <row r="581" spans="1:2" x14ac:dyDescent="0.25">
      <c r="A581" s="60" t="s">
        <v>603</v>
      </c>
      <c r="B581" s="60"/>
    </row>
    <row r="582" spans="1:2" x14ac:dyDescent="0.25">
      <c r="A582" s="60" t="s">
        <v>604</v>
      </c>
      <c r="B582" s="60"/>
    </row>
    <row r="583" spans="1:2" x14ac:dyDescent="0.25">
      <c r="A583" s="60" t="s">
        <v>605</v>
      </c>
      <c r="B583" s="60"/>
    </row>
    <row r="584" spans="1:2" x14ac:dyDescent="0.25">
      <c r="A584" s="60" t="s">
        <v>606</v>
      </c>
      <c r="B584" s="60"/>
    </row>
    <row r="585" spans="1:2" x14ac:dyDescent="0.25">
      <c r="A585" s="60" t="s">
        <v>607</v>
      </c>
      <c r="B585" s="60"/>
    </row>
    <row r="586" spans="1:2" x14ac:dyDescent="0.25">
      <c r="A586" s="61" t="s">
        <v>608</v>
      </c>
      <c r="B586" s="61" t="s">
        <v>28</v>
      </c>
    </row>
    <row r="587" spans="1:2" x14ac:dyDescent="0.25">
      <c r="A587" s="60" t="s">
        <v>609</v>
      </c>
      <c r="B587" s="60" t="s">
        <v>28</v>
      </c>
    </row>
    <row r="588" spans="1:2" x14ac:dyDescent="0.25">
      <c r="A588" s="60" t="s">
        <v>610</v>
      </c>
      <c r="B588" s="60"/>
    </row>
    <row r="589" spans="1:2" x14ac:dyDescent="0.25">
      <c r="A589" s="61" t="s">
        <v>611</v>
      </c>
      <c r="B589" s="61" t="s">
        <v>28</v>
      </c>
    </row>
    <row r="590" spans="1:2" x14ac:dyDescent="0.25">
      <c r="A590" s="60" t="s">
        <v>612</v>
      </c>
      <c r="B590" s="60"/>
    </row>
    <row r="591" spans="1:2" x14ac:dyDescent="0.25">
      <c r="A591" s="60" t="s">
        <v>613</v>
      </c>
      <c r="B591" s="60"/>
    </row>
    <row r="592" spans="1:2" x14ac:dyDescent="0.25">
      <c r="A592" s="60" t="s">
        <v>614</v>
      </c>
      <c r="B592" s="60"/>
    </row>
    <row r="593" spans="1:2" x14ac:dyDescent="0.25">
      <c r="A593" s="60" t="s">
        <v>615</v>
      </c>
      <c r="B593" s="60"/>
    </row>
    <row r="594" spans="1:2" x14ac:dyDescent="0.25">
      <c r="A594" s="60" t="s">
        <v>616</v>
      </c>
      <c r="B594" s="60"/>
    </row>
    <row r="595" spans="1:2" x14ac:dyDescent="0.25">
      <c r="A595" s="60" t="s">
        <v>617</v>
      </c>
      <c r="B595" s="60" t="s">
        <v>28</v>
      </c>
    </row>
    <row r="596" spans="1:2" x14ac:dyDescent="0.25">
      <c r="A596" s="60" t="s">
        <v>618</v>
      </c>
      <c r="B596" s="60"/>
    </row>
    <row r="597" spans="1:2" x14ac:dyDescent="0.25">
      <c r="A597" s="60" t="s">
        <v>619</v>
      </c>
      <c r="B597" s="60"/>
    </row>
    <row r="598" spans="1:2" x14ac:dyDescent="0.25">
      <c r="A598" s="60" t="s">
        <v>620</v>
      </c>
      <c r="B598" s="60"/>
    </row>
    <row r="599" spans="1:2" x14ac:dyDescent="0.25">
      <c r="A599" s="60" t="s">
        <v>621</v>
      </c>
      <c r="B599" s="60"/>
    </row>
    <row r="600" spans="1:2" x14ac:dyDescent="0.25">
      <c r="A600" s="60" t="s">
        <v>622</v>
      </c>
      <c r="B600" s="60"/>
    </row>
    <row r="601" spans="1:2" x14ac:dyDescent="0.25">
      <c r="A601" s="60" t="s">
        <v>623</v>
      </c>
      <c r="B601" s="60"/>
    </row>
    <row r="602" spans="1:2" x14ac:dyDescent="0.25">
      <c r="A602" s="60" t="s">
        <v>624</v>
      </c>
      <c r="B602" s="60" t="s">
        <v>28</v>
      </c>
    </row>
    <row r="603" spans="1:2" x14ac:dyDescent="0.25">
      <c r="A603" s="60" t="s">
        <v>625</v>
      </c>
      <c r="B603" s="60"/>
    </row>
    <row r="604" spans="1:2" x14ac:dyDescent="0.25">
      <c r="A604" s="60" t="s">
        <v>626</v>
      </c>
      <c r="B604" s="60"/>
    </row>
    <row r="605" spans="1:2" x14ac:dyDescent="0.25">
      <c r="A605" s="60" t="s">
        <v>627</v>
      </c>
      <c r="B605" s="60"/>
    </row>
    <row r="606" spans="1:2" x14ac:dyDescent="0.25">
      <c r="A606" s="60" t="s">
        <v>628</v>
      </c>
      <c r="B606" s="60"/>
    </row>
    <row r="607" spans="1:2" x14ac:dyDescent="0.25">
      <c r="A607" s="60" t="s">
        <v>629</v>
      </c>
      <c r="B607" s="60"/>
    </row>
    <row r="608" spans="1:2" x14ac:dyDescent="0.25">
      <c r="A608" s="60" t="s">
        <v>630</v>
      </c>
      <c r="B608" s="60"/>
    </row>
    <row r="609" spans="1:2" x14ac:dyDescent="0.25">
      <c r="A609" s="60" t="s">
        <v>631</v>
      </c>
      <c r="B609" s="60" t="s">
        <v>28</v>
      </c>
    </row>
    <row r="610" spans="1:2" x14ac:dyDescent="0.25">
      <c r="A610" s="60" t="s">
        <v>632</v>
      </c>
      <c r="B610" s="60"/>
    </row>
    <row r="611" spans="1:2" x14ac:dyDescent="0.25">
      <c r="A611" s="60" t="s">
        <v>633</v>
      </c>
      <c r="B611" s="60"/>
    </row>
    <row r="612" spans="1:2" x14ac:dyDescent="0.25">
      <c r="A612" s="60" t="s">
        <v>634</v>
      </c>
      <c r="B612" s="60" t="s">
        <v>28</v>
      </c>
    </row>
    <row r="613" spans="1:2" x14ac:dyDescent="0.25">
      <c r="A613" s="60" t="s">
        <v>635</v>
      </c>
      <c r="B613" s="60" t="s">
        <v>28</v>
      </c>
    </row>
    <row r="614" spans="1:2" x14ac:dyDescent="0.25">
      <c r="A614" s="60" t="s">
        <v>636</v>
      </c>
      <c r="B614" s="60" t="s">
        <v>28</v>
      </c>
    </row>
    <row r="615" spans="1:2" x14ac:dyDescent="0.25">
      <c r="A615" s="60" t="s">
        <v>637</v>
      </c>
      <c r="B615" s="60"/>
    </row>
    <row r="616" spans="1:2" x14ac:dyDescent="0.25">
      <c r="A616" s="60" t="s">
        <v>638</v>
      </c>
      <c r="B616" s="60" t="s">
        <v>28</v>
      </c>
    </row>
    <row r="617" spans="1:2" x14ac:dyDescent="0.25">
      <c r="A617" s="60" t="s">
        <v>639</v>
      </c>
      <c r="B617" s="60"/>
    </row>
    <row r="618" spans="1:2" x14ac:dyDescent="0.25">
      <c r="A618" s="60" t="s">
        <v>640</v>
      </c>
      <c r="B618" s="60"/>
    </row>
    <row r="619" spans="1:2" x14ac:dyDescent="0.25">
      <c r="A619" s="60" t="s">
        <v>641</v>
      </c>
      <c r="B619" s="60"/>
    </row>
    <row r="620" spans="1:2" x14ac:dyDescent="0.25">
      <c r="A620" s="60" t="s">
        <v>642</v>
      </c>
      <c r="B620" s="60"/>
    </row>
    <row r="621" spans="1:2" x14ac:dyDescent="0.25">
      <c r="A621" s="60" t="s">
        <v>643</v>
      </c>
      <c r="B621" s="60"/>
    </row>
    <row r="622" spans="1:2" x14ac:dyDescent="0.25">
      <c r="A622" s="60" t="s">
        <v>644</v>
      </c>
      <c r="B622" s="60"/>
    </row>
    <row r="623" spans="1:2" x14ac:dyDescent="0.25">
      <c r="A623" s="60" t="s">
        <v>645</v>
      </c>
      <c r="B623" s="60"/>
    </row>
    <row r="624" spans="1:2" x14ac:dyDescent="0.25">
      <c r="A624" s="60" t="s">
        <v>646</v>
      </c>
      <c r="B624" s="60" t="s">
        <v>28</v>
      </c>
    </row>
    <row r="625" spans="1:2" x14ac:dyDescent="0.25">
      <c r="A625" s="60" t="s">
        <v>647</v>
      </c>
      <c r="B625" s="60" t="s">
        <v>28</v>
      </c>
    </row>
    <row r="626" spans="1:2" x14ac:dyDescent="0.25">
      <c r="A626" s="60" t="s">
        <v>648</v>
      </c>
      <c r="B626" s="60"/>
    </row>
    <row r="627" spans="1:2" x14ac:dyDescent="0.25">
      <c r="A627" s="60" t="s">
        <v>649</v>
      </c>
      <c r="B627" s="60"/>
    </row>
    <row r="628" spans="1:2" x14ac:dyDescent="0.25">
      <c r="A628" s="60" t="s">
        <v>650</v>
      </c>
      <c r="B628" s="60"/>
    </row>
    <row r="629" spans="1:2" x14ac:dyDescent="0.25">
      <c r="A629" s="60" t="s">
        <v>651</v>
      </c>
      <c r="B629" s="60"/>
    </row>
    <row r="630" spans="1:2" x14ac:dyDescent="0.25">
      <c r="A630" s="60" t="s">
        <v>652</v>
      </c>
      <c r="B630" s="60"/>
    </row>
    <row r="631" spans="1:2" x14ac:dyDescent="0.25">
      <c r="A631" s="60" t="s">
        <v>653</v>
      </c>
      <c r="B631" s="60"/>
    </row>
    <row r="632" spans="1:2" x14ac:dyDescent="0.25">
      <c r="A632" s="60" t="s">
        <v>654</v>
      </c>
      <c r="B632" s="60"/>
    </row>
    <row r="633" spans="1:2" x14ac:dyDescent="0.25">
      <c r="A633" s="60" t="s">
        <v>655</v>
      </c>
      <c r="B633" s="60"/>
    </row>
    <row r="634" spans="1:2" x14ac:dyDescent="0.25">
      <c r="A634" s="60" t="s">
        <v>656</v>
      </c>
      <c r="B634" s="60"/>
    </row>
    <row r="635" spans="1:2" x14ac:dyDescent="0.25">
      <c r="A635" s="61" t="s">
        <v>657</v>
      </c>
      <c r="B635" s="61" t="s">
        <v>28</v>
      </c>
    </row>
    <row r="636" spans="1:2" x14ac:dyDescent="0.25">
      <c r="A636" s="60" t="s">
        <v>658</v>
      </c>
      <c r="B636" s="60"/>
    </row>
    <row r="637" spans="1:2" x14ac:dyDescent="0.25">
      <c r="A637" s="60" t="s">
        <v>659</v>
      </c>
      <c r="B637" s="60" t="s">
        <v>28</v>
      </c>
    </row>
    <row r="638" spans="1:2" x14ac:dyDescent="0.25">
      <c r="A638" s="60" t="s">
        <v>660</v>
      </c>
      <c r="B638" s="60" t="s">
        <v>28</v>
      </c>
    </row>
    <row r="639" spans="1:2" x14ac:dyDescent="0.25">
      <c r="A639" s="60" t="s">
        <v>661</v>
      </c>
      <c r="B639" s="60"/>
    </row>
    <row r="640" spans="1:2" x14ac:dyDescent="0.25">
      <c r="A640" s="60" t="s">
        <v>662</v>
      </c>
      <c r="B640" s="60"/>
    </row>
    <row r="641" spans="1:2" x14ac:dyDescent="0.25">
      <c r="A641" s="60" t="s">
        <v>663</v>
      </c>
      <c r="B641" s="60"/>
    </row>
    <row r="642" spans="1:2" x14ac:dyDescent="0.25">
      <c r="A642" s="60" t="s">
        <v>664</v>
      </c>
      <c r="B642" s="60"/>
    </row>
    <row r="643" spans="1:2" x14ac:dyDescent="0.25">
      <c r="A643" s="60" t="s">
        <v>665</v>
      </c>
      <c r="B643" s="60" t="s">
        <v>28</v>
      </c>
    </row>
    <row r="644" spans="1:2" x14ac:dyDescent="0.25">
      <c r="A644" s="60" t="s">
        <v>666</v>
      </c>
      <c r="B644" s="60"/>
    </row>
    <row r="645" spans="1:2" x14ac:dyDescent="0.25">
      <c r="A645" s="60" t="s">
        <v>667</v>
      </c>
      <c r="B645" s="60"/>
    </row>
    <row r="646" spans="1:2" x14ac:dyDescent="0.25">
      <c r="A646" s="60" t="s">
        <v>668</v>
      </c>
      <c r="B646" s="60"/>
    </row>
    <row r="647" spans="1:2" x14ac:dyDescent="0.25">
      <c r="A647" s="60" t="s">
        <v>669</v>
      </c>
      <c r="B647" s="60"/>
    </row>
    <row r="648" spans="1:2" x14ac:dyDescent="0.25">
      <c r="A648" s="60" t="s">
        <v>670</v>
      </c>
      <c r="B648" s="60"/>
    </row>
    <row r="649" spans="1:2" x14ac:dyDescent="0.25">
      <c r="A649" s="60" t="s">
        <v>671</v>
      </c>
      <c r="B649" s="60" t="s">
        <v>28</v>
      </c>
    </row>
    <row r="650" spans="1:2" x14ac:dyDescent="0.25">
      <c r="A650" s="60" t="s">
        <v>672</v>
      </c>
      <c r="B650" s="60"/>
    </row>
    <row r="651" spans="1:2" x14ac:dyDescent="0.25">
      <c r="A651" s="60" t="s">
        <v>673</v>
      </c>
      <c r="B651" s="60"/>
    </row>
    <row r="652" spans="1:2" x14ac:dyDescent="0.25">
      <c r="A652" s="60" t="s">
        <v>674</v>
      </c>
      <c r="B652" s="60"/>
    </row>
    <row r="653" spans="1:2" x14ac:dyDescent="0.25">
      <c r="A653" s="60" t="s">
        <v>675</v>
      </c>
      <c r="B653" s="60" t="s">
        <v>28</v>
      </c>
    </row>
    <row r="654" spans="1:2" x14ac:dyDescent="0.25">
      <c r="A654" s="60" t="s">
        <v>676</v>
      </c>
      <c r="B654" s="60"/>
    </row>
    <row r="655" spans="1:2" x14ac:dyDescent="0.25">
      <c r="A655" s="60" t="s">
        <v>677</v>
      </c>
      <c r="B655" s="60"/>
    </row>
    <row r="656" spans="1:2" x14ac:dyDescent="0.25">
      <c r="A656" s="60" t="s">
        <v>678</v>
      </c>
      <c r="B656" s="60"/>
    </row>
    <row r="657" spans="1:2" x14ac:dyDescent="0.25">
      <c r="A657" s="60" t="s">
        <v>679</v>
      </c>
      <c r="B657" s="60"/>
    </row>
    <row r="658" spans="1:2" x14ac:dyDescent="0.25">
      <c r="A658" s="60" t="s">
        <v>680</v>
      </c>
      <c r="B658" s="60"/>
    </row>
    <row r="659" spans="1:2" x14ac:dyDescent="0.25">
      <c r="A659" s="60" t="s">
        <v>681</v>
      </c>
      <c r="B659" s="60" t="s">
        <v>28</v>
      </c>
    </row>
    <row r="660" spans="1:2" x14ac:dyDescent="0.25">
      <c r="A660" s="60" t="s">
        <v>682</v>
      </c>
      <c r="B660" s="60" t="s">
        <v>28</v>
      </c>
    </row>
    <row r="661" spans="1:2" x14ac:dyDescent="0.25">
      <c r="A661" s="60" t="s">
        <v>683</v>
      </c>
      <c r="B661" s="60"/>
    </row>
    <row r="662" spans="1:2" x14ac:dyDescent="0.25">
      <c r="A662" s="61" t="s">
        <v>684</v>
      </c>
      <c r="B662" s="61" t="s">
        <v>28</v>
      </c>
    </row>
    <row r="663" spans="1:2" x14ac:dyDescent="0.25">
      <c r="A663" s="60" t="s">
        <v>685</v>
      </c>
      <c r="B663" s="60"/>
    </row>
    <row r="664" spans="1:2" x14ac:dyDescent="0.25">
      <c r="A664" s="60" t="s">
        <v>686</v>
      </c>
      <c r="B664" s="60" t="s">
        <v>28</v>
      </c>
    </row>
    <row r="665" spans="1:2" x14ac:dyDescent="0.25">
      <c r="A665" s="60" t="s">
        <v>687</v>
      </c>
      <c r="B665" s="60" t="s">
        <v>28</v>
      </c>
    </row>
    <row r="666" spans="1:2" x14ac:dyDescent="0.25">
      <c r="A666" s="60" t="s">
        <v>688</v>
      </c>
      <c r="B666" s="60"/>
    </row>
    <row r="667" spans="1:2" x14ac:dyDescent="0.25">
      <c r="A667" s="61" t="s">
        <v>689</v>
      </c>
      <c r="B667" s="61" t="s">
        <v>28</v>
      </c>
    </row>
    <row r="668" spans="1:2" x14ac:dyDescent="0.25">
      <c r="A668" s="60" t="s">
        <v>690</v>
      </c>
      <c r="B668" s="60"/>
    </row>
    <row r="669" spans="1:2" x14ac:dyDescent="0.25">
      <c r="A669" s="60" t="s">
        <v>691</v>
      </c>
      <c r="B669" s="60"/>
    </row>
    <row r="670" spans="1:2" x14ac:dyDescent="0.25">
      <c r="A670" s="60" t="s">
        <v>692</v>
      </c>
      <c r="B670" s="60"/>
    </row>
    <row r="671" spans="1:2" x14ac:dyDescent="0.25">
      <c r="A671" s="60" t="s">
        <v>693</v>
      </c>
      <c r="B671" s="60" t="s">
        <v>28</v>
      </c>
    </row>
    <row r="672" spans="1:2" x14ac:dyDescent="0.25">
      <c r="A672" s="60" t="s">
        <v>694</v>
      </c>
      <c r="B672" s="60"/>
    </row>
    <row r="673" spans="1:2" x14ac:dyDescent="0.25">
      <c r="A673" s="61" t="s">
        <v>695</v>
      </c>
      <c r="B673" s="61" t="s">
        <v>28</v>
      </c>
    </row>
    <row r="674" spans="1:2" x14ac:dyDescent="0.25">
      <c r="A674" s="60" t="s">
        <v>696</v>
      </c>
      <c r="B674" s="60" t="s">
        <v>28</v>
      </c>
    </row>
    <row r="675" spans="1:2" x14ac:dyDescent="0.25">
      <c r="A675" s="60" t="s">
        <v>697</v>
      </c>
      <c r="B675" s="60" t="s">
        <v>28</v>
      </c>
    </row>
    <row r="676" spans="1:2" x14ac:dyDescent="0.25">
      <c r="A676" s="60" t="s">
        <v>698</v>
      </c>
      <c r="B676" s="60"/>
    </row>
    <row r="677" spans="1:2" x14ac:dyDescent="0.25">
      <c r="A677" s="60" t="s">
        <v>699</v>
      </c>
      <c r="B677" s="60"/>
    </row>
    <row r="678" spans="1:2" x14ac:dyDescent="0.25">
      <c r="A678" s="60" t="s">
        <v>700</v>
      </c>
      <c r="B678" s="60"/>
    </row>
    <row r="679" spans="1:2" x14ac:dyDescent="0.25">
      <c r="A679" s="60" t="s">
        <v>701</v>
      </c>
      <c r="B679" s="60"/>
    </row>
    <row r="680" spans="1:2" x14ac:dyDescent="0.25">
      <c r="A680" s="60" t="s">
        <v>702</v>
      </c>
      <c r="B680" s="60" t="s">
        <v>28</v>
      </c>
    </row>
    <row r="681" spans="1:2" x14ac:dyDescent="0.25">
      <c r="A681" s="61" t="s">
        <v>703</v>
      </c>
      <c r="B681" s="61" t="s">
        <v>28</v>
      </c>
    </row>
    <row r="682" spans="1:2" x14ac:dyDescent="0.25">
      <c r="A682" s="60" t="s">
        <v>704</v>
      </c>
      <c r="B682" s="60"/>
    </row>
    <row r="683" spans="1:2" x14ac:dyDescent="0.25">
      <c r="A683" s="60" t="s">
        <v>705</v>
      </c>
      <c r="B683" s="60"/>
    </row>
    <row r="684" spans="1:2" x14ac:dyDescent="0.25">
      <c r="A684" s="60" t="s">
        <v>706</v>
      </c>
      <c r="B684" s="60"/>
    </row>
    <row r="685" spans="1:2" x14ac:dyDescent="0.25">
      <c r="A685" s="61" t="s">
        <v>707</v>
      </c>
      <c r="B685" s="61" t="s">
        <v>28</v>
      </c>
    </row>
    <row r="686" spans="1:2" x14ac:dyDescent="0.25">
      <c r="A686" s="61" t="s">
        <v>708</v>
      </c>
      <c r="B686" s="61" t="s">
        <v>28</v>
      </c>
    </row>
    <row r="687" spans="1:2" x14ac:dyDescent="0.25">
      <c r="A687" s="60" t="s">
        <v>709</v>
      </c>
      <c r="B687" s="60"/>
    </row>
    <row r="688" spans="1:2" x14ac:dyDescent="0.25">
      <c r="A688" s="60" t="s">
        <v>710</v>
      </c>
      <c r="B688" s="60"/>
    </row>
    <row r="689" spans="1:2" x14ac:dyDescent="0.25">
      <c r="A689" s="60" t="s">
        <v>711</v>
      </c>
      <c r="B689" s="60"/>
    </row>
    <row r="690" spans="1:2" x14ac:dyDescent="0.25">
      <c r="A690" s="60" t="s">
        <v>712</v>
      </c>
      <c r="B690" s="60"/>
    </row>
    <row r="691" spans="1:2" x14ac:dyDescent="0.25">
      <c r="A691" s="60" t="s">
        <v>713</v>
      </c>
      <c r="B691" s="60"/>
    </row>
    <row r="692" spans="1:2" x14ac:dyDescent="0.25">
      <c r="A692" s="60" t="s">
        <v>714</v>
      </c>
      <c r="B692" s="60"/>
    </row>
    <row r="693" spans="1:2" x14ac:dyDescent="0.25">
      <c r="A693" s="60" t="s">
        <v>715</v>
      </c>
      <c r="B693" s="60"/>
    </row>
    <row r="694" spans="1:2" x14ac:dyDescent="0.25">
      <c r="A694" s="60" t="s">
        <v>716</v>
      </c>
      <c r="B694" s="60"/>
    </row>
    <row r="695" spans="1:2" x14ac:dyDescent="0.25">
      <c r="A695" s="60" t="s">
        <v>717</v>
      </c>
      <c r="B695" s="60"/>
    </row>
    <row r="696" spans="1:2" x14ac:dyDescent="0.25">
      <c r="A696" s="60" t="s">
        <v>718</v>
      </c>
      <c r="B696" s="60"/>
    </row>
    <row r="697" spans="1:2" x14ac:dyDescent="0.25">
      <c r="A697" s="60" t="s">
        <v>719</v>
      </c>
      <c r="B697" s="60"/>
    </row>
    <row r="698" spans="1:2" x14ac:dyDescent="0.25">
      <c r="A698" s="60" t="s">
        <v>720</v>
      </c>
      <c r="B698" s="60"/>
    </row>
    <row r="699" spans="1:2" x14ac:dyDescent="0.25">
      <c r="A699" s="60" t="s">
        <v>721</v>
      </c>
      <c r="B699" s="60"/>
    </row>
    <row r="700" spans="1:2" x14ac:dyDescent="0.25">
      <c r="A700" s="60" t="s">
        <v>722</v>
      </c>
      <c r="B700" s="60"/>
    </row>
    <row r="701" spans="1:2" x14ac:dyDescent="0.25">
      <c r="A701" s="60" t="s">
        <v>723</v>
      </c>
      <c r="B701" s="60"/>
    </row>
    <row r="702" spans="1:2" x14ac:dyDescent="0.25">
      <c r="A702" s="60" t="s">
        <v>724</v>
      </c>
      <c r="B702" s="60"/>
    </row>
    <row r="703" spans="1:2" x14ac:dyDescent="0.25">
      <c r="A703" s="61" t="s">
        <v>725</v>
      </c>
      <c r="B703" s="61" t="s">
        <v>28</v>
      </c>
    </row>
    <row r="704" spans="1:2" x14ac:dyDescent="0.25">
      <c r="A704" s="60" t="s">
        <v>726</v>
      </c>
      <c r="B704" s="60" t="s">
        <v>28</v>
      </c>
    </row>
    <row r="705" spans="1:2" x14ac:dyDescent="0.25">
      <c r="A705" s="60" t="s">
        <v>727</v>
      </c>
      <c r="B705" s="60"/>
    </row>
    <row r="706" spans="1:2" x14ac:dyDescent="0.25">
      <c r="A706" s="60" t="s">
        <v>728</v>
      </c>
      <c r="B706" s="60" t="s">
        <v>28</v>
      </c>
    </row>
    <row r="707" spans="1:2" x14ac:dyDescent="0.25">
      <c r="A707" s="60" t="s">
        <v>729</v>
      </c>
      <c r="B707" s="60"/>
    </row>
    <row r="708" spans="1:2" x14ac:dyDescent="0.25">
      <c r="A708" s="60" t="s">
        <v>730</v>
      </c>
      <c r="B708" s="60" t="s">
        <v>28</v>
      </c>
    </row>
    <row r="709" spans="1:2" x14ac:dyDescent="0.25">
      <c r="A709" s="60" t="s">
        <v>731</v>
      </c>
      <c r="B709" s="60"/>
    </row>
    <row r="710" spans="1:2" x14ac:dyDescent="0.25">
      <c r="A710" s="60" t="s">
        <v>732</v>
      </c>
      <c r="B710" s="60"/>
    </row>
    <row r="711" spans="1:2" x14ac:dyDescent="0.25">
      <c r="A711" s="60" t="s">
        <v>733</v>
      </c>
      <c r="B711" s="60"/>
    </row>
    <row r="712" spans="1:2" x14ac:dyDescent="0.25">
      <c r="A712" s="61" t="s">
        <v>734</v>
      </c>
      <c r="B712" s="61" t="s">
        <v>28</v>
      </c>
    </row>
    <row r="713" spans="1:2" x14ac:dyDescent="0.25">
      <c r="A713" s="60" t="s">
        <v>735</v>
      </c>
      <c r="B713" s="60"/>
    </row>
    <row r="714" spans="1:2" x14ac:dyDescent="0.25">
      <c r="A714" s="61" t="s">
        <v>736</v>
      </c>
      <c r="B714" s="61" t="s">
        <v>28</v>
      </c>
    </row>
    <row r="715" spans="1:2" x14ac:dyDescent="0.25">
      <c r="A715" s="60" t="s">
        <v>737</v>
      </c>
      <c r="B715" s="60" t="s">
        <v>28</v>
      </c>
    </row>
    <row r="716" spans="1:2" x14ac:dyDescent="0.25">
      <c r="A716" s="60" t="s">
        <v>738</v>
      </c>
      <c r="B716" s="60"/>
    </row>
    <row r="717" spans="1:2" x14ac:dyDescent="0.25">
      <c r="A717" s="60" t="s">
        <v>739</v>
      </c>
      <c r="B717" s="60"/>
    </row>
    <row r="718" spans="1:2" x14ac:dyDescent="0.25">
      <c r="A718" s="60" t="s">
        <v>740</v>
      </c>
      <c r="B718" s="60"/>
    </row>
    <row r="719" spans="1:2" x14ac:dyDescent="0.25">
      <c r="A719" s="60" t="s">
        <v>741</v>
      </c>
      <c r="B719" s="60"/>
    </row>
    <row r="720" spans="1:2" x14ac:dyDescent="0.25">
      <c r="A720" s="61" t="s">
        <v>742</v>
      </c>
      <c r="B720" s="61" t="s">
        <v>28</v>
      </c>
    </row>
    <row r="721" spans="1:2" x14ac:dyDescent="0.25">
      <c r="A721" s="61" t="s">
        <v>743</v>
      </c>
      <c r="B721" s="61" t="s">
        <v>28</v>
      </c>
    </row>
    <row r="722" spans="1:2" x14ac:dyDescent="0.25">
      <c r="A722" s="60" t="s">
        <v>744</v>
      </c>
      <c r="B722" s="60"/>
    </row>
    <row r="723" spans="1:2" x14ac:dyDescent="0.25">
      <c r="A723" s="60" t="s">
        <v>745</v>
      </c>
      <c r="B723" s="60"/>
    </row>
    <row r="724" spans="1:2" x14ac:dyDescent="0.25">
      <c r="A724" s="60" t="s">
        <v>746</v>
      </c>
      <c r="B724" s="60"/>
    </row>
    <row r="725" spans="1:2" x14ac:dyDescent="0.25">
      <c r="A725" s="60" t="s">
        <v>747</v>
      </c>
      <c r="B725" s="60" t="s">
        <v>28</v>
      </c>
    </row>
    <row r="726" spans="1:2" x14ac:dyDescent="0.25">
      <c r="A726" s="60" t="s">
        <v>748</v>
      </c>
      <c r="B726" s="60"/>
    </row>
    <row r="727" spans="1:2" x14ac:dyDescent="0.25">
      <c r="A727" s="60" t="s">
        <v>749</v>
      </c>
      <c r="B727" s="60"/>
    </row>
    <row r="728" spans="1:2" x14ac:dyDescent="0.25">
      <c r="A728" s="60" t="s">
        <v>750</v>
      </c>
      <c r="B728" s="60"/>
    </row>
    <row r="729" spans="1:2" x14ac:dyDescent="0.25">
      <c r="A729" s="60" t="s">
        <v>751</v>
      </c>
      <c r="B729" s="60" t="s">
        <v>28</v>
      </c>
    </row>
    <row r="730" spans="1:2" x14ac:dyDescent="0.25">
      <c r="A730" s="60" t="s">
        <v>752</v>
      </c>
      <c r="B730" s="60"/>
    </row>
    <row r="731" spans="1:2" x14ac:dyDescent="0.25">
      <c r="A731" s="60" t="s">
        <v>753</v>
      </c>
      <c r="B731" s="60" t="s">
        <v>28</v>
      </c>
    </row>
    <row r="732" spans="1:2" x14ac:dyDescent="0.25">
      <c r="A732" s="60" t="s">
        <v>754</v>
      </c>
      <c r="B732" s="60" t="s">
        <v>28</v>
      </c>
    </row>
    <row r="733" spans="1:2" x14ac:dyDescent="0.25">
      <c r="A733" s="60" t="s">
        <v>755</v>
      </c>
      <c r="B733" s="60"/>
    </row>
    <row r="734" spans="1:2" x14ac:dyDescent="0.25">
      <c r="A734" s="60" t="s">
        <v>756</v>
      </c>
      <c r="B734" s="60"/>
    </row>
    <row r="735" spans="1:2" x14ac:dyDescent="0.25">
      <c r="A735" s="61" t="s">
        <v>757</v>
      </c>
      <c r="B735" s="61" t="s">
        <v>28</v>
      </c>
    </row>
    <row r="736" spans="1:2" x14ac:dyDescent="0.25">
      <c r="A736" s="60" t="s">
        <v>758</v>
      </c>
      <c r="B736" s="60"/>
    </row>
    <row r="737" spans="1:2" x14ac:dyDescent="0.25">
      <c r="A737" s="60" t="s">
        <v>759</v>
      </c>
      <c r="B737" s="60" t="s">
        <v>28</v>
      </c>
    </row>
    <row r="738" spans="1:2" x14ac:dyDescent="0.25">
      <c r="A738" s="60" t="s">
        <v>760</v>
      </c>
      <c r="B738" s="60" t="s">
        <v>28</v>
      </c>
    </row>
    <row r="739" spans="1:2" x14ac:dyDescent="0.25">
      <c r="A739" s="61" t="s">
        <v>761</v>
      </c>
      <c r="B739" s="61" t="s">
        <v>28</v>
      </c>
    </row>
    <row r="740" spans="1:2" x14ac:dyDescent="0.25">
      <c r="A740" s="60" t="s">
        <v>762</v>
      </c>
      <c r="B740" s="60"/>
    </row>
    <row r="741" spans="1:2" x14ac:dyDescent="0.25">
      <c r="A741" s="60" t="s">
        <v>763</v>
      </c>
      <c r="B741" s="60"/>
    </row>
    <row r="742" spans="1:2" x14ac:dyDescent="0.25">
      <c r="A742" s="60" t="s">
        <v>764</v>
      </c>
      <c r="B742" s="60"/>
    </row>
    <row r="743" spans="1:2" x14ac:dyDescent="0.25">
      <c r="A743" s="60" t="s">
        <v>765</v>
      </c>
      <c r="B743" s="60"/>
    </row>
    <row r="744" spans="1:2" x14ac:dyDescent="0.25">
      <c r="A744" s="61" t="s">
        <v>766</v>
      </c>
      <c r="B744" s="61" t="s">
        <v>28</v>
      </c>
    </row>
    <row r="745" spans="1:2" x14ac:dyDescent="0.25">
      <c r="A745" s="60" t="s">
        <v>767</v>
      </c>
      <c r="B745" s="60"/>
    </row>
    <row r="746" spans="1:2" x14ac:dyDescent="0.25">
      <c r="A746" s="60" t="s">
        <v>768</v>
      </c>
      <c r="B746" s="60"/>
    </row>
    <row r="747" spans="1:2" x14ac:dyDescent="0.25">
      <c r="A747" s="61" t="s">
        <v>769</v>
      </c>
      <c r="B747" s="61" t="s">
        <v>28</v>
      </c>
    </row>
    <row r="748" spans="1:2" x14ac:dyDescent="0.25">
      <c r="A748" s="60" t="s">
        <v>770</v>
      </c>
      <c r="B748" s="60"/>
    </row>
    <row r="749" spans="1:2" x14ac:dyDescent="0.25">
      <c r="A749" s="61" t="s">
        <v>771</v>
      </c>
      <c r="B749" s="61" t="s">
        <v>28</v>
      </c>
    </row>
    <row r="750" spans="1:2" x14ac:dyDescent="0.25">
      <c r="A750" s="60" t="s">
        <v>772</v>
      </c>
      <c r="B750" s="60"/>
    </row>
    <row r="751" spans="1:2" x14ac:dyDescent="0.25">
      <c r="A751" s="60" t="s">
        <v>773</v>
      </c>
      <c r="B751" s="60"/>
    </row>
    <row r="752" spans="1:2" x14ac:dyDescent="0.25">
      <c r="A752" s="60" t="s">
        <v>774</v>
      </c>
      <c r="B752" s="60"/>
    </row>
    <row r="753" spans="1:2" x14ac:dyDescent="0.25">
      <c r="A753" s="60" t="s">
        <v>775</v>
      </c>
      <c r="B753" s="60"/>
    </row>
    <row r="754" spans="1:2" x14ac:dyDescent="0.25">
      <c r="A754" s="61" t="s">
        <v>776</v>
      </c>
      <c r="B754" s="61" t="s">
        <v>28</v>
      </c>
    </row>
    <row r="755" spans="1:2" x14ac:dyDescent="0.25">
      <c r="A755" s="60" t="s">
        <v>777</v>
      </c>
      <c r="B755" s="60"/>
    </row>
    <row r="756" spans="1:2" x14ac:dyDescent="0.25">
      <c r="A756" s="60" t="s">
        <v>778</v>
      </c>
      <c r="B756" s="60" t="s">
        <v>28</v>
      </c>
    </row>
    <row r="757" spans="1:2" x14ac:dyDescent="0.25">
      <c r="A757" s="60" t="s">
        <v>779</v>
      </c>
      <c r="B757" s="60"/>
    </row>
    <row r="758" spans="1:2" x14ac:dyDescent="0.25">
      <c r="A758" s="60" t="s">
        <v>780</v>
      </c>
      <c r="B758" s="60"/>
    </row>
    <row r="759" spans="1:2" x14ac:dyDescent="0.25">
      <c r="A759" s="60" t="s">
        <v>781</v>
      </c>
      <c r="B759" s="60"/>
    </row>
    <row r="760" spans="1:2" x14ac:dyDescent="0.25">
      <c r="A760" s="61" t="s">
        <v>782</v>
      </c>
      <c r="B760" s="61" t="s">
        <v>28</v>
      </c>
    </row>
    <row r="761" spans="1:2" x14ac:dyDescent="0.25">
      <c r="A761" s="61" t="s">
        <v>783</v>
      </c>
      <c r="B761" s="61" t="s">
        <v>28</v>
      </c>
    </row>
    <row r="762" spans="1:2" x14ac:dyDescent="0.25">
      <c r="A762" s="60" t="s">
        <v>784</v>
      </c>
      <c r="B762" s="60"/>
    </row>
    <row r="763" spans="1:2" x14ac:dyDescent="0.25">
      <c r="A763" s="60" t="s">
        <v>785</v>
      </c>
      <c r="B763" s="60"/>
    </row>
    <row r="764" spans="1:2" x14ac:dyDescent="0.25">
      <c r="A764" s="60" t="s">
        <v>786</v>
      </c>
      <c r="B764" s="60"/>
    </row>
    <row r="765" spans="1:2" x14ac:dyDescent="0.25">
      <c r="A765" s="60" t="s">
        <v>787</v>
      </c>
      <c r="B765" s="60"/>
    </row>
    <row r="766" spans="1:2" x14ac:dyDescent="0.25">
      <c r="A766" s="60" t="s">
        <v>788</v>
      </c>
      <c r="B766" s="60"/>
    </row>
    <row r="767" spans="1:2" x14ac:dyDescent="0.25">
      <c r="A767" s="60" t="s">
        <v>789</v>
      </c>
      <c r="B767" s="60"/>
    </row>
    <row r="768" spans="1:2" x14ac:dyDescent="0.25">
      <c r="A768" s="60" t="s">
        <v>790</v>
      </c>
      <c r="B768" s="60"/>
    </row>
    <row r="769" spans="1:2" x14ac:dyDescent="0.25">
      <c r="A769" s="60" t="s">
        <v>791</v>
      </c>
      <c r="B769" s="60"/>
    </row>
    <row r="770" spans="1:2" x14ac:dyDescent="0.25">
      <c r="A770" s="60" t="s">
        <v>792</v>
      </c>
      <c r="B770" s="60"/>
    </row>
    <row r="771" spans="1:2" x14ac:dyDescent="0.25">
      <c r="A771" s="61" t="s">
        <v>793</v>
      </c>
      <c r="B771" s="61" t="s">
        <v>28</v>
      </c>
    </row>
    <row r="772" spans="1:2" x14ac:dyDescent="0.25">
      <c r="A772" s="60" t="s">
        <v>794</v>
      </c>
      <c r="B772" s="60"/>
    </row>
    <row r="773" spans="1:2" x14ac:dyDescent="0.25">
      <c r="A773" s="60" t="s">
        <v>795</v>
      </c>
      <c r="B773" s="60"/>
    </row>
    <row r="774" spans="1:2" x14ac:dyDescent="0.25">
      <c r="A774" s="60" t="s">
        <v>796</v>
      </c>
      <c r="B774" s="60"/>
    </row>
    <row r="775" spans="1:2" x14ac:dyDescent="0.25">
      <c r="A775" s="60" t="s">
        <v>797</v>
      </c>
      <c r="B775" s="60"/>
    </row>
    <row r="776" spans="1:2" x14ac:dyDescent="0.25">
      <c r="A776" s="60" t="s">
        <v>798</v>
      </c>
      <c r="B776" s="60"/>
    </row>
    <row r="777" spans="1:2" x14ac:dyDescent="0.25">
      <c r="A777" s="60" t="s">
        <v>799</v>
      </c>
      <c r="B777" s="60"/>
    </row>
    <row r="778" spans="1:2" x14ac:dyDescent="0.25">
      <c r="A778" s="60" t="s">
        <v>800</v>
      </c>
      <c r="B778" s="60" t="s">
        <v>28</v>
      </c>
    </row>
    <row r="779" spans="1:2" x14ac:dyDescent="0.25">
      <c r="A779" s="60" t="s">
        <v>801</v>
      </c>
      <c r="B779" s="60"/>
    </row>
    <row r="780" spans="1:2" x14ac:dyDescent="0.25">
      <c r="A780" s="61" t="s">
        <v>802</v>
      </c>
      <c r="B780" s="61" t="s">
        <v>28</v>
      </c>
    </row>
    <row r="781" spans="1:2" x14ac:dyDescent="0.25">
      <c r="A781" s="60" t="s">
        <v>803</v>
      </c>
      <c r="B781" s="60"/>
    </row>
    <row r="782" spans="1:2" x14ac:dyDescent="0.25">
      <c r="A782" s="60" t="s">
        <v>804</v>
      </c>
      <c r="B782" s="60"/>
    </row>
    <row r="783" spans="1:2" x14ac:dyDescent="0.25">
      <c r="A783" s="60" t="s">
        <v>805</v>
      </c>
      <c r="B783" s="60"/>
    </row>
    <row r="784" spans="1:2" x14ac:dyDescent="0.25">
      <c r="A784" s="61" t="s">
        <v>806</v>
      </c>
      <c r="B784" s="61" t="s">
        <v>28</v>
      </c>
    </row>
    <row r="785" spans="1:2" x14ac:dyDescent="0.25">
      <c r="A785" s="60" t="s">
        <v>807</v>
      </c>
      <c r="B785" s="60"/>
    </row>
    <row r="786" spans="1:2" x14ac:dyDescent="0.25">
      <c r="A786" s="60" t="s">
        <v>808</v>
      </c>
      <c r="B786" s="60"/>
    </row>
    <row r="787" spans="1:2" x14ac:dyDescent="0.25">
      <c r="A787" s="60" t="s">
        <v>809</v>
      </c>
      <c r="B787" s="60" t="s">
        <v>28</v>
      </c>
    </row>
    <row r="788" spans="1:2" x14ac:dyDescent="0.25">
      <c r="A788" s="60" t="s">
        <v>810</v>
      </c>
      <c r="B788" s="60"/>
    </row>
    <row r="789" spans="1:2" x14ac:dyDescent="0.25">
      <c r="A789" s="60" t="s">
        <v>811</v>
      </c>
      <c r="B789" s="60" t="s">
        <v>28</v>
      </c>
    </row>
    <row r="790" spans="1:2" x14ac:dyDescent="0.25">
      <c r="A790" s="60" t="s">
        <v>812</v>
      </c>
      <c r="B790" s="60"/>
    </row>
    <row r="791" spans="1:2" x14ac:dyDescent="0.25">
      <c r="A791" s="60" t="s">
        <v>813</v>
      </c>
      <c r="B791" s="60" t="s">
        <v>28</v>
      </c>
    </row>
    <row r="792" spans="1:2" x14ac:dyDescent="0.25">
      <c r="A792" s="60" t="s">
        <v>814</v>
      </c>
      <c r="B792" s="60"/>
    </row>
    <row r="793" spans="1:2" x14ac:dyDescent="0.25">
      <c r="A793" s="60" t="s">
        <v>815</v>
      </c>
      <c r="B793" s="60" t="s">
        <v>28</v>
      </c>
    </row>
    <row r="794" spans="1:2" x14ac:dyDescent="0.25">
      <c r="A794" s="60" t="s">
        <v>816</v>
      </c>
      <c r="B794" s="60"/>
    </row>
    <row r="795" spans="1:2" x14ac:dyDescent="0.25">
      <c r="A795" s="60" t="s">
        <v>817</v>
      </c>
      <c r="B795" s="60"/>
    </row>
    <row r="796" spans="1:2" x14ac:dyDescent="0.25">
      <c r="A796" s="60" t="s">
        <v>818</v>
      </c>
      <c r="B796" s="60"/>
    </row>
    <row r="797" spans="1:2" x14ac:dyDescent="0.25">
      <c r="A797" s="60" t="s">
        <v>819</v>
      </c>
      <c r="B797" s="60"/>
    </row>
    <row r="798" spans="1:2" x14ac:dyDescent="0.25">
      <c r="A798" s="61" t="s">
        <v>820</v>
      </c>
      <c r="B798" s="61" t="s">
        <v>28</v>
      </c>
    </row>
    <row r="799" spans="1:2" x14ac:dyDescent="0.25">
      <c r="A799" s="60" t="s">
        <v>821</v>
      </c>
      <c r="B799" s="60"/>
    </row>
    <row r="800" spans="1:2" x14ac:dyDescent="0.25">
      <c r="A800" s="60" t="s">
        <v>822</v>
      </c>
      <c r="B800" s="60"/>
    </row>
    <row r="801" spans="1:2" x14ac:dyDescent="0.25">
      <c r="A801" s="60" t="s">
        <v>823</v>
      </c>
      <c r="B801" s="60" t="s">
        <v>28</v>
      </c>
    </row>
    <row r="802" spans="1:2" x14ac:dyDescent="0.25">
      <c r="A802" s="61" t="s">
        <v>824</v>
      </c>
      <c r="B802" s="61" t="s">
        <v>28</v>
      </c>
    </row>
    <row r="803" spans="1:2" x14ac:dyDescent="0.25">
      <c r="A803" s="60" t="s">
        <v>825</v>
      </c>
      <c r="B803" s="60"/>
    </row>
    <row r="804" spans="1:2" x14ac:dyDescent="0.25">
      <c r="A804" s="60" t="s">
        <v>826</v>
      </c>
      <c r="B804" s="60"/>
    </row>
    <row r="805" spans="1:2" x14ac:dyDescent="0.25">
      <c r="A805" s="60" t="s">
        <v>827</v>
      </c>
      <c r="B805" s="60"/>
    </row>
    <row r="806" spans="1:2" x14ac:dyDescent="0.25">
      <c r="A806" s="61" t="s">
        <v>828</v>
      </c>
      <c r="B806" s="61" t="s">
        <v>28</v>
      </c>
    </row>
    <row r="807" spans="1:2" x14ac:dyDescent="0.25">
      <c r="A807" s="60" t="s">
        <v>829</v>
      </c>
      <c r="B807" s="60"/>
    </row>
    <row r="808" spans="1:2" x14ac:dyDescent="0.25">
      <c r="A808" s="60" t="s">
        <v>830</v>
      </c>
      <c r="B808" s="60" t="s">
        <v>28</v>
      </c>
    </row>
    <row r="809" spans="1:2" x14ac:dyDescent="0.25">
      <c r="A809" s="60" t="s">
        <v>831</v>
      </c>
      <c r="B809" s="60"/>
    </row>
    <row r="810" spans="1:2" x14ac:dyDescent="0.25">
      <c r="A810" s="60" t="s">
        <v>832</v>
      </c>
      <c r="B810" s="60"/>
    </row>
    <row r="811" spans="1:2" x14ac:dyDescent="0.25">
      <c r="A811" s="60" t="s">
        <v>833</v>
      </c>
      <c r="B811" s="60"/>
    </row>
    <row r="812" spans="1:2" x14ac:dyDescent="0.25">
      <c r="A812" s="60" t="s">
        <v>834</v>
      </c>
      <c r="B812" s="60"/>
    </row>
    <row r="813" spans="1:2" x14ac:dyDescent="0.25">
      <c r="A813" s="60" t="s">
        <v>835</v>
      </c>
      <c r="B813" s="60"/>
    </row>
    <row r="814" spans="1:2" x14ac:dyDescent="0.25">
      <c r="A814" s="60" t="s">
        <v>836</v>
      </c>
      <c r="B814" s="60"/>
    </row>
    <row r="815" spans="1:2" x14ac:dyDescent="0.25">
      <c r="A815" s="60" t="s">
        <v>837</v>
      </c>
      <c r="B815" s="60"/>
    </row>
    <row r="816" spans="1:2" x14ac:dyDescent="0.25">
      <c r="A816" s="60" t="s">
        <v>838</v>
      </c>
      <c r="B816" s="60"/>
    </row>
    <row r="817" spans="1:2" x14ac:dyDescent="0.25">
      <c r="A817" s="60" t="s">
        <v>839</v>
      </c>
      <c r="B817" s="60"/>
    </row>
    <row r="818" spans="1:2" x14ac:dyDescent="0.25">
      <c r="A818" s="60" t="s">
        <v>840</v>
      </c>
      <c r="B818" s="60"/>
    </row>
    <row r="819" spans="1:2" x14ac:dyDescent="0.25">
      <c r="A819" s="61" t="s">
        <v>841</v>
      </c>
      <c r="B819" s="61" t="s">
        <v>28</v>
      </c>
    </row>
    <row r="820" spans="1:2" x14ac:dyDescent="0.25">
      <c r="A820" s="60" t="s">
        <v>842</v>
      </c>
      <c r="B820" s="60"/>
    </row>
    <row r="821" spans="1:2" x14ac:dyDescent="0.25">
      <c r="A821" s="60" t="s">
        <v>843</v>
      </c>
      <c r="B821" s="60" t="s">
        <v>28</v>
      </c>
    </row>
    <row r="822" spans="1:2" x14ac:dyDescent="0.25">
      <c r="A822" s="60" t="s">
        <v>844</v>
      </c>
      <c r="B822" s="60"/>
    </row>
    <row r="823" spans="1:2" x14ac:dyDescent="0.25">
      <c r="A823" s="60" t="s">
        <v>845</v>
      </c>
      <c r="B823" s="60"/>
    </row>
    <row r="824" spans="1:2" x14ac:dyDescent="0.25">
      <c r="A824" s="60" t="s">
        <v>846</v>
      </c>
      <c r="B824" s="60" t="s">
        <v>28</v>
      </c>
    </row>
    <row r="825" spans="1:2" x14ac:dyDescent="0.25">
      <c r="A825" s="61" t="s">
        <v>847</v>
      </c>
      <c r="B825" s="61" t="s">
        <v>28</v>
      </c>
    </row>
    <row r="826" spans="1:2" x14ac:dyDescent="0.25">
      <c r="A826" s="60" t="s">
        <v>848</v>
      </c>
      <c r="B826" s="60"/>
    </row>
    <row r="827" spans="1:2" x14ac:dyDescent="0.25">
      <c r="A827" s="60" t="s">
        <v>849</v>
      </c>
      <c r="B827" s="60"/>
    </row>
    <row r="828" spans="1:2" x14ac:dyDescent="0.25">
      <c r="A828" s="60" t="s">
        <v>850</v>
      </c>
      <c r="B828" s="60" t="s">
        <v>28</v>
      </c>
    </row>
    <row r="829" spans="1:2" x14ac:dyDescent="0.25">
      <c r="A829" s="60" t="s">
        <v>851</v>
      </c>
      <c r="B829" s="60"/>
    </row>
    <row r="830" spans="1:2" x14ac:dyDescent="0.25">
      <c r="A830" s="60" t="s">
        <v>852</v>
      </c>
      <c r="B830" s="60"/>
    </row>
    <row r="831" spans="1:2" x14ac:dyDescent="0.25">
      <c r="A831" s="60" t="s">
        <v>853</v>
      </c>
      <c r="B831" s="60"/>
    </row>
    <row r="832" spans="1:2" x14ac:dyDescent="0.25">
      <c r="A832" s="60" t="s">
        <v>854</v>
      </c>
      <c r="B832" s="60"/>
    </row>
    <row r="833" spans="1:2" x14ac:dyDescent="0.25">
      <c r="A833" s="60" t="s">
        <v>855</v>
      </c>
      <c r="B833" s="60"/>
    </row>
    <row r="834" spans="1:2" x14ac:dyDescent="0.25">
      <c r="A834" s="60" t="s">
        <v>856</v>
      </c>
      <c r="B834" s="60" t="s">
        <v>28</v>
      </c>
    </row>
    <row r="835" spans="1:2" x14ac:dyDescent="0.25">
      <c r="A835" s="60" t="s">
        <v>857</v>
      </c>
      <c r="B835" s="60"/>
    </row>
    <row r="836" spans="1:2" x14ac:dyDescent="0.25">
      <c r="A836" s="60" t="s">
        <v>858</v>
      </c>
      <c r="B836" s="60"/>
    </row>
    <row r="837" spans="1:2" x14ac:dyDescent="0.25">
      <c r="A837" s="60" t="s">
        <v>859</v>
      </c>
      <c r="B837" s="60" t="s">
        <v>28</v>
      </c>
    </row>
    <row r="838" spans="1:2" x14ac:dyDescent="0.25">
      <c r="A838" s="60" t="s">
        <v>860</v>
      </c>
      <c r="B838" s="60"/>
    </row>
    <row r="839" spans="1:2" x14ac:dyDescent="0.25">
      <c r="A839" s="60" t="s">
        <v>861</v>
      </c>
      <c r="B839" s="60"/>
    </row>
    <row r="840" spans="1:2" x14ac:dyDescent="0.25">
      <c r="A840" s="60" t="s">
        <v>862</v>
      </c>
      <c r="B840" s="60" t="s">
        <v>28</v>
      </c>
    </row>
    <row r="841" spans="1:2" x14ac:dyDescent="0.25">
      <c r="A841" s="60" t="s">
        <v>863</v>
      </c>
      <c r="B841" s="60" t="s">
        <v>28</v>
      </c>
    </row>
    <row r="842" spans="1:2" x14ac:dyDescent="0.25">
      <c r="A842" s="60" t="s">
        <v>864</v>
      </c>
      <c r="B842" s="60"/>
    </row>
    <row r="843" spans="1:2" x14ac:dyDescent="0.25">
      <c r="A843" s="60" t="s">
        <v>865</v>
      </c>
      <c r="B843" s="60" t="s">
        <v>28</v>
      </c>
    </row>
    <row r="844" spans="1:2" x14ac:dyDescent="0.25">
      <c r="A844" s="60" t="s">
        <v>866</v>
      </c>
      <c r="B844" s="60" t="s">
        <v>28</v>
      </c>
    </row>
    <row r="845" spans="1:2" x14ac:dyDescent="0.25">
      <c r="A845" s="60" t="s">
        <v>867</v>
      </c>
      <c r="B845" s="60"/>
    </row>
    <row r="846" spans="1:2" x14ac:dyDescent="0.25">
      <c r="A846" s="60" t="s">
        <v>868</v>
      </c>
      <c r="B846" s="60"/>
    </row>
    <row r="847" spans="1:2" x14ac:dyDescent="0.25">
      <c r="A847" s="60" t="s">
        <v>869</v>
      </c>
      <c r="B847" s="60"/>
    </row>
    <row r="848" spans="1:2" x14ac:dyDescent="0.25">
      <c r="A848" s="60" t="s">
        <v>870</v>
      </c>
      <c r="B848" s="60"/>
    </row>
    <row r="849" spans="1:2" x14ac:dyDescent="0.25">
      <c r="A849" s="60" t="s">
        <v>871</v>
      </c>
      <c r="B849" s="60"/>
    </row>
    <row r="850" spans="1:2" x14ac:dyDescent="0.25">
      <c r="A850" s="60" t="s">
        <v>872</v>
      </c>
      <c r="B850" s="60" t="s">
        <v>28</v>
      </c>
    </row>
    <row r="851" spans="1:2" x14ac:dyDescent="0.25">
      <c r="A851" s="60" t="s">
        <v>873</v>
      </c>
      <c r="B851" s="60"/>
    </row>
    <row r="852" spans="1:2" x14ac:dyDescent="0.25">
      <c r="A852" s="61" t="s">
        <v>874</v>
      </c>
      <c r="B852" s="61" t="s">
        <v>28</v>
      </c>
    </row>
    <row r="853" spans="1:2" x14ac:dyDescent="0.25">
      <c r="A853" s="61" t="s">
        <v>875</v>
      </c>
      <c r="B853" s="61" t="s">
        <v>28</v>
      </c>
    </row>
    <row r="854" spans="1:2" x14ac:dyDescent="0.25">
      <c r="A854" s="60" t="s">
        <v>876</v>
      </c>
      <c r="B854" s="60"/>
    </row>
    <row r="855" spans="1:2" x14ac:dyDescent="0.25">
      <c r="A855" s="60" t="s">
        <v>877</v>
      </c>
      <c r="B855" s="60"/>
    </row>
    <row r="856" spans="1:2" x14ac:dyDescent="0.25">
      <c r="A856" s="60" t="s">
        <v>878</v>
      </c>
      <c r="B856" s="60"/>
    </row>
  </sheetData>
  <sheetProtection algorithmName="SHA-512" hashValue="F66dWYNZTDZje2bNDXFk7EzTeFsJMgPWUvGVa+ABGzs3+h+/vZSMeCEBvMmjkfFXXyvXF7Rkf6RYm2ThKqi/fg==" saltValue="QB+EjqiAfqB647XXkiIiLg==" spinCount="100000" sheet="1" selectLockedCells="1" selectUnlockedCells="1"/>
  <autoFilter ref="A1:B856">
    <sortState ref="A2:B856">
      <sortCondition ref="A2"/>
    </sortState>
  </autoFilter>
  <mergeCells count="1">
    <mergeCell ref="E1:M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E857"/>
  <sheetViews>
    <sheetView topLeftCell="A2" workbookViewId="0">
      <selection activeCell="A855" sqref="A3:A855"/>
    </sheetView>
  </sheetViews>
  <sheetFormatPr defaultColWidth="8.85546875" defaultRowHeight="15" x14ac:dyDescent="0.25"/>
  <cols>
    <col min="1" max="1" width="30" bestFit="1" customWidth="1"/>
  </cols>
  <sheetData>
    <row r="1" spans="1:5" x14ac:dyDescent="0.25">
      <c r="A1" s="60" t="s">
        <v>21</v>
      </c>
      <c r="B1" t="s">
        <v>879</v>
      </c>
      <c r="C1" t="s">
        <v>880</v>
      </c>
    </row>
    <row r="2" spans="1:5" x14ac:dyDescent="0.25">
      <c r="B2" t="s">
        <v>881</v>
      </c>
      <c r="C2">
        <v>0.72699999999999998</v>
      </c>
      <c r="D2" s="62" t="s">
        <v>21</v>
      </c>
      <c r="E2" s="2"/>
    </row>
    <row r="3" spans="1:5" x14ac:dyDescent="0.25">
      <c r="A3" s="60" t="s">
        <v>3</v>
      </c>
      <c r="B3">
        <v>310010</v>
      </c>
      <c r="C3">
        <v>0.68899999999999995</v>
      </c>
      <c r="D3" s="62" t="s">
        <v>3</v>
      </c>
      <c r="E3" s="2" t="str">
        <f t="shared" ref="E3:E66" si="0">IF(A3=D3,"ok","erro")</f>
        <v>ok</v>
      </c>
    </row>
    <row r="4" spans="1:5" x14ac:dyDescent="0.25">
      <c r="A4" s="60" t="s">
        <v>24</v>
      </c>
      <c r="B4">
        <v>310020</v>
      </c>
      <c r="C4">
        <v>0.69799999999999995</v>
      </c>
      <c r="D4" s="62" t="s">
        <v>24</v>
      </c>
      <c r="E4" s="2" t="str">
        <f t="shared" si="0"/>
        <v>ok</v>
      </c>
    </row>
    <row r="5" spans="1:5" x14ac:dyDescent="0.25">
      <c r="A5" s="60" t="s">
        <v>25</v>
      </c>
      <c r="B5">
        <v>310030</v>
      </c>
      <c r="C5">
        <v>0.65400000000000003</v>
      </c>
      <c r="D5" s="62" t="s">
        <v>25</v>
      </c>
      <c r="E5" s="2" t="str">
        <f t="shared" si="0"/>
        <v>ok</v>
      </c>
    </row>
    <row r="6" spans="1:5" x14ac:dyDescent="0.25">
      <c r="A6" s="60" t="s">
        <v>26</v>
      </c>
      <c r="B6">
        <v>310040</v>
      </c>
      <c r="C6">
        <v>0.63</v>
      </c>
      <c r="D6" s="62" t="s">
        <v>26</v>
      </c>
      <c r="E6" s="2" t="str">
        <f t="shared" si="0"/>
        <v>ok</v>
      </c>
    </row>
    <row r="7" spans="1:5" x14ac:dyDescent="0.25">
      <c r="A7" s="60" t="s">
        <v>27</v>
      </c>
      <c r="B7">
        <v>310050</v>
      </c>
      <c r="C7">
        <v>0.61</v>
      </c>
      <c r="D7" s="62" t="s">
        <v>27</v>
      </c>
      <c r="E7" s="2" t="str">
        <f t="shared" si="0"/>
        <v>ok</v>
      </c>
    </row>
    <row r="8" spans="1:5" x14ac:dyDescent="0.25">
      <c r="A8" s="60" t="s">
        <v>29</v>
      </c>
      <c r="B8">
        <v>310060</v>
      </c>
      <c r="C8">
        <v>0.57599999999999996</v>
      </c>
      <c r="D8" s="62" t="s">
        <v>29</v>
      </c>
      <c r="E8" s="2" t="str">
        <f t="shared" si="0"/>
        <v>ok</v>
      </c>
    </row>
    <row r="9" spans="1:5" x14ac:dyDescent="0.25">
      <c r="A9" s="60" t="s">
        <v>30</v>
      </c>
      <c r="B9">
        <v>310070</v>
      </c>
      <c r="C9">
        <v>0.67500000000000004</v>
      </c>
      <c r="D9" s="62" t="s">
        <v>30</v>
      </c>
      <c r="E9" s="2" t="str">
        <f t="shared" si="0"/>
        <v>ok</v>
      </c>
    </row>
    <row r="10" spans="1:5" x14ac:dyDescent="0.25">
      <c r="A10" s="60" t="s">
        <v>31</v>
      </c>
      <c r="B10">
        <v>310080</v>
      </c>
      <c r="C10">
        <v>0.66300000000000003</v>
      </c>
      <c r="D10" s="62" t="s">
        <v>31</v>
      </c>
      <c r="E10" s="2" t="str">
        <f t="shared" si="0"/>
        <v>ok</v>
      </c>
    </row>
    <row r="11" spans="1:5" x14ac:dyDescent="0.25">
      <c r="A11" s="60" t="s">
        <v>32</v>
      </c>
      <c r="B11">
        <v>310090</v>
      </c>
      <c r="C11">
        <v>0.64500000000000002</v>
      </c>
      <c r="D11" s="62" t="s">
        <v>32</v>
      </c>
      <c r="E11" s="2" t="str">
        <f t="shared" si="0"/>
        <v>ok</v>
      </c>
    </row>
    <row r="12" spans="1:5" x14ac:dyDescent="0.25">
      <c r="A12" s="60" t="s">
        <v>33</v>
      </c>
      <c r="B12">
        <v>310100</v>
      </c>
      <c r="C12">
        <v>0.60099999999999998</v>
      </c>
      <c r="D12" s="62" t="s">
        <v>33</v>
      </c>
      <c r="E12" s="2" t="str">
        <f t="shared" si="0"/>
        <v>ok</v>
      </c>
    </row>
    <row r="13" spans="1:5" x14ac:dyDescent="0.25">
      <c r="A13" s="60" t="s">
        <v>34</v>
      </c>
      <c r="B13">
        <v>310110</v>
      </c>
      <c r="C13">
        <v>0.68400000000000005</v>
      </c>
      <c r="D13" s="62" t="s">
        <v>34</v>
      </c>
      <c r="E13" s="2" t="str">
        <f t="shared" si="0"/>
        <v>ok</v>
      </c>
    </row>
    <row r="14" spans="1:5" x14ac:dyDescent="0.25">
      <c r="A14" s="60" t="s">
        <v>35</v>
      </c>
      <c r="B14">
        <v>310120</v>
      </c>
      <c r="C14">
        <v>0.66800000000000004</v>
      </c>
      <c r="D14" s="62" t="s">
        <v>35</v>
      </c>
      <c r="E14" s="2" t="str">
        <f t="shared" si="0"/>
        <v>ok</v>
      </c>
    </row>
    <row r="15" spans="1:5" x14ac:dyDescent="0.25">
      <c r="A15" s="60" t="s">
        <v>36</v>
      </c>
      <c r="B15">
        <v>310130</v>
      </c>
      <c r="C15">
        <v>0.64900000000000002</v>
      </c>
      <c r="D15" s="62" t="s">
        <v>36</v>
      </c>
      <c r="E15" s="2" t="str">
        <f t="shared" si="0"/>
        <v>ok</v>
      </c>
    </row>
    <row r="16" spans="1:5" x14ac:dyDescent="0.25">
      <c r="A16" s="60" t="s">
        <v>37</v>
      </c>
      <c r="B16">
        <v>310140</v>
      </c>
      <c r="C16">
        <v>0.67300000000000004</v>
      </c>
      <c r="D16" s="62" t="s">
        <v>37</v>
      </c>
      <c r="E16" s="2" t="str">
        <f t="shared" si="0"/>
        <v>ok</v>
      </c>
    </row>
    <row r="17" spans="1:5" x14ac:dyDescent="0.25">
      <c r="A17" s="60" t="s">
        <v>38</v>
      </c>
      <c r="B17">
        <v>310150</v>
      </c>
      <c r="C17">
        <v>0.72599999999999998</v>
      </c>
      <c r="D17" s="62" t="s">
        <v>38</v>
      </c>
      <c r="E17" s="2" t="str">
        <f t="shared" si="0"/>
        <v>ok</v>
      </c>
    </row>
    <row r="18" spans="1:5" x14ac:dyDescent="0.25">
      <c r="A18" s="60" t="s">
        <v>39</v>
      </c>
      <c r="B18">
        <v>310160</v>
      </c>
      <c r="C18">
        <v>0.76100000000000001</v>
      </c>
      <c r="D18" s="62" t="s">
        <v>39</v>
      </c>
      <c r="E18" s="2" t="str">
        <f t="shared" si="0"/>
        <v>ok</v>
      </c>
    </row>
    <row r="19" spans="1:5" x14ac:dyDescent="0.25">
      <c r="A19" s="60" t="s">
        <v>40</v>
      </c>
      <c r="B19">
        <v>310163</v>
      </c>
      <c r="C19">
        <v>0.67500000000000004</v>
      </c>
      <c r="D19" s="62" t="s">
        <v>40</v>
      </c>
      <c r="E19" s="2" t="str">
        <f t="shared" si="0"/>
        <v>ok</v>
      </c>
    </row>
    <row r="20" spans="1:5" x14ac:dyDescent="0.25">
      <c r="A20" s="60" t="s">
        <v>41</v>
      </c>
      <c r="B20">
        <v>310170</v>
      </c>
      <c r="C20">
        <v>0.64200000000000002</v>
      </c>
      <c r="D20" s="62" t="s">
        <v>41</v>
      </c>
      <c r="E20" s="2" t="str">
        <f t="shared" si="0"/>
        <v>ok</v>
      </c>
    </row>
    <row r="21" spans="1:5" x14ac:dyDescent="0.25">
      <c r="A21" s="60" t="s">
        <v>42</v>
      </c>
      <c r="B21">
        <v>310180</v>
      </c>
      <c r="C21">
        <v>0.64600000000000002</v>
      </c>
      <c r="D21" s="62" t="s">
        <v>42</v>
      </c>
      <c r="E21" s="2" t="str">
        <f t="shared" si="0"/>
        <v>ok</v>
      </c>
    </row>
    <row r="22" spans="1:5" x14ac:dyDescent="0.25">
      <c r="A22" s="60" t="s">
        <v>43</v>
      </c>
      <c r="B22">
        <v>310190</v>
      </c>
      <c r="C22">
        <v>0.72499999999999998</v>
      </c>
      <c r="D22" s="62" t="s">
        <v>43</v>
      </c>
      <c r="E22" s="2" t="str">
        <f t="shared" si="0"/>
        <v>ok</v>
      </c>
    </row>
    <row r="23" spans="1:5" x14ac:dyDescent="0.25">
      <c r="A23" s="60" t="s">
        <v>44</v>
      </c>
      <c r="B23">
        <v>310200</v>
      </c>
      <c r="C23">
        <v>0.66800000000000004</v>
      </c>
      <c r="D23" s="62" t="s">
        <v>44</v>
      </c>
      <c r="E23" s="2" t="str">
        <f t="shared" si="0"/>
        <v>ok</v>
      </c>
    </row>
    <row r="24" spans="1:5" x14ac:dyDescent="0.25">
      <c r="A24" s="60" t="s">
        <v>45</v>
      </c>
      <c r="B24">
        <v>310205</v>
      </c>
      <c r="C24">
        <v>0.66100000000000003</v>
      </c>
      <c r="D24" s="62" t="s">
        <v>45</v>
      </c>
      <c r="E24" s="2" t="str">
        <f t="shared" si="0"/>
        <v>ok</v>
      </c>
    </row>
    <row r="25" spans="1:5" x14ac:dyDescent="0.25">
      <c r="A25" s="60" t="s">
        <v>46</v>
      </c>
      <c r="B25">
        <v>315350</v>
      </c>
      <c r="C25">
        <v>0.66</v>
      </c>
      <c r="D25" s="62" t="s">
        <v>46</v>
      </c>
      <c r="E25" s="2" t="str">
        <f t="shared" si="0"/>
        <v>ok</v>
      </c>
    </row>
    <row r="26" spans="1:5" x14ac:dyDescent="0.25">
      <c r="A26" s="60" t="s">
        <v>47</v>
      </c>
      <c r="B26">
        <v>310210</v>
      </c>
      <c r="C26">
        <v>0.62</v>
      </c>
      <c r="D26" s="62" t="s">
        <v>47</v>
      </c>
      <c r="E26" s="2" t="str">
        <f t="shared" si="0"/>
        <v>ok</v>
      </c>
    </row>
    <row r="27" spans="1:5" x14ac:dyDescent="0.25">
      <c r="A27" s="60" t="s">
        <v>48</v>
      </c>
      <c r="B27">
        <v>310220</v>
      </c>
      <c r="C27">
        <v>0.59199999999999997</v>
      </c>
      <c r="D27" s="62" t="s">
        <v>48</v>
      </c>
      <c r="E27" s="2" t="str">
        <f t="shared" si="0"/>
        <v>ok</v>
      </c>
    </row>
    <row r="28" spans="1:5" x14ac:dyDescent="0.25">
      <c r="A28" s="60" t="s">
        <v>49</v>
      </c>
      <c r="B28">
        <v>310230</v>
      </c>
      <c r="C28">
        <v>0.67600000000000005</v>
      </c>
      <c r="D28" s="62" t="s">
        <v>49</v>
      </c>
      <c r="E28" s="2" t="str">
        <f t="shared" si="0"/>
        <v>ok</v>
      </c>
    </row>
    <row r="29" spans="1:5" x14ac:dyDescent="0.25">
      <c r="A29" s="60" t="s">
        <v>50</v>
      </c>
      <c r="B29">
        <v>310240</v>
      </c>
      <c r="C29">
        <v>0.57199999999999995</v>
      </c>
      <c r="D29" s="62" t="s">
        <v>50</v>
      </c>
      <c r="E29" s="2" t="str">
        <f t="shared" si="0"/>
        <v>ok</v>
      </c>
    </row>
    <row r="30" spans="1:5" x14ac:dyDescent="0.25">
      <c r="A30" s="60" t="s">
        <v>51</v>
      </c>
      <c r="B30">
        <v>310250</v>
      </c>
      <c r="C30">
        <v>0.64100000000000001</v>
      </c>
      <c r="D30" s="62" t="s">
        <v>51</v>
      </c>
      <c r="E30" s="2" t="str">
        <f t="shared" si="0"/>
        <v>ok</v>
      </c>
    </row>
    <row r="31" spans="1:5" x14ac:dyDescent="0.25">
      <c r="A31" s="60" t="s">
        <v>52</v>
      </c>
      <c r="B31">
        <v>310260</v>
      </c>
      <c r="C31">
        <v>0.73399999999999999</v>
      </c>
      <c r="D31" s="62" t="s">
        <v>52</v>
      </c>
      <c r="E31" s="2" t="str">
        <f t="shared" si="0"/>
        <v>ok</v>
      </c>
    </row>
    <row r="32" spans="1:5" x14ac:dyDescent="0.25">
      <c r="A32" s="60" t="s">
        <v>53</v>
      </c>
      <c r="B32">
        <v>310280</v>
      </c>
      <c r="C32">
        <v>0.7</v>
      </c>
      <c r="D32" s="62" t="s">
        <v>53</v>
      </c>
      <c r="E32" s="2" t="str">
        <f t="shared" si="0"/>
        <v>ok</v>
      </c>
    </row>
    <row r="33" spans="1:5" x14ac:dyDescent="0.25">
      <c r="A33" s="60" t="s">
        <v>54</v>
      </c>
      <c r="B33">
        <v>310285</v>
      </c>
      <c r="C33">
        <v>0.59699999999999998</v>
      </c>
      <c r="D33" s="62" t="s">
        <v>54</v>
      </c>
      <c r="E33" s="2" t="str">
        <f t="shared" si="0"/>
        <v>ok</v>
      </c>
    </row>
    <row r="34" spans="1:5" x14ac:dyDescent="0.25">
      <c r="A34" s="60" t="s">
        <v>55</v>
      </c>
      <c r="B34">
        <v>310290</v>
      </c>
      <c r="C34">
        <v>0.68300000000000005</v>
      </c>
      <c r="D34" s="62" t="s">
        <v>55</v>
      </c>
      <c r="E34" s="2" t="str">
        <f t="shared" si="0"/>
        <v>ok</v>
      </c>
    </row>
    <row r="35" spans="1:5" x14ac:dyDescent="0.25">
      <c r="A35" s="60" t="s">
        <v>56</v>
      </c>
      <c r="B35">
        <v>310300</v>
      </c>
      <c r="C35">
        <v>0.64500000000000002</v>
      </c>
      <c r="D35" s="62" t="s">
        <v>56</v>
      </c>
      <c r="E35" s="2" t="str">
        <f t="shared" si="0"/>
        <v>ok</v>
      </c>
    </row>
    <row r="36" spans="1:5" x14ac:dyDescent="0.25">
      <c r="A36" s="60" t="s">
        <v>57</v>
      </c>
      <c r="B36">
        <v>310310</v>
      </c>
      <c r="C36">
        <v>0.68400000000000005</v>
      </c>
      <c r="D36" s="62" t="s">
        <v>57</v>
      </c>
      <c r="E36" s="2" t="str">
        <f t="shared" si="0"/>
        <v>ok</v>
      </c>
    </row>
    <row r="37" spans="1:5" x14ac:dyDescent="0.25">
      <c r="A37" s="60" t="s">
        <v>58</v>
      </c>
      <c r="B37">
        <v>310320</v>
      </c>
      <c r="C37">
        <v>0.69499999999999995</v>
      </c>
      <c r="D37" s="62" t="s">
        <v>58</v>
      </c>
      <c r="E37" s="2" t="str">
        <f t="shared" si="0"/>
        <v>ok</v>
      </c>
    </row>
    <row r="38" spans="1:5" x14ac:dyDescent="0.25">
      <c r="A38" s="60" t="s">
        <v>59</v>
      </c>
      <c r="B38">
        <v>310330</v>
      </c>
      <c r="C38">
        <v>0.66100000000000003</v>
      </c>
      <c r="D38" s="62" t="s">
        <v>59</v>
      </c>
      <c r="E38" s="2" t="str">
        <f t="shared" si="0"/>
        <v>ok</v>
      </c>
    </row>
    <row r="39" spans="1:5" x14ac:dyDescent="0.25">
      <c r="A39" s="60" t="s">
        <v>60</v>
      </c>
      <c r="B39">
        <v>310340</v>
      </c>
      <c r="C39">
        <v>0.66300000000000003</v>
      </c>
      <c r="D39" s="62" t="s">
        <v>60</v>
      </c>
      <c r="E39" s="2" t="str">
        <f t="shared" si="0"/>
        <v>ok</v>
      </c>
    </row>
    <row r="40" spans="1:5" x14ac:dyDescent="0.25">
      <c r="A40" s="60" t="s">
        <v>61</v>
      </c>
      <c r="B40">
        <v>310350</v>
      </c>
      <c r="C40">
        <v>0.77300000000000002</v>
      </c>
      <c r="D40" s="62" t="s">
        <v>61</v>
      </c>
      <c r="E40" s="2" t="str">
        <f t="shared" si="0"/>
        <v>ok</v>
      </c>
    </row>
    <row r="41" spans="1:5" x14ac:dyDescent="0.25">
      <c r="A41" s="60" t="s">
        <v>62</v>
      </c>
      <c r="B41">
        <v>310360</v>
      </c>
      <c r="C41">
        <v>0.69699999999999995</v>
      </c>
      <c r="D41" s="62" t="s">
        <v>62</v>
      </c>
      <c r="E41" s="2" t="str">
        <f t="shared" si="0"/>
        <v>ok</v>
      </c>
    </row>
    <row r="42" spans="1:5" x14ac:dyDescent="0.25">
      <c r="A42" s="60" t="s">
        <v>63</v>
      </c>
      <c r="B42">
        <v>310370</v>
      </c>
      <c r="C42">
        <v>0.53600000000000003</v>
      </c>
      <c r="D42" s="62" t="s">
        <v>63</v>
      </c>
      <c r="E42" s="2" t="str">
        <f t="shared" si="0"/>
        <v>ok</v>
      </c>
    </row>
    <row r="43" spans="1:5" x14ac:dyDescent="0.25">
      <c r="A43" s="60" t="s">
        <v>64</v>
      </c>
      <c r="B43">
        <v>310375</v>
      </c>
      <c r="C43">
        <v>0.70799999999999996</v>
      </c>
      <c r="D43" s="62" t="s">
        <v>64</v>
      </c>
      <c r="E43" s="2" t="str">
        <f t="shared" si="0"/>
        <v>ok</v>
      </c>
    </row>
    <row r="44" spans="1:5" x14ac:dyDescent="0.25">
      <c r="A44" s="60" t="s">
        <v>65</v>
      </c>
      <c r="B44">
        <v>310380</v>
      </c>
      <c r="C44">
        <v>0.72399999999999998</v>
      </c>
      <c r="D44" s="62" t="s">
        <v>65</v>
      </c>
      <c r="E44" s="2" t="str">
        <f t="shared" si="0"/>
        <v>ok</v>
      </c>
    </row>
    <row r="45" spans="1:5" x14ac:dyDescent="0.25">
      <c r="A45" s="60" t="s">
        <v>66</v>
      </c>
      <c r="B45">
        <v>310390</v>
      </c>
      <c r="C45">
        <v>0.69799999999999995</v>
      </c>
      <c r="D45" s="62" t="s">
        <v>66</v>
      </c>
      <c r="E45" s="2" t="str">
        <f t="shared" si="0"/>
        <v>ok</v>
      </c>
    </row>
    <row r="46" spans="1:5" x14ac:dyDescent="0.25">
      <c r="A46" s="60" t="s">
        <v>67</v>
      </c>
      <c r="B46">
        <v>310400</v>
      </c>
      <c r="C46">
        <v>0.77200000000000002</v>
      </c>
      <c r="D46" s="62" t="s">
        <v>67</v>
      </c>
      <c r="E46" s="2" t="str">
        <f t="shared" si="0"/>
        <v>ok</v>
      </c>
    </row>
    <row r="47" spans="1:5" x14ac:dyDescent="0.25">
      <c r="A47" s="60" t="s">
        <v>68</v>
      </c>
      <c r="B47">
        <v>310410</v>
      </c>
      <c r="C47">
        <v>0.68300000000000005</v>
      </c>
      <c r="D47" s="62" t="s">
        <v>68</v>
      </c>
      <c r="E47" s="2" t="str">
        <f t="shared" si="0"/>
        <v>ok</v>
      </c>
    </row>
    <row r="48" spans="1:5" x14ac:dyDescent="0.25">
      <c r="A48" s="60" t="s">
        <v>69</v>
      </c>
      <c r="B48">
        <v>310420</v>
      </c>
      <c r="C48">
        <v>0.749</v>
      </c>
      <c r="D48" s="62" t="s">
        <v>69</v>
      </c>
      <c r="E48" s="2" t="str">
        <f t="shared" si="0"/>
        <v>ok</v>
      </c>
    </row>
    <row r="49" spans="1:5" x14ac:dyDescent="0.25">
      <c r="A49" s="60" t="s">
        <v>70</v>
      </c>
      <c r="B49">
        <v>310430</v>
      </c>
      <c r="C49">
        <v>0.72699999999999998</v>
      </c>
      <c r="D49" s="62" t="s">
        <v>70</v>
      </c>
      <c r="E49" s="2" t="str">
        <f t="shared" si="0"/>
        <v>ok</v>
      </c>
    </row>
    <row r="50" spans="1:5" x14ac:dyDescent="0.25">
      <c r="A50" s="60" t="s">
        <v>71</v>
      </c>
      <c r="B50">
        <v>310440</v>
      </c>
      <c r="C50">
        <v>0.64300000000000002</v>
      </c>
      <c r="D50" s="62" t="s">
        <v>71</v>
      </c>
      <c r="E50" s="2" t="str">
        <f t="shared" si="0"/>
        <v>ok</v>
      </c>
    </row>
    <row r="51" spans="1:5" x14ac:dyDescent="0.25">
      <c r="A51" s="60" t="s">
        <v>72</v>
      </c>
      <c r="B51">
        <v>310445</v>
      </c>
      <c r="C51">
        <v>0.58199999999999996</v>
      </c>
      <c r="D51" s="62" t="s">
        <v>72</v>
      </c>
      <c r="E51" s="2" t="str">
        <f t="shared" si="0"/>
        <v>ok</v>
      </c>
    </row>
    <row r="52" spans="1:5" x14ac:dyDescent="0.25">
      <c r="A52" s="60" t="s">
        <v>73</v>
      </c>
      <c r="B52">
        <v>310450</v>
      </c>
      <c r="C52">
        <v>0.65600000000000003</v>
      </c>
      <c r="D52" s="62" t="s">
        <v>73</v>
      </c>
      <c r="E52" s="2" t="str">
        <f t="shared" si="0"/>
        <v>ok</v>
      </c>
    </row>
    <row r="53" spans="1:5" x14ac:dyDescent="0.25">
      <c r="A53" s="60" t="s">
        <v>74</v>
      </c>
      <c r="B53">
        <v>310460</v>
      </c>
      <c r="C53">
        <v>0.69399999999999995</v>
      </c>
      <c r="D53" s="62" t="s">
        <v>74</v>
      </c>
      <c r="E53" s="2" t="str">
        <f t="shared" si="0"/>
        <v>ok</v>
      </c>
    </row>
    <row r="54" spans="1:5" x14ac:dyDescent="0.25">
      <c r="A54" s="60" t="s">
        <v>75</v>
      </c>
      <c r="B54">
        <v>310470</v>
      </c>
      <c r="C54">
        <v>0.58799999999999997</v>
      </c>
      <c r="D54" s="62" t="s">
        <v>75</v>
      </c>
      <c r="E54" s="2" t="str">
        <f t="shared" si="0"/>
        <v>ok</v>
      </c>
    </row>
    <row r="55" spans="1:5" x14ac:dyDescent="0.25">
      <c r="A55" s="60" t="s">
        <v>76</v>
      </c>
      <c r="B55">
        <v>310480</v>
      </c>
      <c r="C55">
        <v>0.65600000000000003</v>
      </c>
      <c r="D55" s="62" t="s">
        <v>76</v>
      </c>
      <c r="E55" s="2" t="str">
        <f t="shared" si="0"/>
        <v>ok</v>
      </c>
    </row>
    <row r="56" spans="1:5" x14ac:dyDescent="0.25">
      <c r="A56" s="60" t="s">
        <v>77</v>
      </c>
      <c r="B56">
        <v>310490</v>
      </c>
      <c r="C56">
        <v>0.68100000000000005</v>
      </c>
      <c r="D56" s="62" t="s">
        <v>77</v>
      </c>
      <c r="E56" s="2" t="str">
        <f t="shared" si="0"/>
        <v>ok</v>
      </c>
    </row>
    <row r="57" spans="1:5" x14ac:dyDescent="0.25">
      <c r="A57" s="60" t="s">
        <v>78</v>
      </c>
      <c r="B57">
        <v>310500</v>
      </c>
      <c r="C57">
        <v>0.67100000000000004</v>
      </c>
      <c r="D57" s="62" t="s">
        <v>78</v>
      </c>
      <c r="E57" s="2" t="str">
        <f t="shared" si="0"/>
        <v>ok</v>
      </c>
    </row>
    <row r="58" spans="1:5" x14ac:dyDescent="0.25">
      <c r="A58" s="60" t="s">
        <v>79</v>
      </c>
      <c r="B58">
        <v>310510</v>
      </c>
      <c r="C58">
        <v>0.74099999999999999</v>
      </c>
      <c r="D58" s="62" t="s">
        <v>79</v>
      </c>
      <c r="E58" s="2" t="str">
        <f t="shared" si="0"/>
        <v>ok</v>
      </c>
    </row>
    <row r="59" spans="1:5" x14ac:dyDescent="0.25">
      <c r="A59" s="60" t="s">
        <v>80</v>
      </c>
      <c r="B59">
        <v>310520</v>
      </c>
      <c r="C59">
        <v>0.59899999999999998</v>
      </c>
      <c r="D59" s="62" t="s">
        <v>80</v>
      </c>
      <c r="E59" s="2" t="str">
        <f t="shared" si="0"/>
        <v>ok</v>
      </c>
    </row>
    <row r="60" spans="1:5" x14ac:dyDescent="0.25">
      <c r="A60" s="60" t="s">
        <v>81</v>
      </c>
      <c r="B60">
        <v>310530</v>
      </c>
      <c r="C60">
        <v>0.69199999999999995</v>
      </c>
      <c r="D60" s="62" t="s">
        <v>81</v>
      </c>
      <c r="E60" s="2" t="str">
        <f t="shared" si="0"/>
        <v>ok</v>
      </c>
    </row>
    <row r="61" spans="1:5" x14ac:dyDescent="0.25">
      <c r="A61" s="60" t="s">
        <v>82</v>
      </c>
      <c r="B61">
        <v>310540</v>
      </c>
      <c r="C61">
        <v>0.72199999999999998</v>
      </c>
      <c r="D61" s="62" t="s">
        <v>82</v>
      </c>
      <c r="E61" s="2" t="str">
        <f t="shared" si="0"/>
        <v>ok</v>
      </c>
    </row>
    <row r="62" spans="1:5" x14ac:dyDescent="0.25">
      <c r="A62" s="60" t="s">
        <v>83</v>
      </c>
      <c r="B62">
        <v>310550</v>
      </c>
      <c r="C62">
        <v>0.64900000000000002</v>
      </c>
      <c r="D62" s="62" t="s">
        <v>83</v>
      </c>
      <c r="E62" s="2" t="str">
        <f t="shared" si="0"/>
        <v>ok</v>
      </c>
    </row>
    <row r="63" spans="1:5" x14ac:dyDescent="0.25">
      <c r="A63" s="60" t="s">
        <v>84</v>
      </c>
      <c r="B63">
        <v>310560</v>
      </c>
      <c r="C63">
        <v>0.76900000000000002</v>
      </c>
      <c r="D63" s="62" t="s">
        <v>84</v>
      </c>
      <c r="E63" s="2" t="str">
        <f t="shared" si="0"/>
        <v>ok</v>
      </c>
    </row>
    <row r="64" spans="1:5" x14ac:dyDescent="0.25">
      <c r="A64" s="60" t="s">
        <v>85</v>
      </c>
      <c r="B64">
        <v>310570</v>
      </c>
      <c r="C64">
        <v>0.624</v>
      </c>
      <c r="D64" s="62" t="s">
        <v>85</v>
      </c>
      <c r="E64" s="2" t="str">
        <f t="shared" si="0"/>
        <v>ok</v>
      </c>
    </row>
    <row r="65" spans="1:5" x14ac:dyDescent="0.25">
      <c r="A65" s="60" t="s">
        <v>86</v>
      </c>
      <c r="B65">
        <v>310590</v>
      </c>
      <c r="C65">
        <v>0.73399999999999999</v>
      </c>
      <c r="D65" s="62" t="s">
        <v>86</v>
      </c>
      <c r="E65" s="2" t="str">
        <f t="shared" si="0"/>
        <v>ok</v>
      </c>
    </row>
    <row r="66" spans="1:5" x14ac:dyDescent="0.25">
      <c r="A66" s="60" t="s">
        <v>87</v>
      </c>
      <c r="B66">
        <v>310600</v>
      </c>
      <c r="C66">
        <v>0.67400000000000004</v>
      </c>
      <c r="D66" s="62" t="s">
        <v>87</v>
      </c>
      <c r="E66" s="2" t="str">
        <f t="shared" si="0"/>
        <v>ok</v>
      </c>
    </row>
    <row r="67" spans="1:5" x14ac:dyDescent="0.25">
      <c r="A67" s="60" t="s">
        <v>88</v>
      </c>
      <c r="B67">
        <v>310610</v>
      </c>
      <c r="C67">
        <v>0.66</v>
      </c>
      <c r="D67" s="62" t="s">
        <v>88</v>
      </c>
      <c r="E67" s="2" t="str">
        <f t="shared" ref="E67:E130" si="1">IF(A67=D67,"ok","erro")</f>
        <v>ok</v>
      </c>
    </row>
    <row r="68" spans="1:5" x14ac:dyDescent="0.25">
      <c r="A68" s="60" t="s">
        <v>89</v>
      </c>
      <c r="B68">
        <v>310620</v>
      </c>
      <c r="C68">
        <v>0.81</v>
      </c>
      <c r="D68" s="62" t="s">
        <v>89</v>
      </c>
      <c r="E68" s="2" t="str">
        <f t="shared" si="1"/>
        <v>ok</v>
      </c>
    </row>
    <row r="69" spans="1:5" x14ac:dyDescent="0.25">
      <c r="A69" s="60" t="s">
        <v>90</v>
      </c>
      <c r="B69">
        <v>310630</v>
      </c>
      <c r="C69">
        <v>0.68600000000000005</v>
      </c>
      <c r="D69" s="62" t="s">
        <v>90</v>
      </c>
      <c r="E69" s="2" t="str">
        <f t="shared" si="1"/>
        <v>ok</v>
      </c>
    </row>
    <row r="70" spans="1:5" x14ac:dyDescent="0.25">
      <c r="A70" s="60" t="s">
        <v>91</v>
      </c>
      <c r="B70">
        <v>310640</v>
      </c>
      <c r="C70">
        <v>0.65500000000000003</v>
      </c>
      <c r="D70" s="62" t="s">
        <v>91</v>
      </c>
      <c r="E70" s="2" t="str">
        <f t="shared" si="1"/>
        <v>ok</v>
      </c>
    </row>
    <row r="71" spans="1:5" x14ac:dyDescent="0.25">
      <c r="A71" s="60" t="s">
        <v>92</v>
      </c>
      <c r="B71">
        <v>310650</v>
      </c>
      <c r="C71">
        <v>0.628</v>
      </c>
      <c r="D71" s="62" t="s">
        <v>92</v>
      </c>
      <c r="E71" s="2" t="str">
        <f t="shared" si="1"/>
        <v>ok</v>
      </c>
    </row>
    <row r="72" spans="1:5" x14ac:dyDescent="0.25">
      <c r="A72" s="60" t="s">
        <v>93</v>
      </c>
      <c r="B72">
        <v>310665</v>
      </c>
      <c r="C72">
        <v>0.60399999999999998</v>
      </c>
      <c r="D72" s="62" t="s">
        <v>93</v>
      </c>
      <c r="E72" s="2" t="str">
        <f t="shared" si="1"/>
        <v>ok</v>
      </c>
    </row>
    <row r="73" spans="1:5" x14ac:dyDescent="0.25">
      <c r="A73" s="60" t="s">
        <v>94</v>
      </c>
      <c r="B73">
        <v>310660</v>
      </c>
      <c r="C73">
        <v>0.59399999999999997</v>
      </c>
      <c r="D73" s="62" t="s">
        <v>94</v>
      </c>
      <c r="E73" s="2" t="str">
        <f t="shared" si="1"/>
        <v>ok</v>
      </c>
    </row>
    <row r="74" spans="1:5" x14ac:dyDescent="0.25">
      <c r="A74" s="60" t="s">
        <v>95</v>
      </c>
      <c r="B74">
        <v>310670</v>
      </c>
      <c r="C74">
        <v>0.749</v>
      </c>
      <c r="D74" s="62" t="s">
        <v>95</v>
      </c>
      <c r="E74" s="2" t="str">
        <f t="shared" si="1"/>
        <v>ok</v>
      </c>
    </row>
    <row r="75" spans="1:5" x14ac:dyDescent="0.25">
      <c r="A75" s="60" t="s">
        <v>96</v>
      </c>
      <c r="B75">
        <v>310680</v>
      </c>
      <c r="C75">
        <v>0.62</v>
      </c>
      <c r="D75" s="62" t="s">
        <v>96</v>
      </c>
      <c r="E75" s="2" t="str">
        <f t="shared" si="1"/>
        <v>ok</v>
      </c>
    </row>
    <row r="76" spans="1:5" x14ac:dyDescent="0.25">
      <c r="A76" s="60" t="s">
        <v>97</v>
      </c>
      <c r="B76">
        <v>310690</v>
      </c>
      <c r="C76">
        <v>0.74399999999999999</v>
      </c>
      <c r="D76" s="62" t="s">
        <v>97</v>
      </c>
      <c r="E76" s="2" t="str">
        <f t="shared" si="1"/>
        <v>ok</v>
      </c>
    </row>
    <row r="77" spans="1:5" x14ac:dyDescent="0.25">
      <c r="A77" s="60" t="s">
        <v>98</v>
      </c>
      <c r="B77">
        <v>310700</v>
      </c>
      <c r="C77">
        <v>0.68799999999999994</v>
      </c>
      <c r="D77" s="62" t="s">
        <v>98</v>
      </c>
      <c r="E77" s="2" t="str">
        <f t="shared" si="1"/>
        <v>ok</v>
      </c>
    </row>
    <row r="78" spans="1:5" x14ac:dyDescent="0.25">
      <c r="A78" s="60" t="s">
        <v>99</v>
      </c>
      <c r="B78">
        <v>310710</v>
      </c>
      <c r="C78">
        <v>0.70399999999999996</v>
      </c>
      <c r="D78" s="62" t="s">
        <v>99</v>
      </c>
      <c r="E78" s="2" t="str">
        <f t="shared" si="1"/>
        <v>ok</v>
      </c>
    </row>
    <row r="79" spans="1:5" x14ac:dyDescent="0.25">
      <c r="A79" s="60" t="s">
        <v>100</v>
      </c>
      <c r="B79">
        <v>310720</v>
      </c>
      <c r="C79">
        <v>0.64500000000000002</v>
      </c>
      <c r="D79" s="62" t="s">
        <v>100</v>
      </c>
      <c r="E79" s="2" t="str">
        <f t="shared" si="1"/>
        <v>ok</v>
      </c>
    </row>
    <row r="80" spans="1:5" x14ac:dyDescent="0.25">
      <c r="A80" s="60" t="s">
        <v>101</v>
      </c>
      <c r="B80">
        <v>310730</v>
      </c>
      <c r="C80">
        <v>0.7</v>
      </c>
      <c r="D80" s="62" t="s">
        <v>101</v>
      </c>
      <c r="E80" s="2" t="str">
        <f t="shared" si="1"/>
        <v>ok</v>
      </c>
    </row>
    <row r="81" spans="1:5" x14ac:dyDescent="0.25">
      <c r="A81" s="60" t="s">
        <v>102</v>
      </c>
      <c r="B81">
        <v>310740</v>
      </c>
      <c r="C81">
        <v>0.75</v>
      </c>
      <c r="D81" s="62" t="s">
        <v>102</v>
      </c>
      <c r="E81" s="2" t="str">
        <f t="shared" si="1"/>
        <v>ok</v>
      </c>
    </row>
    <row r="82" spans="1:5" x14ac:dyDescent="0.25">
      <c r="A82" s="60" t="s">
        <v>103</v>
      </c>
      <c r="B82">
        <v>310750</v>
      </c>
      <c r="C82">
        <v>0.67300000000000004</v>
      </c>
      <c r="D82" s="62" t="s">
        <v>103</v>
      </c>
      <c r="E82" s="2" t="str">
        <f t="shared" si="1"/>
        <v>ok</v>
      </c>
    </row>
    <row r="83" spans="1:5" x14ac:dyDescent="0.25">
      <c r="A83" s="60" t="s">
        <v>104</v>
      </c>
      <c r="B83">
        <v>310760</v>
      </c>
      <c r="C83">
        <v>0.73499999999999999</v>
      </c>
      <c r="D83" s="62" t="s">
        <v>104</v>
      </c>
      <c r="E83" s="2" t="str">
        <f t="shared" si="1"/>
        <v>ok</v>
      </c>
    </row>
    <row r="84" spans="1:5" x14ac:dyDescent="0.25">
      <c r="A84" s="60" t="s">
        <v>105</v>
      </c>
      <c r="B84">
        <v>310770</v>
      </c>
      <c r="C84">
        <v>0.68300000000000005</v>
      </c>
      <c r="D84" s="62" t="s">
        <v>105</v>
      </c>
      <c r="E84" s="2" t="str">
        <f t="shared" si="1"/>
        <v>ok</v>
      </c>
    </row>
    <row r="85" spans="1:5" x14ac:dyDescent="0.25">
      <c r="A85" s="60" t="s">
        <v>106</v>
      </c>
      <c r="B85">
        <v>310780</v>
      </c>
      <c r="C85">
        <v>0.623</v>
      </c>
      <c r="D85" s="62" t="s">
        <v>106</v>
      </c>
      <c r="E85" s="2" t="str">
        <f t="shared" si="1"/>
        <v>ok</v>
      </c>
    </row>
    <row r="86" spans="1:5" x14ac:dyDescent="0.25">
      <c r="A86" s="60" t="s">
        <v>107</v>
      </c>
      <c r="B86">
        <v>310790</v>
      </c>
      <c r="C86">
        <v>0.65300000000000002</v>
      </c>
      <c r="D86" s="62" t="s">
        <v>107</v>
      </c>
      <c r="E86" s="2" t="str">
        <f t="shared" si="1"/>
        <v>ok</v>
      </c>
    </row>
    <row r="87" spans="1:5" x14ac:dyDescent="0.25">
      <c r="A87" s="60" t="s">
        <v>108</v>
      </c>
      <c r="B87">
        <v>310800</v>
      </c>
      <c r="C87">
        <v>0.69199999999999995</v>
      </c>
      <c r="D87" s="62" t="s">
        <v>108</v>
      </c>
      <c r="E87" s="2" t="str">
        <f t="shared" si="1"/>
        <v>ok</v>
      </c>
    </row>
    <row r="88" spans="1:5" x14ac:dyDescent="0.25">
      <c r="A88" s="60" t="s">
        <v>109</v>
      </c>
      <c r="B88">
        <v>310810</v>
      </c>
      <c r="C88">
        <v>0.63700000000000001</v>
      </c>
      <c r="D88" s="62" t="s">
        <v>109</v>
      </c>
      <c r="E88" s="2" t="str">
        <f t="shared" si="1"/>
        <v>ok</v>
      </c>
    </row>
    <row r="89" spans="1:5" x14ac:dyDescent="0.25">
      <c r="A89" s="60" t="s">
        <v>110</v>
      </c>
      <c r="B89">
        <v>310820</v>
      </c>
      <c r="C89">
        <v>0.67800000000000005</v>
      </c>
      <c r="D89" s="62" t="s">
        <v>110</v>
      </c>
      <c r="E89" s="2" t="str">
        <f t="shared" si="1"/>
        <v>ok</v>
      </c>
    </row>
    <row r="90" spans="1:5" x14ac:dyDescent="0.25">
      <c r="A90" s="60" t="s">
        <v>111</v>
      </c>
      <c r="B90">
        <v>310825</v>
      </c>
      <c r="C90">
        <v>0.53700000000000003</v>
      </c>
      <c r="D90" s="62" t="s">
        <v>111</v>
      </c>
      <c r="E90" s="2" t="str">
        <f t="shared" si="1"/>
        <v>ok</v>
      </c>
    </row>
    <row r="91" spans="1:5" x14ac:dyDescent="0.25">
      <c r="A91" s="60" t="s">
        <v>112</v>
      </c>
      <c r="B91">
        <v>310830</v>
      </c>
      <c r="C91">
        <v>0.73</v>
      </c>
      <c r="D91" s="62" t="s">
        <v>112</v>
      </c>
      <c r="E91" s="2" t="str">
        <f t="shared" si="1"/>
        <v>ok</v>
      </c>
    </row>
    <row r="92" spans="1:5" x14ac:dyDescent="0.25">
      <c r="A92" s="60" t="s">
        <v>113</v>
      </c>
      <c r="B92">
        <v>310840</v>
      </c>
      <c r="C92">
        <v>0.70199999999999996</v>
      </c>
      <c r="D92" s="62" t="s">
        <v>113</v>
      </c>
      <c r="E92" s="2" t="str">
        <f t="shared" si="1"/>
        <v>ok</v>
      </c>
    </row>
    <row r="93" spans="1:5" x14ac:dyDescent="0.25">
      <c r="A93" s="60" t="s">
        <v>114</v>
      </c>
      <c r="B93">
        <v>310850</v>
      </c>
      <c r="C93">
        <v>0.60199999999999998</v>
      </c>
      <c r="D93" s="62" t="s">
        <v>114</v>
      </c>
      <c r="E93" s="2" t="str">
        <f t="shared" si="1"/>
        <v>ok</v>
      </c>
    </row>
    <row r="94" spans="1:5" x14ac:dyDescent="0.25">
      <c r="A94" s="60" t="s">
        <v>115</v>
      </c>
      <c r="B94">
        <v>310855</v>
      </c>
      <c r="C94">
        <v>0.67400000000000004</v>
      </c>
      <c r="D94" s="62" t="s">
        <v>115</v>
      </c>
      <c r="E94" s="2" t="str">
        <f t="shared" si="1"/>
        <v>ok</v>
      </c>
    </row>
    <row r="95" spans="1:5" x14ac:dyDescent="0.25">
      <c r="A95" s="60" t="s">
        <v>116</v>
      </c>
      <c r="B95">
        <v>310860</v>
      </c>
      <c r="C95">
        <v>0.65600000000000003</v>
      </c>
      <c r="D95" s="62" t="s">
        <v>116</v>
      </c>
      <c r="E95" s="2" t="str">
        <f t="shared" si="1"/>
        <v>ok</v>
      </c>
    </row>
    <row r="96" spans="1:5" x14ac:dyDescent="0.25">
      <c r="A96" s="60" t="s">
        <v>117</v>
      </c>
      <c r="B96">
        <v>310890</v>
      </c>
      <c r="C96">
        <v>0.69199999999999995</v>
      </c>
      <c r="D96" s="62" t="s">
        <v>117</v>
      </c>
      <c r="E96" s="2" t="str">
        <f t="shared" si="1"/>
        <v>ok</v>
      </c>
    </row>
    <row r="97" spans="1:5" x14ac:dyDescent="0.25">
      <c r="A97" s="60" t="s">
        <v>118</v>
      </c>
      <c r="B97">
        <v>310880</v>
      </c>
      <c r="C97">
        <v>0.624</v>
      </c>
      <c r="D97" s="62" t="s">
        <v>118</v>
      </c>
      <c r="E97" s="2" t="str">
        <f t="shared" si="1"/>
        <v>ok</v>
      </c>
    </row>
    <row r="98" spans="1:5" x14ac:dyDescent="0.25">
      <c r="A98" s="60" t="s">
        <v>119</v>
      </c>
      <c r="B98">
        <v>310870</v>
      </c>
      <c r="C98">
        <v>0.625</v>
      </c>
      <c r="D98" s="62" t="s">
        <v>882</v>
      </c>
      <c r="E98" s="2" t="str">
        <f t="shared" si="1"/>
        <v>erro</v>
      </c>
    </row>
    <row r="99" spans="1:5" x14ac:dyDescent="0.25">
      <c r="A99" s="60" t="s">
        <v>120</v>
      </c>
      <c r="B99">
        <v>310900</v>
      </c>
      <c r="C99">
        <v>0.747</v>
      </c>
      <c r="D99" s="62" t="s">
        <v>120</v>
      </c>
      <c r="E99" s="2" t="str">
        <f t="shared" si="1"/>
        <v>ok</v>
      </c>
    </row>
    <row r="100" spans="1:5" x14ac:dyDescent="0.25">
      <c r="A100" s="60" t="s">
        <v>121</v>
      </c>
      <c r="B100">
        <v>310910</v>
      </c>
      <c r="C100">
        <v>0.65800000000000003</v>
      </c>
      <c r="D100" s="62" t="s">
        <v>121</v>
      </c>
      <c r="E100" s="2" t="str">
        <f t="shared" si="1"/>
        <v>ok</v>
      </c>
    </row>
    <row r="101" spans="1:5" x14ac:dyDescent="0.25">
      <c r="A101" s="60" t="s">
        <v>122</v>
      </c>
      <c r="B101">
        <v>310920</v>
      </c>
      <c r="C101">
        <v>0.66900000000000004</v>
      </c>
      <c r="D101" s="62" t="s">
        <v>122</v>
      </c>
      <c r="E101" s="2" t="str">
        <f t="shared" si="1"/>
        <v>ok</v>
      </c>
    </row>
    <row r="102" spans="1:5" x14ac:dyDescent="0.25">
      <c r="A102" s="60" t="s">
        <v>123</v>
      </c>
      <c r="B102">
        <v>310925</v>
      </c>
      <c r="C102">
        <v>0.627</v>
      </c>
      <c r="D102" s="62" t="s">
        <v>123</v>
      </c>
      <c r="E102" s="2" t="str">
        <f t="shared" si="1"/>
        <v>ok</v>
      </c>
    </row>
    <row r="103" spans="1:5" x14ac:dyDescent="0.25">
      <c r="A103" s="60" t="s">
        <v>124</v>
      </c>
      <c r="B103">
        <v>310930</v>
      </c>
      <c r="C103">
        <v>0.67200000000000004</v>
      </c>
      <c r="D103" s="62" t="s">
        <v>124</v>
      </c>
      <c r="E103" s="2" t="str">
        <f t="shared" si="1"/>
        <v>ok</v>
      </c>
    </row>
    <row r="104" spans="1:5" x14ac:dyDescent="0.25">
      <c r="A104" s="60" t="s">
        <v>125</v>
      </c>
      <c r="B104">
        <v>310940</v>
      </c>
      <c r="C104">
        <v>0.624</v>
      </c>
      <c r="D104" s="62" t="s">
        <v>125</v>
      </c>
      <c r="E104" s="2" t="str">
        <f t="shared" si="1"/>
        <v>ok</v>
      </c>
    </row>
    <row r="105" spans="1:5" x14ac:dyDescent="0.25">
      <c r="A105" s="60" t="s">
        <v>126</v>
      </c>
      <c r="B105">
        <v>310945</v>
      </c>
      <c r="C105">
        <v>0.64800000000000002</v>
      </c>
      <c r="D105" s="62" t="s">
        <v>126</v>
      </c>
      <c r="E105" s="2" t="str">
        <f t="shared" si="1"/>
        <v>ok</v>
      </c>
    </row>
    <row r="106" spans="1:5" x14ac:dyDescent="0.25">
      <c r="A106" s="60" t="s">
        <v>127</v>
      </c>
      <c r="B106">
        <v>310950</v>
      </c>
      <c r="C106">
        <v>0.67400000000000004</v>
      </c>
      <c r="D106" s="62" t="s">
        <v>127</v>
      </c>
      <c r="E106" s="2" t="str">
        <f t="shared" si="1"/>
        <v>ok</v>
      </c>
    </row>
    <row r="107" spans="1:5" x14ac:dyDescent="0.25">
      <c r="A107" s="60" t="s">
        <v>128</v>
      </c>
      <c r="B107">
        <v>310960</v>
      </c>
      <c r="C107">
        <v>0.74099999999999999</v>
      </c>
      <c r="D107" s="62" t="s">
        <v>128</v>
      </c>
      <c r="E107" s="2" t="str">
        <f t="shared" si="1"/>
        <v>ok</v>
      </c>
    </row>
    <row r="108" spans="1:5" x14ac:dyDescent="0.25">
      <c r="A108" s="60" t="s">
        <v>129</v>
      </c>
      <c r="B108">
        <v>310970</v>
      </c>
      <c r="C108">
        <v>0.70599999999999996</v>
      </c>
      <c r="D108" s="62" t="s">
        <v>129</v>
      </c>
      <c r="E108" s="2" t="str">
        <f t="shared" si="1"/>
        <v>ok</v>
      </c>
    </row>
    <row r="109" spans="1:5" x14ac:dyDescent="0.25">
      <c r="A109" s="60" t="s">
        <v>130</v>
      </c>
      <c r="B109">
        <v>310270</v>
      </c>
      <c r="C109">
        <v>0.57799999999999996</v>
      </c>
      <c r="D109" s="62" t="s">
        <v>130</v>
      </c>
      <c r="E109" s="2" t="str">
        <f t="shared" si="1"/>
        <v>ok</v>
      </c>
    </row>
    <row r="110" spans="1:5" x14ac:dyDescent="0.25">
      <c r="A110" s="60" t="s">
        <v>131</v>
      </c>
      <c r="B110">
        <v>310980</v>
      </c>
      <c r="C110">
        <v>0.72599999999999998</v>
      </c>
      <c r="D110" s="62" t="s">
        <v>131</v>
      </c>
      <c r="E110" s="2" t="str">
        <f t="shared" si="1"/>
        <v>ok</v>
      </c>
    </row>
    <row r="111" spans="1:5" x14ac:dyDescent="0.25">
      <c r="A111" s="60" t="s">
        <v>132</v>
      </c>
      <c r="B111">
        <v>310990</v>
      </c>
      <c r="C111">
        <v>0.70599999999999996</v>
      </c>
      <c r="D111" s="62" t="s">
        <v>132</v>
      </c>
      <c r="E111" s="2" t="str">
        <f t="shared" si="1"/>
        <v>ok</v>
      </c>
    </row>
    <row r="112" spans="1:5" x14ac:dyDescent="0.25">
      <c r="A112" s="60" t="s">
        <v>133</v>
      </c>
      <c r="B112">
        <v>311000</v>
      </c>
      <c r="C112">
        <v>0.72799999999999998</v>
      </c>
      <c r="D112" s="62" t="s">
        <v>133</v>
      </c>
      <c r="E112" s="2" t="str">
        <f t="shared" si="1"/>
        <v>ok</v>
      </c>
    </row>
    <row r="113" spans="1:5" x14ac:dyDescent="0.25">
      <c r="A113" s="60" t="s">
        <v>134</v>
      </c>
      <c r="B113">
        <v>311010</v>
      </c>
      <c r="C113">
        <v>0.63300000000000001</v>
      </c>
      <c r="D113" s="62" t="s">
        <v>134</v>
      </c>
      <c r="E113" s="2" t="str">
        <f t="shared" si="1"/>
        <v>ok</v>
      </c>
    </row>
    <row r="114" spans="1:5" x14ac:dyDescent="0.25">
      <c r="A114" s="60" t="s">
        <v>135</v>
      </c>
      <c r="B114">
        <v>311020</v>
      </c>
      <c r="C114">
        <v>0.61699999999999999</v>
      </c>
      <c r="D114" s="62" t="s">
        <v>135</v>
      </c>
      <c r="E114" s="2" t="str">
        <f t="shared" si="1"/>
        <v>ok</v>
      </c>
    </row>
    <row r="115" spans="1:5" x14ac:dyDescent="0.25">
      <c r="A115" s="60" t="s">
        <v>136</v>
      </c>
      <c r="B115">
        <v>311030</v>
      </c>
      <c r="C115">
        <v>0.68700000000000006</v>
      </c>
      <c r="D115" s="62" t="s">
        <v>136</v>
      </c>
      <c r="E115" s="2" t="str">
        <f t="shared" si="1"/>
        <v>ok</v>
      </c>
    </row>
    <row r="116" spans="1:5" x14ac:dyDescent="0.25">
      <c r="A116" s="60" t="s">
        <v>137</v>
      </c>
      <c r="B116">
        <v>311040</v>
      </c>
      <c r="C116">
        <v>0.69</v>
      </c>
      <c r="D116" s="62" t="s">
        <v>137</v>
      </c>
      <c r="E116" s="2" t="str">
        <f t="shared" si="1"/>
        <v>ok</v>
      </c>
    </row>
    <row r="117" spans="1:5" x14ac:dyDescent="0.25">
      <c r="A117" s="60" t="s">
        <v>138</v>
      </c>
      <c r="B117">
        <v>311050</v>
      </c>
      <c r="C117">
        <v>0.68899999999999995</v>
      </c>
      <c r="D117" s="62" t="s">
        <v>138</v>
      </c>
      <c r="E117" s="2" t="str">
        <f t="shared" si="1"/>
        <v>ok</v>
      </c>
    </row>
    <row r="118" spans="1:5" x14ac:dyDescent="0.25">
      <c r="A118" s="60" t="s">
        <v>139</v>
      </c>
      <c r="B118">
        <v>311060</v>
      </c>
      <c r="C118">
        <v>0.751</v>
      </c>
      <c r="D118" s="62" t="s">
        <v>139</v>
      </c>
      <c r="E118" s="2" t="str">
        <f t="shared" si="1"/>
        <v>ok</v>
      </c>
    </row>
    <row r="119" spans="1:5" x14ac:dyDescent="0.25">
      <c r="A119" s="60" t="s">
        <v>140</v>
      </c>
      <c r="B119">
        <v>311070</v>
      </c>
      <c r="C119">
        <v>0.69899999999999995</v>
      </c>
      <c r="D119" s="62" t="s">
        <v>140</v>
      </c>
      <c r="E119" s="2" t="str">
        <f t="shared" si="1"/>
        <v>ok</v>
      </c>
    </row>
    <row r="120" spans="1:5" x14ac:dyDescent="0.25">
      <c r="A120" s="60" t="s">
        <v>141</v>
      </c>
      <c r="B120">
        <v>311080</v>
      </c>
      <c r="C120">
        <v>0.61599999999999999</v>
      </c>
      <c r="D120" s="62" t="s">
        <v>141</v>
      </c>
      <c r="E120" s="2" t="str">
        <f t="shared" si="1"/>
        <v>ok</v>
      </c>
    </row>
    <row r="121" spans="1:5" x14ac:dyDescent="0.25">
      <c r="A121" s="60" t="s">
        <v>142</v>
      </c>
      <c r="B121">
        <v>311090</v>
      </c>
      <c r="C121">
        <v>0.70899999999999996</v>
      </c>
      <c r="D121" s="62" t="s">
        <v>142</v>
      </c>
      <c r="E121" s="2" t="str">
        <f t="shared" si="1"/>
        <v>ok</v>
      </c>
    </row>
    <row r="122" spans="1:5" x14ac:dyDescent="0.25">
      <c r="A122" s="60" t="s">
        <v>143</v>
      </c>
      <c r="B122">
        <v>311100</v>
      </c>
      <c r="C122">
        <v>0.69799999999999995</v>
      </c>
      <c r="D122" s="62" t="s">
        <v>143</v>
      </c>
      <c r="E122" s="2" t="str">
        <f t="shared" si="1"/>
        <v>ok</v>
      </c>
    </row>
    <row r="123" spans="1:5" x14ac:dyDescent="0.25">
      <c r="A123" s="60" t="s">
        <v>144</v>
      </c>
      <c r="B123">
        <v>311110</v>
      </c>
      <c r="C123">
        <v>0.70399999999999996</v>
      </c>
      <c r="D123" s="62" t="s">
        <v>144</v>
      </c>
      <c r="E123" s="2" t="str">
        <f t="shared" si="1"/>
        <v>ok</v>
      </c>
    </row>
    <row r="124" spans="1:5" x14ac:dyDescent="0.25">
      <c r="A124" s="60" t="s">
        <v>145</v>
      </c>
      <c r="B124">
        <v>311115</v>
      </c>
      <c r="C124">
        <v>0.621</v>
      </c>
      <c r="D124" s="62" t="s">
        <v>145</v>
      </c>
      <c r="E124" s="2" t="str">
        <f t="shared" si="1"/>
        <v>ok</v>
      </c>
    </row>
    <row r="125" spans="1:5" x14ac:dyDescent="0.25">
      <c r="A125" s="60" t="s">
        <v>146</v>
      </c>
      <c r="B125">
        <v>311120</v>
      </c>
      <c r="C125">
        <v>0.71099999999999997</v>
      </c>
      <c r="D125" s="62" t="s">
        <v>146</v>
      </c>
      <c r="E125" s="2" t="str">
        <f t="shared" si="1"/>
        <v>ok</v>
      </c>
    </row>
    <row r="126" spans="1:5" x14ac:dyDescent="0.25">
      <c r="A126" s="60" t="s">
        <v>147</v>
      </c>
      <c r="B126">
        <v>311130</v>
      </c>
      <c r="C126">
        <v>0.68300000000000005</v>
      </c>
      <c r="D126" s="62" t="s">
        <v>147</v>
      </c>
      <c r="E126" s="2" t="str">
        <f t="shared" si="1"/>
        <v>ok</v>
      </c>
    </row>
    <row r="127" spans="1:5" x14ac:dyDescent="0.25">
      <c r="A127" s="60" t="s">
        <v>148</v>
      </c>
      <c r="B127">
        <v>311140</v>
      </c>
      <c r="C127">
        <v>0.70599999999999996</v>
      </c>
      <c r="D127" s="62" t="s">
        <v>148</v>
      </c>
      <c r="E127" s="2" t="str">
        <f t="shared" si="1"/>
        <v>ok</v>
      </c>
    </row>
    <row r="128" spans="1:5" x14ac:dyDescent="0.25">
      <c r="A128" s="60" t="s">
        <v>149</v>
      </c>
      <c r="B128">
        <v>311150</v>
      </c>
      <c r="C128">
        <v>0.70199999999999996</v>
      </c>
      <c r="D128" s="62" t="s">
        <v>149</v>
      </c>
      <c r="E128" s="2" t="str">
        <f t="shared" si="1"/>
        <v>ok</v>
      </c>
    </row>
    <row r="129" spans="1:5" x14ac:dyDescent="0.25">
      <c r="A129" s="60" t="s">
        <v>150</v>
      </c>
      <c r="B129">
        <v>311160</v>
      </c>
      <c r="C129">
        <v>0.68200000000000005</v>
      </c>
      <c r="D129" s="62" t="s">
        <v>150</v>
      </c>
      <c r="E129" s="2" t="str">
        <f t="shared" si="1"/>
        <v>ok</v>
      </c>
    </row>
    <row r="130" spans="1:5" x14ac:dyDescent="0.25">
      <c r="A130" s="60" t="s">
        <v>151</v>
      </c>
      <c r="B130">
        <v>311170</v>
      </c>
      <c r="C130">
        <v>0.64900000000000002</v>
      </c>
      <c r="D130" s="62" t="s">
        <v>151</v>
      </c>
      <c r="E130" s="2" t="str">
        <f t="shared" si="1"/>
        <v>ok</v>
      </c>
    </row>
    <row r="131" spans="1:5" x14ac:dyDescent="0.25">
      <c r="A131" s="60" t="s">
        <v>152</v>
      </c>
      <c r="B131">
        <v>311180</v>
      </c>
      <c r="C131">
        <v>0.72199999999999998</v>
      </c>
      <c r="D131" s="62" t="s">
        <v>152</v>
      </c>
      <c r="E131" s="2" t="str">
        <f t="shared" ref="E131:E194" si="2">IF(A131=D131,"ok","erro")</f>
        <v>ok</v>
      </c>
    </row>
    <row r="132" spans="1:5" x14ac:dyDescent="0.25">
      <c r="A132" s="60" t="s">
        <v>153</v>
      </c>
      <c r="B132">
        <v>311190</v>
      </c>
      <c r="C132">
        <v>0.65</v>
      </c>
      <c r="D132" s="62" t="s">
        <v>153</v>
      </c>
      <c r="E132" s="2" t="str">
        <f t="shared" si="2"/>
        <v>ok</v>
      </c>
    </row>
    <row r="133" spans="1:5" x14ac:dyDescent="0.25">
      <c r="A133" s="60" t="s">
        <v>154</v>
      </c>
      <c r="B133">
        <v>311200</v>
      </c>
      <c r="C133">
        <v>0.67800000000000005</v>
      </c>
      <c r="D133" s="62" t="s">
        <v>154</v>
      </c>
      <c r="E133" s="2" t="str">
        <f t="shared" si="2"/>
        <v>ok</v>
      </c>
    </row>
    <row r="134" spans="1:5" x14ac:dyDescent="0.25">
      <c r="A134" s="60" t="s">
        <v>155</v>
      </c>
      <c r="B134">
        <v>311205</v>
      </c>
      <c r="C134">
        <v>0.63100000000000001</v>
      </c>
      <c r="D134" s="62" t="s">
        <v>155</v>
      </c>
      <c r="E134" s="2" t="str">
        <f t="shared" si="2"/>
        <v>ok</v>
      </c>
    </row>
    <row r="135" spans="1:5" x14ac:dyDescent="0.25">
      <c r="A135" s="60" t="s">
        <v>156</v>
      </c>
      <c r="B135">
        <v>311210</v>
      </c>
      <c r="C135">
        <v>0.624</v>
      </c>
      <c r="D135" s="62" t="s">
        <v>156</v>
      </c>
      <c r="E135" s="2" t="str">
        <f t="shared" si="2"/>
        <v>ok</v>
      </c>
    </row>
    <row r="136" spans="1:5" x14ac:dyDescent="0.25">
      <c r="A136" s="60" t="s">
        <v>157</v>
      </c>
      <c r="B136">
        <v>311220</v>
      </c>
      <c r="C136">
        <v>0.64800000000000002</v>
      </c>
      <c r="D136" s="62" t="s">
        <v>157</v>
      </c>
      <c r="E136" s="2" t="str">
        <f t="shared" si="2"/>
        <v>ok</v>
      </c>
    </row>
    <row r="137" spans="1:5" x14ac:dyDescent="0.25">
      <c r="A137" s="60" t="s">
        <v>158</v>
      </c>
      <c r="B137">
        <v>311230</v>
      </c>
      <c r="C137">
        <v>0.65300000000000002</v>
      </c>
      <c r="D137" s="62" t="s">
        <v>158</v>
      </c>
      <c r="E137" s="2" t="str">
        <f t="shared" si="2"/>
        <v>ok</v>
      </c>
    </row>
    <row r="138" spans="1:5" x14ac:dyDescent="0.25">
      <c r="A138" s="60" t="s">
        <v>159</v>
      </c>
      <c r="B138">
        <v>311240</v>
      </c>
      <c r="C138">
        <v>0.67500000000000004</v>
      </c>
      <c r="D138" s="62" t="s">
        <v>159</v>
      </c>
      <c r="E138" s="2" t="str">
        <f t="shared" si="2"/>
        <v>ok</v>
      </c>
    </row>
    <row r="139" spans="1:5" x14ac:dyDescent="0.25">
      <c r="A139" s="60" t="s">
        <v>160</v>
      </c>
      <c r="B139">
        <v>311250</v>
      </c>
      <c r="C139">
        <v>0.69499999999999995</v>
      </c>
      <c r="D139" s="62" t="s">
        <v>160</v>
      </c>
      <c r="E139" s="2" t="str">
        <f t="shared" si="2"/>
        <v>ok</v>
      </c>
    </row>
    <row r="140" spans="1:5" x14ac:dyDescent="0.25">
      <c r="A140" s="60" t="s">
        <v>161</v>
      </c>
      <c r="B140">
        <v>311260</v>
      </c>
      <c r="C140">
        <v>0.72299999999999998</v>
      </c>
      <c r="D140" s="62" t="s">
        <v>161</v>
      </c>
      <c r="E140" s="2" t="str">
        <f t="shared" si="2"/>
        <v>ok</v>
      </c>
    </row>
    <row r="141" spans="1:5" x14ac:dyDescent="0.25">
      <c r="A141" s="60" t="s">
        <v>162</v>
      </c>
      <c r="B141">
        <v>311265</v>
      </c>
      <c r="C141">
        <v>0.624</v>
      </c>
      <c r="D141" s="62" t="s">
        <v>162</v>
      </c>
      <c r="E141" s="2" t="str">
        <f t="shared" si="2"/>
        <v>ok</v>
      </c>
    </row>
    <row r="142" spans="1:5" x14ac:dyDescent="0.25">
      <c r="A142" s="60" t="s">
        <v>163</v>
      </c>
      <c r="B142">
        <v>311270</v>
      </c>
      <c r="C142">
        <v>0.63900000000000001</v>
      </c>
      <c r="D142" s="62" t="s">
        <v>163</v>
      </c>
      <c r="E142" s="2" t="str">
        <f t="shared" si="2"/>
        <v>ok</v>
      </c>
    </row>
    <row r="143" spans="1:5" x14ac:dyDescent="0.25">
      <c r="A143" s="60" t="s">
        <v>164</v>
      </c>
      <c r="B143">
        <v>311280</v>
      </c>
      <c r="C143">
        <v>0.71</v>
      </c>
      <c r="D143" s="62" t="s">
        <v>164</v>
      </c>
      <c r="E143" s="2" t="str">
        <f t="shared" si="2"/>
        <v>ok</v>
      </c>
    </row>
    <row r="144" spans="1:5" x14ac:dyDescent="0.25">
      <c r="A144" s="60" t="s">
        <v>165</v>
      </c>
      <c r="B144">
        <v>311290</v>
      </c>
      <c r="C144">
        <v>0.61499999999999999</v>
      </c>
      <c r="D144" s="62" t="s">
        <v>165</v>
      </c>
      <c r="E144" s="2" t="str">
        <f t="shared" si="2"/>
        <v>ok</v>
      </c>
    </row>
    <row r="145" spans="1:5" x14ac:dyDescent="0.25">
      <c r="A145" s="60" t="s">
        <v>166</v>
      </c>
      <c r="B145">
        <v>311300</v>
      </c>
      <c r="C145">
        <v>0.55800000000000005</v>
      </c>
      <c r="D145" s="62" t="s">
        <v>166</v>
      </c>
      <c r="E145" s="2" t="str">
        <f t="shared" si="2"/>
        <v>ok</v>
      </c>
    </row>
    <row r="146" spans="1:5" x14ac:dyDescent="0.25">
      <c r="A146" s="60" t="s">
        <v>167</v>
      </c>
      <c r="B146">
        <v>311310</v>
      </c>
      <c r="C146">
        <v>0.63400000000000001</v>
      </c>
      <c r="D146" s="62" t="s">
        <v>167</v>
      </c>
      <c r="E146" s="2" t="str">
        <f t="shared" si="2"/>
        <v>ok</v>
      </c>
    </row>
    <row r="147" spans="1:5" x14ac:dyDescent="0.25">
      <c r="A147" s="60" t="s">
        <v>168</v>
      </c>
      <c r="B147">
        <v>311320</v>
      </c>
      <c r="C147">
        <v>0.69699999999999995</v>
      </c>
      <c r="D147" s="62" t="s">
        <v>168</v>
      </c>
      <c r="E147" s="2" t="str">
        <f t="shared" si="2"/>
        <v>ok</v>
      </c>
    </row>
    <row r="148" spans="1:5" x14ac:dyDescent="0.25">
      <c r="A148" s="60" t="s">
        <v>169</v>
      </c>
      <c r="B148">
        <v>311330</v>
      </c>
      <c r="C148">
        <v>0.69499999999999995</v>
      </c>
      <c r="D148" s="62" t="s">
        <v>169</v>
      </c>
      <c r="E148" s="2" t="str">
        <f t="shared" si="2"/>
        <v>ok</v>
      </c>
    </row>
    <row r="149" spans="1:5" x14ac:dyDescent="0.25">
      <c r="A149" s="60" t="s">
        <v>170</v>
      </c>
      <c r="B149">
        <v>311340</v>
      </c>
      <c r="C149">
        <v>0.70599999999999996</v>
      </c>
      <c r="D149" s="62" t="s">
        <v>170</v>
      </c>
      <c r="E149" s="2" t="str">
        <f t="shared" si="2"/>
        <v>ok</v>
      </c>
    </row>
    <row r="150" spans="1:5" x14ac:dyDescent="0.25">
      <c r="A150" s="60" t="s">
        <v>171</v>
      </c>
      <c r="B150">
        <v>311350</v>
      </c>
      <c r="C150">
        <v>0.63800000000000001</v>
      </c>
      <c r="D150" s="62" t="s">
        <v>171</v>
      </c>
      <c r="E150" s="2" t="str">
        <f t="shared" si="2"/>
        <v>ok</v>
      </c>
    </row>
    <row r="151" spans="1:5" x14ac:dyDescent="0.25">
      <c r="A151" s="60" t="s">
        <v>172</v>
      </c>
      <c r="B151">
        <v>311360</v>
      </c>
      <c r="C151">
        <v>0.68300000000000005</v>
      </c>
      <c r="D151" s="62" t="s">
        <v>172</v>
      </c>
      <c r="E151" s="2" t="str">
        <f t="shared" si="2"/>
        <v>ok</v>
      </c>
    </row>
    <row r="152" spans="1:5" x14ac:dyDescent="0.25">
      <c r="A152" s="60" t="s">
        <v>173</v>
      </c>
      <c r="B152">
        <v>311370</v>
      </c>
      <c r="C152">
        <v>0.64800000000000002</v>
      </c>
      <c r="D152" s="62" t="s">
        <v>173</v>
      </c>
      <c r="E152" s="2" t="str">
        <f t="shared" si="2"/>
        <v>ok</v>
      </c>
    </row>
    <row r="153" spans="1:5" x14ac:dyDescent="0.25">
      <c r="A153" s="60" t="s">
        <v>174</v>
      </c>
      <c r="B153">
        <v>311380</v>
      </c>
      <c r="C153">
        <v>0.65</v>
      </c>
      <c r="D153" s="62" t="s">
        <v>174</v>
      </c>
      <c r="E153" s="2" t="str">
        <f t="shared" si="2"/>
        <v>ok</v>
      </c>
    </row>
    <row r="154" spans="1:5" x14ac:dyDescent="0.25">
      <c r="A154" s="60" t="s">
        <v>175</v>
      </c>
      <c r="B154">
        <v>311390</v>
      </c>
      <c r="C154">
        <v>0.65500000000000003</v>
      </c>
      <c r="D154" s="62" t="s">
        <v>175</v>
      </c>
      <c r="E154" s="2" t="str">
        <f t="shared" si="2"/>
        <v>ok</v>
      </c>
    </row>
    <row r="155" spans="1:5" x14ac:dyDescent="0.25">
      <c r="A155" s="60" t="s">
        <v>176</v>
      </c>
      <c r="B155">
        <v>311400</v>
      </c>
      <c r="C155">
        <v>0.68899999999999995</v>
      </c>
      <c r="D155" s="62" t="s">
        <v>176</v>
      </c>
      <c r="E155" s="2" t="str">
        <f t="shared" si="2"/>
        <v>ok</v>
      </c>
    </row>
    <row r="156" spans="1:5" x14ac:dyDescent="0.25">
      <c r="A156" s="60" t="s">
        <v>177</v>
      </c>
      <c r="B156">
        <v>311410</v>
      </c>
      <c r="C156">
        <v>0.68200000000000005</v>
      </c>
      <c r="D156" s="62" t="s">
        <v>177</v>
      </c>
      <c r="E156" s="2" t="str">
        <f t="shared" si="2"/>
        <v>ok</v>
      </c>
    </row>
    <row r="157" spans="1:5" x14ac:dyDescent="0.25">
      <c r="A157" s="60" t="s">
        <v>178</v>
      </c>
      <c r="B157">
        <v>311420</v>
      </c>
      <c r="C157">
        <v>0.71</v>
      </c>
      <c r="D157" s="62" t="s">
        <v>178</v>
      </c>
      <c r="E157" s="2" t="str">
        <f t="shared" si="2"/>
        <v>ok</v>
      </c>
    </row>
    <row r="158" spans="1:5" x14ac:dyDescent="0.25">
      <c r="A158" s="60" t="s">
        <v>179</v>
      </c>
      <c r="B158">
        <v>311430</v>
      </c>
      <c r="C158">
        <v>0.70499999999999996</v>
      </c>
      <c r="D158" s="62" t="s">
        <v>179</v>
      </c>
      <c r="E158" s="2" t="str">
        <f t="shared" si="2"/>
        <v>ok</v>
      </c>
    </row>
    <row r="159" spans="1:5" x14ac:dyDescent="0.25">
      <c r="A159" s="60" t="s">
        <v>180</v>
      </c>
      <c r="B159">
        <v>311440</v>
      </c>
      <c r="C159">
        <v>0.73299999999999998</v>
      </c>
      <c r="D159" s="62" t="s">
        <v>180</v>
      </c>
      <c r="E159" s="2" t="str">
        <f t="shared" si="2"/>
        <v>ok</v>
      </c>
    </row>
    <row r="160" spans="1:5" x14ac:dyDescent="0.25">
      <c r="A160" s="60" t="s">
        <v>181</v>
      </c>
      <c r="B160">
        <v>311450</v>
      </c>
      <c r="C160">
        <v>0.7</v>
      </c>
      <c r="D160" s="62" t="s">
        <v>181</v>
      </c>
      <c r="E160" s="2" t="str">
        <f t="shared" si="2"/>
        <v>ok</v>
      </c>
    </row>
    <row r="161" spans="1:5" x14ac:dyDescent="0.25">
      <c r="A161" s="60" t="s">
        <v>182</v>
      </c>
      <c r="B161">
        <v>311455</v>
      </c>
      <c r="C161">
        <v>0.74099999999999999</v>
      </c>
      <c r="D161" s="62" t="s">
        <v>182</v>
      </c>
      <c r="E161" s="2" t="str">
        <f t="shared" si="2"/>
        <v>ok</v>
      </c>
    </row>
    <row r="162" spans="1:5" x14ac:dyDescent="0.25">
      <c r="A162" s="60" t="s">
        <v>183</v>
      </c>
      <c r="B162">
        <v>311460</v>
      </c>
      <c r="C162">
        <v>0.72499999999999998</v>
      </c>
      <c r="D162" s="62" t="s">
        <v>183</v>
      </c>
      <c r="E162" s="2" t="str">
        <f t="shared" si="2"/>
        <v>ok</v>
      </c>
    </row>
    <row r="163" spans="1:5" x14ac:dyDescent="0.25">
      <c r="A163" s="60" t="s">
        <v>184</v>
      </c>
      <c r="B163">
        <v>311470</v>
      </c>
      <c r="C163">
        <v>0.72399999999999998</v>
      </c>
      <c r="D163" s="62" t="s">
        <v>184</v>
      </c>
      <c r="E163" s="2" t="str">
        <f t="shared" si="2"/>
        <v>ok</v>
      </c>
    </row>
    <row r="164" spans="1:5" x14ac:dyDescent="0.25">
      <c r="A164" s="60" t="s">
        <v>185</v>
      </c>
      <c r="B164">
        <v>311480</v>
      </c>
      <c r="C164">
        <v>0.64600000000000002</v>
      </c>
      <c r="D164" s="62" t="s">
        <v>185</v>
      </c>
      <c r="E164" s="2" t="str">
        <f t="shared" si="2"/>
        <v>ok</v>
      </c>
    </row>
    <row r="165" spans="1:5" x14ac:dyDescent="0.25">
      <c r="A165" s="60" t="s">
        <v>186</v>
      </c>
      <c r="B165">
        <v>311490</v>
      </c>
      <c r="C165">
        <v>0.65200000000000002</v>
      </c>
      <c r="D165" s="62" t="s">
        <v>186</v>
      </c>
      <c r="E165" s="2" t="str">
        <f t="shared" si="2"/>
        <v>ok</v>
      </c>
    </row>
    <row r="166" spans="1:5" x14ac:dyDescent="0.25">
      <c r="A166" s="60" t="s">
        <v>187</v>
      </c>
      <c r="B166">
        <v>311500</v>
      </c>
      <c r="C166">
        <v>0.72099999999999997</v>
      </c>
      <c r="D166" s="62" t="s">
        <v>187</v>
      </c>
      <c r="E166" s="2" t="str">
        <f t="shared" si="2"/>
        <v>ok</v>
      </c>
    </row>
    <row r="167" spans="1:5" x14ac:dyDescent="0.25">
      <c r="A167" s="60" t="s">
        <v>188</v>
      </c>
      <c r="B167">
        <v>311510</v>
      </c>
      <c r="C167">
        <v>0.70399999999999996</v>
      </c>
      <c r="D167" s="62" t="s">
        <v>188</v>
      </c>
      <c r="E167" s="2" t="str">
        <f t="shared" si="2"/>
        <v>ok</v>
      </c>
    </row>
    <row r="168" spans="1:5" x14ac:dyDescent="0.25">
      <c r="A168" s="60" t="s">
        <v>189</v>
      </c>
      <c r="B168">
        <v>311530</v>
      </c>
      <c r="C168">
        <v>0.751</v>
      </c>
      <c r="D168" s="62" t="s">
        <v>189</v>
      </c>
      <c r="E168" s="2" t="str">
        <f t="shared" si="2"/>
        <v>ok</v>
      </c>
    </row>
    <row r="169" spans="1:5" x14ac:dyDescent="0.25">
      <c r="A169" s="60" t="s">
        <v>190</v>
      </c>
      <c r="B169">
        <v>311535</v>
      </c>
      <c r="C169">
        <v>0.68400000000000005</v>
      </c>
      <c r="D169" s="62" t="s">
        <v>190</v>
      </c>
      <c r="E169" s="2" t="str">
        <f t="shared" si="2"/>
        <v>ok</v>
      </c>
    </row>
    <row r="170" spans="1:5" x14ac:dyDescent="0.25">
      <c r="A170" s="60" t="s">
        <v>191</v>
      </c>
      <c r="B170">
        <v>311540</v>
      </c>
      <c r="C170">
        <v>0.6</v>
      </c>
      <c r="D170" s="62" t="s">
        <v>191</v>
      </c>
      <c r="E170" s="2" t="str">
        <f t="shared" si="2"/>
        <v>ok</v>
      </c>
    </row>
    <row r="171" spans="1:5" x14ac:dyDescent="0.25">
      <c r="A171" s="60" t="s">
        <v>192</v>
      </c>
      <c r="B171">
        <v>311545</v>
      </c>
      <c r="C171">
        <v>0.54</v>
      </c>
      <c r="D171" s="62" t="s">
        <v>192</v>
      </c>
      <c r="E171" s="2" t="str">
        <f t="shared" si="2"/>
        <v>ok</v>
      </c>
    </row>
    <row r="172" spans="1:5" x14ac:dyDescent="0.25">
      <c r="A172" s="60" t="s">
        <v>193</v>
      </c>
      <c r="B172">
        <v>311547</v>
      </c>
      <c r="C172">
        <v>0.621</v>
      </c>
      <c r="D172" s="62" t="s">
        <v>193</v>
      </c>
      <c r="E172" s="2" t="str">
        <f t="shared" si="2"/>
        <v>ok</v>
      </c>
    </row>
    <row r="173" spans="1:5" x14ac:dyDescent="0.25">
      <c r="A173" s="60" t="s">
        <v>194</v>
      </c>
      <c r="B173">
        <v>311550</v>
      </c>
      <c r="C173">
        <v>0.74299999999999999</v>
      </c>
      <c r="D173" s="62" t="s">
        <v>194</v>
      </c>
      <c r="E173" s="2" t="str">
        <f t="shared" si="2"/>
        <v>ok</v>
      </c>
    </row>
    <row r="174" spans="1:5" x14ac:dyDescent="0.25">
      <c r="A174" s="60" t="s">
        <v>195</v>
      </c>
      <c r="B174">
        <v>311560</v>
      </c>
      <c r="C174">
        <v>0.67800000000000005</v>
      </c>
      <c r="D174" s="62" t="s">
        <v>195</v>
      </c>
      <c r="E174" s="2" t="str">
        <f t="shared" si="2"/>
        <v>ok</v>
      </c>
    </row>
    <row r="175" spans="1:5" x14ac:dyDescent="0.25">
      <c r="A175" s="60" t="s">
        <v>196</v>
      </c>
      <c r="B175">
        <v>311570</v>
      </c>
      <c r="C175">
        <v>0.66500000000000004</v>
      </c>
      <c r="D175" s="62" t="s">
        <v>196</v>
      </c>
      <c r="E175" s="2" t="str">
        <f t="shared" si="2"/>
        <v>ok</v>
      </c>
    </row>
    <row r="176" spans="1:5" x14ac:dyDescent="0.25">
      <c r="A176" s="60" t="s">
        <v>197</v>
      </c>
      <c r="B176">
        <v>311580</v>
      </c>
      <c r="C176">
        <v>0.67800000000000005</v>
      </c>
      <c r="D176" s="62" t="s">
        <v>197</v>
      </c>
      <c r="E176" s="2" t="str">
        <f t="shared" si="2"/>
        <v>ok</v>
      </c>
    </row>
    <row r="177" spans="1:5" x14ac:dyDescent="0.25">
      <c r="A177" s="60" t="s">
        <v>198</v>
      </c>
      <c r="B177">
        <v>311590</v>
      </c>
      <c r="C177">
        <v>0.66400000000000003</v>
      </c>
      <c r="D177" s="62" t="s">
        <v>198</v>
      </c>
      <c r="E177" s="2" t="str">
        <f t="shared" si="2"/>
        <v>ok</v>
      </c>
    </row>
    <row r="178" spans="1:5" x14ac:dyDescent="0.25">
      <c r="A178" s="60" t="s">
        <v>199</v>
      </c>
      <c r="B178">
        <v>311600</v>
      </c>
      <c r="C178">
        <v>0.65500000000000003</v>
      </c>
      <c r="D178" s="62" t="s">
        <v>199</v>
      </c>
      <c r="E178" s="2" t="str">
        <f t="shared" si="2"/>
        <v>ok</v>
      </c>
    </row>
    <row r="179" spans="1:5" x14ac:dyDescent="0.25">
      <c r="A179" s="60" t="s">
        <v>200</v>
      </c>
      <c r="B179">
        <v>311610</v>
      </c>
      <c r="C179">
        <v>0.59799999999999998</v>
      </c>
      <c r="D179" s="62" t="s">
        <v>200</v>
      </c>
      <c r="E179" s="2" t="str">
        <f t="shared" si="2"/>
        <v>ok</v>
      </c>
    </row>
    <row r="180" spans="1:5" x14ac:dyDescent="0.25">
      <c r="A180" s="60" t="s">
        <v>201</v>
      </c>
      <c r="B180">
        <v>311615</v>
      </c>
      <c r="C180">
        <v>0.63500000000000001</v>
      </c>
      <c r="D180" s="62" t="s">
        <v>201</v>
      </c>
      <c r="E180" s="2" t="str">
        <f t="shared" si="2"/>
        <v>ok</v>
      </c>
    </row>
    <row r="181" spans="1:5" x14ac:dyDescent="0.25">
      <c r="A181" s="60" t="s">
        <v>202</v>
      </c>
      <c r="B181">
        <v>311620</v>
      </c>
      <c r="C181">
        <v>0.71099999999999997</v>
      </c>
      <c r="D181" s="62" t="s">
        <v>202</v>
      </c>
      <c r="E181" s="2" t="str">
        <f t="shared" si="2"/>
        <v>ok</v>
      </c>
    </row>
    <row r="182" spans="1:5" x14ac:dyDescent="0.25">
      <c r="A182" s="60" t="s">
        <v>203</v>
      </c>
      <c r="B182">
        <v>311630</v>
      </c>
      <c r="C182">
        <v>0.57899999999999996</v>
      </c>
      <c r="D182" s="62" t="s">
        <v>203</v>
      </c>
      <c r="E182" s="2" t="str">
        <f t="shared" si="2"/>
        <v>ok</v>
      </c>
    </row>
    <row r="183" spans="1:5" x14ac:dyDescent="0.25">
      <c r="A183" s="60" t="s">
        <v>204</v>
      </c>
      <c r="B183">
        <v>311640</v>
      </c>
      <c r="C183">
        <v>0.69799999999999995</v>
      </c>
      <c r="D183" s="62" t="s">
        <v>204</v>
      </c>
      <c r="E183" s="2" t="str">
        <f t="shared" si="2"/>
        <v>ok</v>
      </c>
    </row>
    <row r="184" spans="1:5" x14ac:dyDescent="0.25">
      <c r="A184" s="60" t="s">
        <v>205</v>
      </c>
      <c r="B184">
        <v>311650</v>
      </c>
      <c r="C184">
        <v>0.67</v>
      </c>
      <c r="D184" s="62" t="s">
        <v>205</v>
      </c>
      <c r="E184" s="2" t="str">
        <f t="shared" si="2"/>
        <v>ok</v>
      </c>
    </row>
    <row r="185" spans="1:5" x14ac:dyDescent="0.25">
      <c r="A185" s="60" t="s">
        <v>206</v>
      </c>
      <c r="B185">
        <v>311660</v>
      </c>
      <c r="C185">
        <v>0.70899999999999996</v>
      </c>
      <c r="D185" s="62" t="s">
        <v>206</v>
      </c>
      <c r="E185" s="2" t="str">
        <f t="shared" si="2"/>
        <v>ok</v>
      </c>
    </row>
    <row r="186" spans="1:5" x14ac:dyDescent="0.25">
      <c r="A186" s="60" t="s">
        <v>207</v>
      </c>
      <c r="B186">
        <v>311670</v>
      </c>
      <c r="C186">
        <v>0.66900000000000004</v>
      </c>
      <c r="D186" s="62" t="s">
        <v>207</v>
      </c>
      <c r="E186" s="2" t="str">
        <f t="shared" si="2"/>
        <v>ok</v>
      </c>
    </row>
    <row r="187" spans="1:5" x14ac:dyDescent="0.25">
      <c r="A187" s="60" t="s">
        <v>208</v>
      </c>
      <c r="B187">
        <v>311680</v>
      </c>
      <c r="C187">
        <v>0.58299999999999996</v>
      </c>
      <c r="D187" s="62" t="s">
        <v>208</v>
      </c>
      <c r="E187" s="2" t="str">
        <f t="shared" si="2"/>
        <v>ok</v>
      </c>
    </row>
    <row r="188" spans="1:5" x14ac:dyDescent="0.25">
      <c r="A188" s="60" t="s">
        <v>209</v>
      </c>
      <c r="B188">
        <v>311690</v>
      </c>
      <c r="C188">
        <v>0.69699999999999995</v>
      </c>
      <c r="D188" s="62" t="s">
        <v>209</v>
      </c>
      <c r="E188" s="2" t="str">
        <f t="shared" si="2"/>
        <v>ok</v>
      </c>
    </row>
    <row r="189" spans="1:5" x14ac:dyDescent="0.25">
      <c r="A189" s="60" t="s">
        <v>210</v>
      </c>
      <c r="B189">
        <v>311700</v>
      </c>
      <c r="C189">
        <v>0.59299999999999997</v>
      </c>
      <c r="D189" s="62" t="s">
        <v>210</v>
      </c>
      <c r="E189" s="2" t="str">
        <f t="shared" si="2"/>
        <v>ok</v>
      </c>
    </row>
    <row r="190" spans="1:5" x14ac:dyDescent="0.25">
      <c r="A190" s="60" t="s">
        <v>211</v>
      </c>
      <c r="B190">
        <v>311710</v>
      </c>
      <c r="C190">
        <v>0.69099999999999995</v>
      </c>
      <c r="D190" s="62" t="s">
        <v>211</v>
      </c>
      <c r="E190" s="2" t="str">
        <f t="shared" si="2"/>
        <v>ok</v>
      </c>
    </row>
    <row r="191" spans="1:5" x14ac:dyDescent="0.25">
      <c r="A191" s="60" t="s">
        <v>212</v>
      </c>
      <c r="B191">
        <v>311520</v>
      </c>
      <c r="C191">
        <v>0.68500000000000005</v>
      </c>
      <c r="D191" s="62" t="s">
        <v>212</v>
      </c>
      <c r="E191" s="2" t="str">
        <f t="shared" si="2"/>
        <v>ok</v>
      </c>
    </row>
    <row r="192" spans="1:5" x14ac:dyDescent="0.25">
      <c r="A192" s="60" t="s">
        <v>213</v>
      </c>
      <c r="B192">
        <v>311730</v>
      </c>
      <c r="C192">
        <v>0.71199999999999997</v>
      </c>
      <c r="D192" s="62" t="s">
        <v>213</v>
      </c>
      <c r="E192" s="2" t="str">
        <f t="shared" si="2"/>
        <v>ok</v>
      </c>
    </row>
    <row r="193" spans="1:5" x14ac:dyDescent="0.25">
      <c r="A193" s="60" t="s">
        <v>214</v>
      </c>
      <c r="B193">
        <v>311720</v>
      </c>
      <c r="C193">
        <v>0.66800000000000004</v>
      </c>
      <c r="D193" s="62" t="s">
        <v>214</v>
      </c>
      <c r="E193" s="2" t="str">
        <f t="shared" si="2"/>
        <v>ok</v>
      </c>
    </row>
    <row r="194" spans="1:5" x14ac:dyDescent="0.25">
      <c r="A194" s="60" t="s">
        <v>215</v>
      </c>
      <c r="B194">
        <v>311740</v>
      </c>
      <c r="C194">
        <v>0.67600000000000005</v>
      </c>
      <c r="D194" s="62" t="s">
        <v>215</v>
      </c>
      <c r="E194" s="2" t="str">
        <f t="shared" si="2"/>
        <v>ok</v>
      </c>
    </row>
    <row r="195" spans="1:5" x14ac:dyDescent="0.25">
      <c r="A195" s="60" t="s">
        <v>216</v>
      </c>
      <c r="B195">
        <v>311750</v>
      </c>
      <c r="C195">
        <v>0.63400000000000001</v>
      </c>
      <c r="D195" s="62" t="s">
        <v>216</v>
      </c>
      <c r="E195" s="2" t="str">
        <f t="shared" ref="E195:E258" si="3">IF(A195=D195,"ok","erro")</f>
        <v>ok</v>
      </c>
    </row>
    <row r="196" spans="1:5" x14ac:dyDescent="0.25">
      <c r="A196" s="60" t="s">
        <v>217</v>
      </c>
      <c r="B196">
        <v>311760</v>
      </c>
      <c r="C196">
        <v>0.7</v>
      </c>
      <c r="D196" s="62" t="s">
        <v>217</v>
      </c>
      <c r="E196" s="2" t="str">
        <f t="shared" si="3"/>
        <v>ok</v>
      </c>
    </row>
    <row r="197" spans="1:5" x14ac:dyDescent="0.25">
      <c r="A197" s="60" t="s">
        <v>218</v>
      </c>
      <c r="B197">
        <v>311770</v>
      </c>
      <c r="C197">
        <v>0.66500000000000004</v>
      </c>
      <c r="D197" s="62" t="s">
        <v>218</v>
      </c>
      <c r="E197" s="2" t="str">
        <f t="shared" si="3"/>
        <v>ok</v>
      </c>
    </row>
    <row r="198" spans="1:5" x14ac:dyDescent="0.25">
      <c r="A198" s="60" t="s">
        <v>219</v>
      </c>
      <c r="B198">
        <v>311780</v>
      </c>
      <c r="C198">
        <v>0.70299999999999996</v>
      </c>
      <c r="D198" s="62" t="s">
        <v>219</v>
      </c>
      <c r="E198" s="2" t="str">
        <f t="shared" si="3"/>
        <v>ok</v>
      </c>
    </row>
    <row r="199" spans="1:5" x14ac:dyDescent="0.25">
      <c r="A199" s="60" t="s">
        <v>220</v>
      </c>
      <c r="B199">
        <v>311783</v>
      </c>
      <c r="C199">
        <v>0.621</v>
      </c>
      <c r="D199" s="62" t="s">
        <v>220</v>
      </c>
      <c r="E199" s="2" t="str">
        <f t="shared" si="3"/>
        <v>ok</v>
      </c>
    </row>
    <row r="200" spans="1:5" x14ac:dyDescent="0.25">
      <c r="A200" s="60" t="s">
        <v>221</v>
      </c>
      <c r="B200">
        <v>311787</v>
      </c>
      <c r="C200">
        <v>0.747</v>
      </c>
      <c r="D200" s="62" t="s">
        <v>221</v>
      </c>
      <c r="E200" s="2" t="str">
        <f t="shared" si="3"/>
        <v>ok</v>
      </c>
    </row>
    <row r="201" spans="1:5" x14ac:dyDescent="0.25">
      <c r="A201" s="60" t="s">
        <v>222</v>
      </c>
      <c r="B201">
        <v>311790</v>
      </c>
      <c r="C201">
        <v>0.71199999999999997</v>
      </c>
      <c r="D201" s="62" t="s">
        <v>222</v>
      </c>
      <c r="E201" s="2" t="str">
        <f t="shared" si="3"/>
        <v>ok</v>
      </c>
    </row>
    <row r="202" spans="1:5" x14ac:dyDescent="0.25">
      <c r="A202" s="60" t="s">
        <v>223</v>
      </c>
      <c r="B202">
        <v>311800</v>
      </c>
      <c r="C202">
        <v>0.753</v>
      </c>
      <c r="D202" s="62" t="s">
        <v>223</v>
      </c>
      <c r="E202" s="2" t="str">
        <f t="shared" si="3"/>
        <v>ok</v>
      </c>
    </row>
    <row r="203" spans="1:5" x14ac:dyDescent="0.25">
      <c r="A203" s="60" t="s">
        <v>224</v>
      </c>
      <c r="B203">
        <v>311810</v>
      </c>
      <c r="C203">
        <v>0.56799999999999995</v>
      </c>
      <c r="D203" s="62" t="s">
        <v>224</v>
      </c>
      <c r="E203" s="2" t="str">
        <f t="shared" si="3"/>
        <v>ok</v>
      </c>
    </row>
    <row r="204" spans="1:5" x14ac:dyDescent="0.25">
      <c r="A204" s="60" t="s">
        <v>225</v>
      </c>
      <c r="B204">
        <v>311820</v>
      </c>
      <c r="C204">
        <v>0.72899999999999998</v>
      </c>
      <c r="D204" s="62" t="s">
        <v>225</v>
      </c>
      <c r="E204" s="2" t="str">
        <f t="shared" si="3"/>
        <v>ok</v>
      </c>
    </row>
    <row r="205" spans="1:5" x14ac:dyDescent="0.25">
      <c r="A205" s="60" t="s">
        <v>226</v>
      </c>
      <c r="B205">
        <v>311830</v>
      </c>
      <c r="C205">
        <v>0.76100000000000001</v>
      </c>
      <c r="D205" s="62" t="s">
        <v>226</v>
      </c>
      <c r="E205" s="2" t="str">
        <f t="shared" si="3"/>
        <v>ok</v>
      </c>
    </row>
    <row r="206" spans="1:5" x14ac:dyDescent="0.25">
      <c r="A206" s="60" t="s">
        <v>227</v>
      </c>
      <c r="B206">
        <v>311840</v>
      </c>
      <c r="C206">
        <v>0.66200000000000003</v>
      </c>
      <c r="D206" s="62" t="s">
        <v>227</v>
      </c>
      <c r="E206" s="2" t="str">
        <f t="shared" si="3"/>
        <v>ok</v>
      </c>
    </row>
    <row r="207" spans="1:5" x14ac:dyDescent="0.25">
      <c r="A207" s="60" t="s">
        <v>228</v>
      </c>
      <c r="B207">
        <v>311850</v>
      </c>
      <c r="C207">
        <v>0.67300000000000004</v>
      </c>
      <c r="D207" s="62" t="s">
        <v>228</v>
      </c>
      <c r="E207" s="2" t="str">
        <f t="shared" si="3"/>
        <v>ok</v>
      </c>
    </row>
    <row r="208" spans="1:5" x14ac:dyDescent="0.25">
      <c r="A208" s="60" t="s">
        <v>229</v>
      </c>
      <c r="B208">
        <v>311860</v>
      </c>
      <c r="C208">
        <v>0.75600000000000001</v>
      </c>
      <c r="D208" s="62" t="s">
        <v>229</v>
      </c>
      <c r="E208" s="2" t="str">
        <f t="shared" si="3"/>
        <v>ok</v>
      </c>
    </row>
    <row r="209" spans="1:5" x14ac:dyDescent="0.25">
      <c r="A209" s="60" t="s">
        <v>230</v>
      </c>
      <c r="B209">
        <v>311870</v>
      </c>
      <c r="C209">
        <v>0.69399999999999995</v>
      </c>
      <c r="D209" s="62" t="s">
        <v>230</v>
      </c>
      <c r="E209" s="2" t="str">
        <f t="shared" si="3"/>
        <v>ok</v>
      </c>
    </row>
    <row r="210" spans="1:5" x14ac:dyDescent="0.25">
      <c r="A210" s="60" t="s">
        <v>231</v>
      </c>
      <c r="B210">
        <v>311880</v>
      </c>
      <c r="C210">
        <v>0.64200000000000002</v>
      </c>
      <c r="D210" s="62" t="s">
        <v>231</v>
      </c>
      <c r="E210" s="2" t="str">
        <f t="shared" si="3"/>
        <v>ok</v>
      </c>
    </row>
    <row r="211" spans="1:5" x14ac:dyDescent="0.25">
      <c r="A211" s="60" t="s">
        <v>232</v>
      </c>
      <c r="B211">
        <v>311890</v>
      </c>
      <c r="C211">
        <v>0.65600000000000003</v>
      </c>
      <c r="D211" s="62" t="s">
        <v>232</v>
      </c>
      <c r="E211" s="2" t="str">
        <f t="shared" si="3"/>
        <v>ok</v>
      </c>
    </row>
    <row r="212" spans="1:5" x14ac:dyDescent="0.25">
      <c r="A212" s="60" t="s">
        <v>233</v>
      </c>
      <c r="B212">
        <v>311900</v>
      </c>
      <c r="C212">
        <v>0.66</v>
      </c>
      <c r="D212" s="62" t="s">
        <v>233</v>
      </c>
      <c r="E212" s="2" t="str">
        <f t="shared" si="3"/>
        <v>ok</v>
      </c>
    </row>
    <row r="213" spans="1:5" x14ac:dyDescent="0.25">
      <c r="A213" s="60" t="s">
        <v>234</v>
      </c>
      <c r="B213">
        <v>311910</v>
      </c>
      <c r="C213">
        <v>0.68</v>
      </c>
      <c r="D213" s="62" t="s">
        <v>234</v>
      </c>
      <c r="E213" s="2" t="str">
        <f t="shared" si="3"/>
        <v>ok</v>
      </c>
    </row>
    <row r="214" spans="1:5" x14ac:dyDescent="0.25">
      <c r="A214" s="60" t="s">
        <v>235</v>
      </c>
      <c r="B214">
        <v>311920</v>
      </c>
      <c r="C214">
        <v>0.626</v>
      </c>
      <c r="D214" s="62" t="s">
        <v>235</v>
      </c>
      <c r="E214" s="2" t="str">
        <f t="shared" si="3"/>
        <v>ok</v>
      </c>
    </row>
    <row r="215" spans="1:5" x14ac:dyDescent="0.25">
      <c r="A215" s="60" t="s">
        <v>236</v>
      </c>
      <c r="B215">
        <v>311930</v>
      </c>
      <c r="C215">
        <v>0.70799999999999996</v>
      </c>
      <c r="D215" s="62" t="s">
        <v>236</v>
      </c>
      <c r="E215" s="2" t="str">
        <f t="shared" si="3"/>
        <v>ok</v>
      </c>
    </row>
    <row r="216" spans="1:5" x14ac:dyDescent="0.25">
      <c r="A216" s="60" t="s">
        <v>237</v>
      </c>
      <c r="B216">
        <v>311940</v>
      </c>
      <c r="C216">
        <v>0.755</v>
      </c>
      <c r="D216" s="62" t="s">
        <v>237</v>
      </c>
      <c r="E216" s="2" t="str">
        <f t="shared" si="3"/>
        <v>ok</v>
      </c>
    </row>
    <row r="217" spans="1:5" x14ac:dyDescent="0.25">
      <c r="A217" s="60" t="s">
        <v>238</v>
      </c>
      <c r="B217">
        <v>311950</v>
      </c>
      <c r="C217">
        <v>0.627</v>
      </c>
      <c r="D217" s="62" t="s">
        <v>238</v>
      </c>
      <c r="E217" s="2" t="str">
        <f t="shared" si="3"/>
        <v>ok</v>
      </c>
    </row>
    <row r="218" spans="1:5" x14ac:dyDescent="0.25">
      <c r="A218" s="60" t="s">
        <v>239</v>
      </c>
      <c r="B218">
        <v>311960</v>
      </c>
      <c r="C218">
        <v>0.66900000000000004</v>
      </c>
      <c r="D218" s="62" t="s">
        <v>239</v>
      </c>
      <c r="E218" s="2" t="str">
        <f t="shared" si="3"/>
        <v>ok</v>
      </c>
    </row>
    <row r="219" spans="1:5" x14ac:dyDescent="0.25">
      <c r="A219" s="60" t="s">
        <v>240</v>
      </c>
      <c r="B219">
        <v>311970</v>
      </c>
      <c r="C219">
        <v>0.67700000000000005</v>
      </c>
      <c r="D219" s="62" t="s">
        <v>240</v>
      </c>
      <c r="E219" s="2" t="str">
        <f t="shared" si="3"/>
        <v>ok</v>
      </c>
    </row>
    <row r="220" spans="1:5" x14ac:dyDescent="0.25">
      <c r="A220" s="60" t="s">
        <v>241</v>
      </c>
      <c r="B220">
        <v>311980</v>
      </c>
      <c r="C220">
        <v>0.69199999999999995</v>
      </c>
      <c r="D220" s="62" t="s">
        <v>241</v>
      </c>
      <c r="E220" s="2" t="str">
        <f t="shared" si="3"/>
        <v>ok</v>
      </c>
    </row>
    <row r="221" spans="1:5" x14ac:dyDescent="0.25">
      <c r="A221" s="60" t="s">
        <v>242</v>
      </c>
      <c r="B221">
        <v>311990</v>
      </c>
      <c r="C221">
        <v>0.69199999999999995</v>
      </c>
      <c r="D221" s="62" t="s">
        <v>242</v>
      </c>
      <c r="E221" s="2" t="str">
        <f t="shared" si="3"/>
        <v>ok</v>
      </c>
    </row>
    <row r="222" spans="1:5" x14ac:dyDescent="0.25">
      <c r="A222" s="60" t="s">
        <v>243</v>
      </c>
      <c r="B222">
        <v>311995</v>
      </c>
      <c r="C222">
        <v>0.67800000000000005</v>
      </c>
      <c r="D222" s="62" t="s">
        <v>243</v>
      </c>
      <c r="E222" s="2" t="str">
        <f t="shared" si="3"/>
        <v>ok</v>
      </c>
    </row>
    <row r="223" spans="1:5" x14ac:dyDescent="0.25">
      <c r="A223" s="60" t="s">
        <v>244</v>
      </c>
      <c r="B223">
        <v>312000</v>
      </c>
      <c r="C223">
        <v>0.63200000000000001</v>
      </c>
      <c r="D223" s="62" t="s">
        <v>244</v>
      </c>
      <c r="E223" s="2" t="str">
        <f t="shared" si="3"/>
        <v>ok</v>
      </c>
    </row>
    <row r="224" spans="1:5" x14ac:dyDescent="0.25">
      <c r="A224" s="60" t="s">
        <v>245</v>
      </c>
      <c r="B224">
        <v>312010</v>
      </c>
      <c r="C224">
        <v>0.65900000000000003</v>
      </c>
      <c r="D224" s="62" t="s">
        <v>245</v>
      </c>
      <c r="E224" s="2" t="str">
        <f t="shared" si="3"/>
        <v>ok</v>
      </c>
    </row>
    <row r="225" spans="1:5" x14ac:dyDescent="0.25">
      <c r="A225" s="60" t="s">
        <v>246</v>
      </c>
      <c r="B225">
        <v>312015</v>
      </c>
      <c r="C225">
        <v>0.58499999999999996</v>
      </c>
      <c r="D225" s="62" t="s">
        <v>246</v>
      </c>
      <c r="E225" s="2" t="str">
        <f t="shared" si="3"/>
        <v>ok</v>
      </c>
    </row>
    <row r="226" spans="1:5" x14ac:dyDescent="0.25">
      <c r="A226" s="60" t="s">
        <v>247</v>
      </c>
      <c r="B226">
        <v>312020</v>
      </c>
      <c r="C226">
        <v>0.69199999999999995</v>
      </c>
      <c r="D226" s="62" t="s">
        <v>247</v>
      </c>
      <c r="E226" s="2" t="str">
        <f t="shared" si="3"/>
        <v>ok</v>
      </c>
    </row>
    <row r="227" spans="1:5" x14ac:dyDescent="0.25">
      <c r="A227" s="60" t="s">
        <v>248</v>
      </c>
      <c r="B227">
        <v>312030</v>
      </c>
      <c r="C227">
        <v>0.58299999999999996</v>
      </c>
      <c r="D227" s="62" t="s">
        <v>248</v>
      </c>
      <c r="E227" s="2" t="str">
        <f t="shared" si="3"/>
        <v>ok</v>
      </c>
    </row>
    <row r="228" spans="1:5" x14ac:dyDescent="0.25">
      <c r="A228" s="60" t="s">
        <v>249</v>
      </c>
      <c r="B228">
        <v>312040</v>
      </c>
      <c r="C228">
        <v>0.69499999999999995</v>
      </c>
      <c r="D228" s="62" t="s">
        <v>249</v>
      </c>
      <c r="E228" s="2" t="str">
        <f t="shared" si="3"/>
        <v>ok</v>
      </c>
    </row>
    <row r="229" spans="1:5" x14ac:dyDescent="0.25">
      <c r="A229" s="60" t="s">
        <v>250</v>
      </c>
      <c r="B229">
        <v>312050</v>
      </c>
      <c r="C229">
        <v>0.66800000000000004</v>
      </c>
      <c r="D229" s="62" t="s">
        <v>250</v>
      </c>
      <c r="E229" s="2" t="str">
        <f t="shared" si="3"/>
        <v>ok</v>
      </c>
    </row>
    <row r="230" spans="1:5" x14ac:dyDescent="0.25">
      <c r="A230" s="60" t="s">
        <v>251</v>
      </c>
      <c r="B230">
        <v>312060</v>
      </c>
      <c r="C230">
        <v>0.65100000000000002</v>
      </c>
      <c r="D230" s="62" t="s">
        <v>251</v>
      </c>
      <c r="E230" s="2" t="str">
        <f t="shared" si="3"/>
        <v>ok</v>
      </c>
    </row>
    <row r="231" spans="1:5" x14ac:dyDescent="0.25">
      <c r="A231" s="60" t="s">
        <v>252</v>
      </c>
      <c r="B231">
        <v>312070</v>
      </c>
      <c r="C231">
        <v>0.69599999999999995</v>
      </c>
      <c r="D231" s="62" t="s">
        <v>252</v>
      </c>
      <c r="E231" s="2" t="str">
        <f t="shared" si="3"/>
        <v>ok</v>
      </c>
    </row>
    <row r="232" spans="1:5" x14ac:dyDescent="0.25">
      <c r="A232" s="60" t="s">
        <v>253</v>
      </c>
      <c r="B232">
        <v>312080</v>
      </c>
      <c r="C232">
        <v>0.69499999999999995</v>
      </c>
      <c r="D232" s="62" t="s">
        <v>253</v>
      </c>
      <c r="E232" s="2" t="str">
        <f t="shared" si="3"/>
        <v>ok</v>
      </c>
    </row>
    <row r="233" spans="1:5" x14ac:dyDescent="0.25">
      <c r="A233" s="60" t="s">
        <v>254</v>
      </c>
      <c r="B233">
        <v>312083</v>
      </c>
      <c r="C233">
        <v>0.627</v>
      </c>
      <c r="D233" s="62" t="s">
        <v>254</v>
      </c>
      <c r="E233" s="2" t="str">
        <f t="shared" si="3"/>
        <v>ok</v>
      </c>
    </row>
    <row r="234" spans="1:5" x14ac:dyDescent="0.25">
      <c r="A234" s="60" t="s">
        <v>255</v>
      </c>
      <c r="B234">
        <v>312087</v>
      </c>
      <c r="C234">
        <v>0.58499999999999996</v>
      </c>
      <c r="D234" s="62" t="s">
        <v>255</v>
      </c>
      <c r="E234" s="2" t="str">
        <f t="shared" si="3"/>
        <v>ok</v>
      </c>
    </row>
    <row r="235" spans="1:5" x14ac:dyDescent="0.25">
      <c r="A235" s="60" t="s">
        <v>256</v>
      </c>
      <c r="B235">
        <v>312090</v>
      </c>
      <c r="C235">
        <v>0.71299999999999997</v>
      </c>
      <c r="D235" s="62" t="s">
        <v>256</v>
      </c>
      <c r="E235" s="2" t="str">
        <f t="shared" si="3"/>
        <v>ok</v>
      </c>
    </row>
    <row r="236" spans="1:5" x14ac:dyDescent="0.25">
      <c r="A236" s="60" t="s">
        <v>257</v>
      </c>
      <c r="B236">
        <v>312100</v>
      </c>
      <c r="C236">
        <v>0.61599999999999999</v>
      </c>
      <c r="D236" s="62" t="s">
        <v>257</v>
      </c>
      <c r="E236" s="2" t="str">
        <f t="shared" si="3"/>
        <v>ok</v>
      </c>
    </row>
    <row r="237" spans="1:5" x14ac:dyDescent="0.25">
      <c r="A237" s="60" t="s">
        <v>258</v>
      </c>
      <c r="B237">
        <v>312110</v>
      </c>
      <c r="C237">
        <v>0.66900000000000004</v>
      </c>
      <c r="D237" s="62" t="s">
        <v>258</v>
      </c>
      <c r="E237" s="2" t="str">
        <f t="shared" si="3"/>
        <v>ok</v>
      </c>
    </row>
    <row r="238" spans="1:5" x14ac:dyDescent="0.25">
      <c r="A238" s="60" t="s">
        <v>259</v>
      </c>
      <c r="B238">
        <v>312120</v>
      </c>
      <c r="C238">
        <v>0.74</v>
      </c>
      <c r="D238" s="62" t="s">
        <v>259</v>
      </c>
      <c r="E238" s="2" t="str">
        <f t="shared" si="3"/>
        <v>ok</v>
      </c>
    </row>
    <row r="239" spans="1:5" x14ac:dyDescent="0.25">
      <c r="A239" s="60" t="s">
        <v>260</v>
      </c>
      <c r="B239">
        <v>312125</v>
      </c>
      <c r="C239">
        <v>0.63900000000000001</v>
      </c>
      <c r="D239" s="62" t="s">
        <v>260</v>
      </c>
      <c r="E239" s="2" t="str">
        <f t="shared" si="3"/>
        <v>ok</v>
      </c>
    </row>
    <row r="240" spans="1:5" x14ac:dyDescent="0.25">
      <c r="A240" s="60" t="s">
        <v>261</v>
      </c>
      <c r="B240">
        <v>312130</v>
      </c>
      <c r="C240">
        <v>0.68</v>
      </c>
      <c r="D240" s="62" t="s">
        <v>261</v>
      </c>
      <c r="E240" s="2" t="str">
        <f t="shared" si="3"/>
        <v>ok</v>
      </c>
    </row>
    <row r="241" spans="1:5" x14ac:dyDescent="0.25">
      <c r="A241" s="60" t="s">
        <v>262</v>
      </c>
      <c r="B241">
        <v>312140</v>
      </c>
      <c r="C241">
        <v>0.63900000000000001</v>
      </c>
      <c r="D241" s="62" t="s">
        <v>262</v>
      </c>
      <c r="E241" s="2" t="str">
        <f t="shared" si="3"/>
        <v>ok</v>
      </c>
    </row>
    <row r="242" spans="1:5" x14ac:dyDescent="0.25">
      <c r="A242" s="60" t="s">
        <v>263</v>
      </c>
      <c r="B242">
        <v>312150</v>
      </c>
      <c r="C242">
        <v>0.63100000000000001</v>
      </c>
      <c r="D242" s="62" t="s">
        <v>263</v>
      </c>
      <c r="E242" s="2" t="str">
        <f t="shared" si="3"/>
        <v>ok</v>
      </c>
    </row>
    <row r="243" spans="1:5" x14ac:dyDescent="0.25">
      <c r="A243" s="60" t="s">
        <v>264</v>
      </c>
      <c r="B243">
        <v>312160</v>
      </c>
      <c r="C243">
        <v>0.71599999999999997</v>
      </c>
      <c r="D243" s="62" t="s">
        <v>264</v>
      </c>
      <c r="E243" s="2" t="str">
        <f t="shared" si="3"/>
        <v>ok</v>
      </c>
    </row>
    <row r="244" spans="1:5" x14ac:dyDescent="0.25">
      <c r="A244" s="60" t="s">
        <v>265</v>
      </c>
      <c r="B244">
        <v>312170</v>
      </c>
      <c r="C244">
        <v>0.60099999999999998</v>
      </c>
      <c r="D244" s="62" t="s">
        <v>265</v>
      </c>
      <c r="E244" s="2" t="str">
        <f t="shared" si="3"/>
        <v>ok</v>
      </c>
    </row>
    <row r="245" spans="1:5" x14ac:dyDescent="0.25">
      <c r="A245" s="60" t="s">
        <v>266</v>
      </c>
      <c r="B245">
        <v>312180</v>
      </c>
      <c r="C245">
        <v>0.70199999999999996</v>
      </c>
      <c r="D245" s="62" t="s">
        <v>266</v>
      </c>
      <c r="E245" s="2" t="str">
        <f t="shared" si="3"/>
        <v>ok</v>
      </c>
    </row>
    <row r="246" spans="1:5" x14ac:dyDescent="0.25">
      <c r="A246" s="60" t="s">
        <v>267</v>
      </c>
      <c r="B246">
        <v>312190</v>
      </c>
      <c r="C246">
        <v>0.65700000000000003</v>
      </c>
      <c r="D246" s="62" t="s">
        <v>267</v>
      </c>
      <c r="E246" s="2" t="str">
        <f t="shared" si="3"/>
        <v>ok</v>
      </c>
    </row>
    <row r="247" spans="1:5" x14ac:dyDescent="0.25">
      <c r="A247" s="60" t="s">
        <v>268</v>
      </c>
      <c r="B247">
        <v>312200</v>
      </c>
      <c r="C247">
        <v>0.60499999999999998</v>
      </c>
      <c r="D247" s="62" t="s">
        <v>268</v>
      </c>
      <c r="E247" s="2" t="str">
        <f t="shared" si="3"/>
        <v>ok</v>
      </c>
    </row>
    <row r="248" spans="1:5" x14ac:dyDescent="0.25">
      <c r="A248" s="60" t="s">
        <v>269</v>
      </c>
      <c r="B248">
        <v>312210</v>
      </c>
      <c r="C248">
        <v>0.66100000000000003</v>
      </c>
      <c r="D248" s="62" t="s">
        <v>269</v>
      </c>
      <c r="E248" s="2" t="str">
        <f t="shared" si="3"/>
        <v>ok</v>
      </c>
    </row>
    <row r="249" spans="1:5" x14ac:dyDescent="0.25">
      <c r="A249" s="60" t="s">
        <v>270</v>
      </c>
      <c r="B249">
        <v>312220</v>
      </c>
      <c r="C249">
        <v>0.623</v>
      </c>
      <c r="D249" s="62" t="s">
        <v>270</v>
      </c>
      <c r="E249" s="2" t="str">
        <f t="shared" si="3"/>
        <v>ok</v>
      </c>
    </row>
    <row r="250" spans="1:5" x14ac:dyDescent="0.25">
      <c r="A250" s="60" t="s">
        <v>271</v>
      </c>
      <c r="B250">
        <v>312230</v>
      </c>
      <c r="C250">
        <v>0.76400000000000001</v>
      </c>
      <c r="D250" s="62" t="s">
        <v>271</v>
      </c>
      <c r="E250" s="2" t="str">
        <f t="shared" si="3"/>
        <v>ok</v>
      </c>
    </row>
    <row r="251" spans="1:5" x14ac:dyDescent="0.25">
      <c r="A251" s="60" t="s">
        <v>272</v>
      </c>
      <c r="B251">
        <v>312235</v>
      </c>
      <c r="C251">
        <v>0.60799999999999998</v>
      </c>
      <c r="D251" s="62" t="s">
        <v>272</v>
      </c>
      <c r="E251" s="2" t="str">
        <f t="shared" si="3"/>
        <v>ok</v>
      </c>
    </row>
    <row r="252" spans="1:5" x14ac:dyDescent="0.25">
      <c r="A252" s="60" t="s">
        <v>273</v>
      </c>
      <c r="B252">
        <v>312240</v>
      </c>
      <c r="C252">
        <v>0.67</v>
      </c>
      <c r="D252" s="62" t="s">
        <v>273</v>
      </c>
      <c r="E252" s="2" t="str">
        <f t="shared" si="3"/>
        <v>ok</v>
      </c>
    </row>
    <row r="253" spans="1:5" x14ac:dyDescent="0.25">
      <c r="A253" s="60" t="s">
        <v>274</v>
      </c>
      <c r="B253">
        <v>312245</v>
      </c>
      <c r="C253">
        <v>0.60899999999999999</v>
      </c>
      <c r="D253" s="62" t="s">
        <v>274</v>
      </c>
      <c r="E253" s="2" t="str">
        <f t="shared" si="3"/>
        <v>ok</v>
      </c>
    </row>
    <row r="254" spans="1:5" x14ac:dyDescent="0.25">
      <c r="A254" s="60" t="s">
        <v>275</v>
      </c>
      <c r="B254">
        <v>312247</v>
      </c>
      <c r="C254">
        <v>0.67300000000000004</v>
      </c>
      <c r="D254" s="62" t="s">
        <v>275</v>
      </c>
      <c r="E254" s="2" t="str">
        <f t="shared" si="3"/>
        <v>ok</v>
      </c>
    </row>
    <row r="255" spans="1:5" x14ac:dyDescent="0.25">
      <c r="A255" s="60" t="s">
        <v>276</v>
      </c>
      <c r="B255">
        <v>312250</v>
      </c>
      <c r="C255">
        <v>0.68799999999999994</v>
      </c>
      <c r="D255" s="62" t="s">
        <v>276</v>
      </c>
      <c r="E255" s="2" t="str">
        <f t="shared" si="3"/>
        <v>ok</v>
      </c>
    </row>
    <row r="256" spans="1:5" x14ac:dyDescent="0.25">
      <c r="A256" s="60" t="s">
        <v>277</v>
      </c>
      <c r="B256">
        <v>312260</v>
      </c>
      <c r="C256">
        <v>0.622</v>
      </c>
      <c r="D256" s="62" t="s">
        <v>277</v>
      </c>
      <c r="E256" s="2" t="str">
        <f t="shared" si="3"/>
        <v>ok</v>
      </c>
    </row>
    <row r="257" spans="1:5" x14ac:dyDescent="0.25">
      <c r="A257" s="60" t="s">
        <v>278</v>
      </c>
      <c r="B257">
        <v>312270</v>
      </c>
      <c r="C257">
        <v>0.70899999999999996</v>
      </c>
      <c r="D257" s="62" t="s">
        <v>278</v>
      </c>
      <c r="E257" s="2" t="str">
        <f t="shared" si="3"/>
        <v>ok</v>
      </c>
    </row>
    <row r="258" spans="1:5" x14ac:dyDescent="0.25">
      <c r="A258" s="60" t="s">
        <v>279</v>
      </c>
      <c r="B258">
        <v>312280</v>
      </c>
      <c r="C258">
        <v>0.68700000000000006</v>
      </c>
      <c r="D258" s="62" t="s">
        <v>279</v>
      </c>
      <c r="E258" s="2" t="str">
        <f t="shared" si="3"/>
        <v>ok</v>
      </c>
    </row>
    <row r="259" spans="1:5" x14ac:dyDescent="0.25">
      <c r="A259" s="60" t="s">
        <v>280</v>
      </c>
      <c r="B259">
        <v>312290</v>
      </c>
      <c r="C259">
        <v>0.70099999999999996</v>
      </c>
      <c r="D259" s="62" t="s">
        <v>280</v>
      </c>
      <c r="E259" s="2" t="str">
        <f t="shared" ref="E259:E322" si="4">IF(A259=D259,"ok","erro")</f>
        <v>ok</v>
      </c>
    </row>
    <row r="260" spans="1:5" x14ac:dyDescent="0.25">
      <c r="A260" s="60" t="s">
        <v>281</v>
      </c>
      <c r="B260">
        <v>312300</v>
      </c>
      <c r="C260">
        <v>0.68600000000000005</v>
      </c>
      <c r="D260" s="62" t="s">
        <v>281</v>
      </c>
      <c r="E260" s="2" t="str">
        <f t="shared" si="4"/>
        <v>ok</v>
      </c>
    </row>
    <row r="261" spans="1:5" x14ac:dyDescent="0.25">
      <c r="A261" s="60" t="s">
        <v>282</v>
      </c>
      <c r="B261">
        <v>312310</v>
      </c>
      <c r="C261">
        <v>0.63600000000000001</v>
      </c>
      <c r="D261" s="62" t="s">
        <v>282</v>
      </c>
      <c r="E261" s="2" t="str">
        <f t="shared" si="4"/>
        <v>ok</v>
      </c>
    </row>
    <row r="262" spans="1:5" x14ac:dyDescent="0.25">
      <c r="A262" s="60" t="s">
        <v>283</v>
      </c>
      <c r="B262">
        <v>312320</v>
      </c>
      <c r="C262">
        <v>0.71899999999999997</v>
      </c>
      <c r="D262" s="62" t="s">
        <v>283</v>
      </c>
      <c r="E262" s="2" t="str">
        <f t="shared" si="4"/>
        <v>ok</v>
      </c>
    </row>
    <row r="263" spans="1:5" x14ac:dyDescent="0.25">
      <c r="A263" s="60" t="s">
        <v>284</v>
      </c>
      <c r="B263">
        <v>312330</v>
      </c>
      <c r="C263">
        <v>0.629</v>
      </c>
      <c r="D263" s="62" t="s">
        <v>284</v>
      </c>
      <c r="E263" s="2" t="str">
        <f t="shared" si="4"/>
        <v>ok</v>
      </c>
    </row>
    <row r="264" spans="1:5" x14ac:dyDescent="0.25">
      <c r="A264" s="60" t="s">
        <v>285</v>
      </c>
      <c r="B264">
        <v>312340</v>
      </c>
      <c r="C264">
        <v>0.69199999999999995</v>
      </c>
      <c r="D264" s="62" t="s">
        <v>285</v>
      </c>
      <c r="E264" s="2" t="str">
        <f t="shared" si="4"/>
        <v>ok</v>
      </c>
    </row>
    <row r="265" spans="1:5" x14ac:dyDescent="0.25">
      <c r="A265" s="60" t="s">
        <v>286</v>
      </c>
      <c r="B265">
        <v>312350</v>
      </c>
      <c r="C265">
        <v>0.70599999999999996</v>
      </c>
      <c r="D265" s="62" t="s">
        <v>286</v>
      </c>
      <c r="E265" s="2" t="str">
        <f t="shared" si="4"/>
        <v>ok</v>
      </c>
    </row>
    <row r="266" spans="1:5" x14ac:dyDescent="0.25">
      <c r="A266" s="60" t="s">
        <v>287</v>
      </c>
      <c r="B266">
        <v>312352</v>
      </c>
      <c r="C266">
        <v>0.64500000000000002</v>
      </c>
      <c r="D266" s="62" t="s">
        <v>287</v>
      </c>
      <c r="E266" s="2" t="str">
        <f t="shared" si="4"/>
        <v>ok</v>
      </c>
    </row>
    <row r="267" spans="1:5" x14ac:dyDescent="0.25">
      <c r="A267" s="60" t="s">
        <v>288</v>
      </c>
      <c r="B267">
        <v>312360</v>
      </c>
      <c r="C267">
        <v>0.68500000000000005</v>
      </c>
      <c r="D267" s="62" t="s">
        <v>288</v>
      </c>
      <c r="E267" s="2" t="str">
        <f t="shared" si="4"/>
        <v>ok</v>
      </c>
    </row>
    <row r="268" spans="1:5" x14ac:dyDescent="0.25">
      <c r="A268" s="60" t="s">
        <v>289</v>
      </c>
      <c r="B268">
        <v>312370</v>
      </c>
      <c r="C268">
        <v>0.64400000000000002</v>
      </c>
      <c r="D268" s="62" t="s">
        <v>289</v>
      </c>
      <c r="E268" s="2" t="str">
        <f t="shared" si="4"/>
        <v>ok</v>
      </c>
    </row>
    <row r="269" spans="1:5" x14ac:dyDescent="0.25">
      <c r="A269" s="60" t="s">
        <v>290</v>
      </c>
      <c r="B269">
        <v>312380</v>
      </c>
      <c r="C269">
        <v>0.65500000000000003</v>
      </c>
      <c r="D269" s="62" t="s">
        <v>290</v>
      </c>
      <c r="E269" s="2" t="str">
        <f t="shared" si="4"/>
        <v>ok</v>
      </c>
    </row>
    <row r="270" spans="1:5" x14ac:dyDescent="0.25">
      <c r="A270" s="60" t="s">
        <v>291</v>
      </c>
      <c r="B270">
        <v>312385</v>
      </c>
      <c r="C270">
        <v>0.63400000000000001</v>
      </c>
      <c r="D270" s="62" t="s">
        <v>291</v>
      </c>
      <c r="E270" s="2" t="str">
        <f t="shared" si="4"/>
        <v>ok</v>
      </c>
    </row>
    <row r="271" spans="1:5" x14ac:dyDescent="0.25">
      <c r="A271" s="60" t="s">
        <v>292</v>
      </c>
      <c r="B271">
        <v>312390</v>
      </c>
      <c r="C271">
        <v>0.67200000000000004</v>
      </c>
      <c r="D271" s="62" t="s">
        <v>292</v>
      </c>
      <c r="E271" s="2" t="str">
        <f t="shared" si="4"/>
        <v>ok</v>
      </c>
    </row>
    <row r="272" spans="1:5" x14ac:dyDescent="0.25">
      <c r="A272" s="60" t="s">
        <v>293</v>
      </c>
      <c r="B272">
        <v>312400</v>
      </c>
      <c r="C272">
        <v>0.625</v>
      </c>
      <c r="D272" s="62" t="s">
        <v>293</v>
      </c>
      <c r="E272" s="2" t="str">
        <f t="shared" si="4"/>
        <v>ok</v>
      </c>
    </row>
    <row r="273" spans="1:5" x14ac:dyDescent="0.25">
      <c r="A273" s="60" t="s">
        <v>294</v>
      </c>
      <c r="B273">
        <v>312410</v>
      </c>
      <c r="C273">
        <v>0.67100000000000004</v>
      </c>
      <c r="D273" s="62" t="s">
        <v>294</v>
      </c>
      <c r="E273" s="2" t="str">
        <f t="shared" si="4"/>
        <v>ok</v>
      </c>
    </row>
    <row r="274" spans="1:5" x14ac:dyDescent="0.25">
      <c r="A274" s="60" t="s">
        <v>295</v>
      </c>
      <c r="B274">
        <v>312420</v>
      </c>
      <c r="C274">
        <v>0.66300000000000003</v>
      </c>
      <c r="D274" s="62" t="s">
        <v>295</v>
      </c>
      <c r="E274" s="2" t="str">
        <f t="shared" si="4"/>
        <v>ok</v>
      </c>
    </row>
    <row r="275" spans="1:5" x14ac:dyDescent="0.25">
      <c r="A275" s="60" t="s">
        <v>296</v>
      </c>
      <c r="B275">
        <v>312430</v>
      </c>
      <c r="C275">
        <v>0.627</v>
      </c>
      <c r="D275" s="62" t="s">
        <v>296</v>
      </c>
      <c r="E275" s="2" t="str">
        <f t="shared" si="4"/>
        <v>ok</v>
      </c>
    </row>
    <row r="276" spans="1:5" x14ac:dyDescent="0.25">
      <c r="A276" s="60" t="s">
        <v>297</v>
      </c>
      <c r="B276">
        <v>312440</v>
      </c>
      <c r="C276">
        <v>0.68500000000000005</v>
      </c>
      <c r="D276" s="62" t="s">
        <v>297</v>
      </c>
      <c r="E276" s="2" t="str">
        <f t="shared" si="4"/>
        <v>ok</v>
      </c>
    </row>
    <row r="277" spans="1:5" x14ac:dyDescent="0.25">
      <c r="A277" s="60" t="s">
        <v>299</v>
      </c>
      <c r="B277">
        <v>312450</v>
      </c>
      <c r="C277">
        <v>0.69099999999999995</v>
      </c>
      <c r="D277" s="62" t="s">
        <v>299</v>
      </c>
      <c r="E277" s="2" t="str">
        <f t="shared" si="4"/>
        <v>ok</v>
      </c>
    </row>
    <row r="278" spans="1:5" x14ac:dyDescent="0.25">
      <c r="A278" s="60" t="s">
        <v>300</v>
      </c>
      <c r="B278">
        <v>312460</v>
      </c>
      <c r="C278">
        <v>0.71</v>
      </c>
      <c r="D278" s="62" t="s">
        <v>300</v>
      </c>
      <c r="E278" s="2" t="str">
        <f t="shared" si="4"/>
        <v>ok</v>
      </c>
    </row>
    <row r="279" spans="1:5" x14ac:dyDescent="0.25">
      <c r="A279" s="60" t="s">
        <v>301</v>
      </c>
      <c r="B279">
        <v>312470</v>
      </c>
      <c r="C279">
        <v>0.67600000000000005</v>
      </c>
      <c r="D279" s="62" t="s">
        <v>301</v>
      </c>
      <c r="E279" s="2" t="str">
        <f t="shared" si="4"/>
        <v>ok</v>
      </c>
    </row>
    <row r="280" spans="1:5" x14ac:dyDescent="0.25">
      <c r="A280" s="60" t="s">
        <v>302</v>
      </c>
      <c r="B280">
        <v>312480</v>
      </c>
      <c r="C280">
        <v>0.69599999999999995</v>
      </c>
      <c r="D280" s="62" t="s">
        <v>302</v>
      </c>
      <c r="E280" s="2" t="str">
        <f t="shared" si="4"/>
        <v>ok</v>
      </c>
    </row>
    <row r="281" spans="1:5" x14ac:dyDescent="0.25">
      <c r="A281" s="60" t="s">
        <v>303</v>
      </c>
      <c r="B281">
        <v>312490</v>
      </c>
      <c r="C281">
        <v>0.67500000000000004</v>
      </c>
      <c r="D281" s="62" t="s">
        <v>303</v>
      </c>
      <c r="E281" s="2" t="str">
        <f t="shared" si="4"/>
        <v>ok</v>
      </c>
    </row>
    <row r="282" spans="1:5" x14ac:dyDescent="0.25">
      <c r="A282" s="60" t="s">
        <v>304</v>
      </c>
      <c r="B282">
        <v>312500</v>
      </c>
      <c r="C282">
        <v>0.67600000000000005</v>
      </c>
      <c r="D282" s="62" t="s">
        <v>304</v>
      </c>
      <c r="E282" s="2" t="str">
        <f t="shared" si="4"/>
        <v>ok</v>
      </c>
    </row>
    <row r="283" spans="1:5" x14ac:dyDescent="0.25">
      <c r="A283" s="60" t="s">
        <v>305</v>
      </c>
      <c r="B283">
        <v>312510</v>
      </c>
      <c r="C283">
        <v>0.73199999999999998</v>
      </c>
      <c r="D283" s="62" t="s">
        <v>305</v>
      </c>
      <c r="E283" s="2" t="str">
        <f t="shared" si="4"/>
        <v>ok</v>
      </c>
    </row>
    <row r="284" spans="1:5" x14ac:dyDescent="0.25">
      <c r="A284" s="60" t="s">
        <v>306</v>
      </c>
      <c r="B284">
        <v>312520</v>
      </c>
      <c r="C284">
        <v>0.71699999999999997</v>
      </c>
      <c r="D284" s="62" t="s">
        <v>306</v>
      </c>
      <c r="E284" s="2" t="str">
        <f t="shared" si="4"/>
        <v>ok</v>
      </c>
    </row>
    <row r="285" spans="1:5" x14ac:dyDescent="0.25">
      <c r="A285" s="60" t="s">
        <v>307</v>
      </c>
      <c r="B285">
        <v>312530</v>
      </c>
      <c r="C285">
        <v>0.68700000000000006</v>
      </c>
      <c r="D285" s="62" t="s">
        <v>307</v>
      </c>
      <c r="E285" s="2" t="str">
        <f t="shared" si="4"/>
        <v>ok</v>
      </c>
    </row>
    <row r="286" spans="1:5" x14ac:dyDescent="0.25">
      <c r="A286" s="60" t="s">
        <v>308</v>
      </c>
      <c r="B286">
        <v>312540</v>
      </c>
      <c r="C286">
        <v>0.60599999999999998</v>
      </c>
      <c r="D286" s="62" t="s">
        <v>308</v>
      </c>
      <c r="E286" s="2" t="str">
        <f t="shared" si="4"/>
        <v>ok</v>
      </c>
    </row>
    <row r="287" spans="1:5" x14ac:dyDescent="0.25">
      <c r="A287" s="60" t="s">
        <v>309</v>
      </c>
      <c r="B287">
        <v>312560</v>
      </c>
      <c r="C287">
        <v>0.58299999999999996</v>
      </c>
      <c r="D287" s="62" t="s">
        <v>309</v>
      </c>
      <c r="E287" s="2" t="str">
        <f t="shared" si="4"/>
        <v>ok</v>
      </c>
    </row>
    <row r="288" spans="1:5" x14ac:dyDescent="0.25">
      <c r="A288" s="60" t="s">
        <v>310</v>
      </c>
      <c r="B288">
        <v>312570</v>
      </c>
      <c r="C288">
        <v>0.64800000000000002</v>
      </c>
      <c r="D288" s="62" t="s">
        <v>310</v>
      </c>
      <c r="E288" s="2" t="str">
        <f t="shared" si="4"/>
        <v>ok</v>
      </c>
    </row>
    <row r="289" spans="1:5" x14ac:dyDescent="0.25">
      <c r="A289" s="60" t="s">
        <v>311</v>
      </c>
      <c r="B289">
        <v>312580</v>
      </c>
      <c r="C289">
        <v>0.64600000000000002</v>
      </c>
      <c r="D289" s="62" t="s">
        <v>311</v>
      </c>
      <c r="E289" s="2" t="str">
        <f t="shared" si="4"/>
        <v>ok</v>
      </c>
    </row>
    <row r="290" spans="1:5" x14ac:dyDescent="0.25">
      <c r="A290" s="60" t="s">
        <v>312</v>
      </c>
      <c r="B290">
        <v>312590</v>
      </c>
      <c r="C290">
        <v>0.60299999999999998</v>
      </c>
      <c r="D290" s="62" t="s">
        <v>312</v>
      </c>
      <c r="E290" s="2" t="str">
        <f t="shared" si="4"/>
        <v>ok</v>
      </c>
    </row>
    <row r="291" spans="1:5" x14ac:dyDescent="0.25">
      <c r="A291" s="60" t="s">
        <v>313</v>
      </c>
      <c r="B291">
        <v>312595</v>
      </c>
      <c r="C291">
        <v>0.57999999999999996</v>
      </c>
      <c r="D291" s="62" t="s">
        <v>313</v>
      </c>
      <c r="E291" s="2" t="str">
        <f t="shared" si="4"/>
        <v>ok</v>
      </c>
    </row>
    <row r="292" spans="1:5" x14ac:dyDescent="0.25">
      <c r="A292" s="60" t="s">
        <v>314</v>
      </c>
      <c r="B292">
        <v>312600</v>
      </c>
      <c r="C292">
        <v>0.72399999999999998</v>
      </c>
      <c r="D292" s="62" t="s">
        <v>314</v>
      </c>
      <c r="E292" s="2" t="str">
        <f t="shared" si="4"/>
        <v>ok</v>
      </c>
    </row>
    <row r="293" spans="1:5" x14ac:dyDescent="0.25">
      <c r="A293" s="60" t="s">
        <v>315</v>
      </c>
      <c r="B293">
        <v>312610</v>
      </c>
      <c r="C293">
        <v>0.755</v>
      </c>
      <c r="D293" s="62" t="s">
        <v>315</v>
      </c>
      <c r="E293" s="2" t="str">
        <f t="shared" si="4"/>
        <v>ok</v>
      </c>
    </row>
    <row r="294" spans="1:5" x14ac:dyDescent="0.25">
      <c r="A294" s="60" t="s">
        <v>316</v>
      </c>
      <c r="B294">
        <v>312620</v>
      </c>
      <c r="C294">
        <v>0.64</v>
      </c>
      <c r="D294" s="62" t="s">
        <v>316</v>
      </c>
      <c r="E294" s="2" t="str">
        <f t="shared" si="4"/>
        <v>ok</v>
      </c>
    </row>
    <row r="295" spans="1:5" x14ac:dyDescent="0.25">
      <c r="A295" s="60" t="s">
        <v>317</v>
      </c>
      <c r="B295">
        <v>312630</v>
      </c>
      <c r="C295">
        <v>0.67</v>
      </c>
      <c r="D295" s="62" t="s">
        <v>317</v>
      </c>
      <c r="E295" s="2" t="str">
        <f t="shared" si="4"/>
        <v>ok</v>
      </c>
    </row>
    <row r="296" spans="1:5" x14ac:dyDescent="0.25">
      <c r="A296" s="60" t="s">
        <v>318</v>
      </c>
      <c r="B296">
        <v>312640</v>
      </c>
      <c r="C296">
        <v>0.69599999999999995</v>
      </c>
      <c r="D296" s="62" t="s">
        <v>318</v>
      </c>
      <c r="E296" s="2" t="str">
        <f t="shared" si="4"/>
        <v>ok</v>
      </c>
    </row>
    <row r="297" spans="1:5" x14ac:dyDescent="0.25">
      <c r="A297" s="60" t="s">
        <v>319</v>
      </c>
      <c r="B297">
        <v>312650</v>
      </c>
      <c r="C297">
        <v>0.622</v>
      </c>
      <c r="D297" s="62" t="s">
        <v>319</v>
      </c>
      <c r="E297" s="2" t="str">
        <f t="shared" si="4"/>
        <v>ok</v>
      </c>
    </row>
    <row r="298" spans="1:5" x14ac:dyDescent="0.25">
      <c r="A298" s="60" t="s">
        <v>320</v>
      </c>
      <c r="B298">
        <v>312660</v>
      </c>
      <c r="C298">
        <v>0.625</v>
      </c>
      <c r="D298" s="62" t="s">
        <v>320</v>
      </c>
      <c r="E298" s="2" t="str">
        <f t="shared" si="4"/>
        <v>ok</v>
      </c>
    </row>
    <row r="299" spans="1:5" x14ac:dyDescent="0.25">
      <c r="A299" s="60" t="s">
        <v>321</v>
      </c>
      <c r="B299">
        <v>312675</v>
      </c>
      <c r="C299">
        <v>0.60299999999999998</v>
      </c>
      <c r="D299" s="62" t="s">
        <v>321</v>
      </c>
      <c r="E299" s="2" t="str">
        <f t="shared" si="4"/>
        <v>ok</v>
      </c>
    </row>
    <row r="300" spans="1:5" x14ac:dyDescent="0.25">
      <c r="A300" s="60" t="s">
        <v>322</v>
      </c>
      <c r="B300">
        <v>312670</v>
      </c>
      <c r="C300">
        <v>0.65400000000000003</v>
      </c>
      <c r="D300" s="62" t="s">
        <v>322</v>
      </c>
      <c r="E300" s="2" t="str">
        <f t="shared" si="4"/>
        <v>ok</v>
      </c>
    </row>
    <row r="301" spans="1:5" x14ac:dyDescent="0.25">
      <c r="A301" s="60" t="s">
        <v>323</v>
      </c>
      <c r="B301">
        <v>312680</v>
      </c>
      <c r="C301">
        <v>0.59</v>
      </c>
      <c r="D301" s="62" t="s">
        <v>323</v>
      </c>
      <c r="E301" s="2" t="str">
        <f t="shared" si="4"/>
        <v>ok</v>
      </c>
    </row>
    <row r="302" spans="1:5" x14ac:dyDescent="0.25">
      <c r="A302" s="60" t="s">
        <v>324</v>
      </c>
      <c r="B302">
        <v>312690</v>
      </c>
      <c r="C302">
        <v>0.64800000000000002</v>
      </c>
      <c r="D302" s="62" t="s">
        <v>324</v>
      </c>
      <c r="E302" s="2" t="str">
        <f t="shared" si="4"/>
        <v>ok</v>
      </c>
    </row>
    <row r="303" spans="1:5" x14ac:dyDescent="0.25">
      <c r="A303" s="60" t="s">
        <v>325</v>
      </c>
      <c r="B303">
        <v>312695</v>
      </c>
      <c r="C303">
        <v>0.54300000000000004</v>
      </c>
      <c r="D303" s="62" t="s">
        <v>325</v>
      </c>
      <c r="E303" s="2" t="str">
        <f t="shared" si="4"/>
        <v>ok</v>
      </c>
    </row>
    <row r="304" spans="1:5" x14ac:dyDescent="0.25">
      <c r="A304" s="60" t="s">
        <v>326</v>
      </c>
      <c r="B304">
        <v>312700</v>
      </c>
      <c r="C304">
        <v>0.68400000000000005</v>
      </c>
      <c r="D304" s="62" t="s">
        <v>326</v>
      </c>
      <c r="E304" s="2" t="str">
        <f t="shared" si="4"/>
        <v>ok</v>
      </c>
    </row>
    <row r="305" spans="1:5" x14ac:dyDescent="0.25">
      <c r="A305" s="60" t="s">
        <v>327</v>
      </c>
      <c r="B305">
        <v>312705</v>
      </c>
      <c r="C305">
        <v>0.59199999999999997</v>
      </c>
      <c r="D305" s="62" t="s">
        <v>327</v>
      </c>
      <c r="E305" s="2" t="str">
        <f t="shared" si="4"/>
        <v>ok</v>
      </c>
    </row>
    <row r="306" spans="1:5" x14ac:dyDescent="0.25">
      <c r="A306" s="60" t="s">
        <v>328</v>
      </c>
      <c r="B306">
        <v>312707</v>
      </c>
      <c r="C306">
        <v>0.54400000000000004</v>
      </c>
      <c r="D306" s="62" t="s">
        <v>328</v>
      </c>
      <c r="E306" s="2" t="str">
        <f t="shared" si="4"/>
        <v>ok</v>
      </c>
    </row>
    <row r="307" spans="1:5" x14ac:dyDescent="0.25">
      <c r="A307" s="60" t="s">
        <v>329</v>
      </c>
      <c r="B307">
        <v>312710</v>
      </c>
      <c r="C307">
        <v>0.73</v>
      </c>
      <c r="D307" s="62" t="s">
        <v>329</v>
      </c>
      <c r="E307" s="2" t="str">
        <f t="shared" si="4"/>
        <v>ok</v>
      </c>
    </row>
    <row r="308" spans="1:5" x14ac:dyDescent="0.25">
      <c r="A308" s="60" t="s">
        <v>330</v>
      </c>
      <c r="B308">
        <v>312720</v>
      </c>
      <c r="C308">
        <v>0.65500000000000003</v>
      </c>
      <c r="D308" s="62" t="s">
        <v>330</v>
      </c>
      <c r="E308" s="2" t="str">
        <f t="shared" si="4"/>
        <v>ok</v>
      </c>
    </row>
    <row r="309" spans="1:5" x14ac:dyDescent="0.25">
      <c r="A309" s="60" t="s">
        <v>331</v>
      </c>
      <c r="B309">
        <v>312730</v>
      </c>
      <c r="C309">
        <v>0.65400000000000003</v>
      </c>
      <c r="D309" s="62" t="s">
        <v>331</v>
      </c>
      <c r="E309" s="2" t="str">
        <f t="shared" si="4"/>
        <v>ok</v>
      </c>
    </row>
    <row r="310" spans="1:5" x14ac:dyDescent="0.25">
      <c r="A310" s="60" t="s">
        <v>332</v>
      </c>
      <c r="B310">
        <v>312733</v>
      </c>
      <c r="C310">
        <v>0.65</v>
      </c>
      <c r="D310" s="62" t="s">
        <v>332</v>
      </c>
      <c r="E310" s="2" t="str">
        <f t="shared" si="4"/>
        <v>ok</v>
      </c>
    </row>
    <row r="311" spans="1:5" x14ac:dyDescent="0.25">
      <c r="A311" s="60" t="s">
        <v>333</v>
      </c>
      <c r="B311">
        <v>312735</v>
      </c>
      <c r="C311">
        <v>0.67900000000000005</v>
      </c>
      <c r="D311" s="62" t="s">
        <v>333</v>
      </c>
      <c r="E311" s="2" t="str">
        <f t="shared" si="4"/>
        <v>ok</v>
      </c>
    </row>
    <row r="312" spans="1:5" x14ac:dyDescent="0.25">
      <c r="A312" s="60" t="s">
        <v>334</v>
      </c>
      <c r="B312">
        <v>312737</v>
      </c>
      <c r="C312">
        <v>0.64700000000000002</v>
      </c>
      <c r="D312" s="62" t="s">
        <v>334</v>
      </c>
      <c r="E312" s="2" t="str">
        <f t="shared" si="4"/>
        <v>ok</v>
      </c>
    </row>
    <row r="313" spans="1:5" x14ac:dyDescent="0.25">
      <c r="A313" s="60" t="s">
        <v>335</v>
      </c>
      <c r="B313">
        <v>312738</v>
      </c>
      <c r="C313">
        <v>0.71599999999999997</v>
      </c>
      <c r="D313" s="62" t="s">
        <v>335</v>
      </c>
      <c r="E313" s="2" t="str">
        <f t="shared" si="4"/>
        <v>ok</v>
      </c>
    </row>
    <row r="314" spans="1:5" x14ac:dyDescent="0.25">
      <c r="A314" s="60" t="s">
        <v>336</v>
      </c>
      <c r="B314">
        <v>312740</v>
      </c>
      <c r="C314">
        <v>0.68300000000000005</v>
      </c>
      <c r="D314" s="62" t="s">
        <v>336</v>
      </c>
      <c r="E314" s="2" t="str">
        <f t="shared" si="4"/>
        <v>ok</v>
      </c>
    </row>
    <row r="315" spans="1:5" x14ac:dyDescent="0.25">
      <c r="A315" s="60" t="s">
        <v>337</v>
      </c>
      <c r="B315">
        <v>312750</v>
      </c>
      <c r="C315">
        <v>0.60599999999999998</v>
      </c>
      <c r="D315" s="62" t="s">
        <v>337</v>
      </c>
      <c r="E315" s="2" t="str">
        <f t="shared" si="4"/>
        <v>ok</v>
      </c>
    </row>
    <row r="316" spans="1:5" x14ac:dyDescent="0.25">
      <c r="A316" s="60" t="s">
        <v>338</v>
      </c>
      <c r="B316">
        <v>312760</v>
      </c>
      <c r="C316">
        <v>0.68100000000000005</v>
      </c>
      <c r="D316" s="62" t="s">
        <v>338</v>
      </c>
      <c r="E316" s="2" t="str">
        <f t="shared" si="4"/>
        <v>ok</v>
      </c>
    </row>
    <row r="317" spans="1:5" x14ac:dyDescent="0.25">
      <c r="A317" s="60" t="s">
        <v>339</v>
      </c>
      <c r="B317">
        <v>312770</v>
      </c>
      <c r="C317">
        <v>0.72699999999999998</v>
      </c>
      <c r="D317" s="62" t="s">
        <v>339</v>
      </c>
      <c r="E317" s="2" t="str">
        <f t="shared" si="4"/>
        <v>ok</v>
      </c>
    </row>
    <row r="318" spans="1:5" x14ac:dyDescent="0.25">
      <c r="A318" s="60" t="s">
        <v>340</v>
      </c>
      <c r="B318">
        <v>312780</v>
      </c>
      <c r="C318">
        <v>0.60399999999999998</v>
      </c>
      <c r="D318" s="62" t="s">
        <v>340</v>
      </c>
      <c r="E318" s="2" t="str">
        <f t="shared" si="4"/>
        <v>ok</v>
      </c>
    </row>
    <row r="319" spans="1:5" x14ac:dyDescent="0.25">
      <c r="A319" s="60" t="s">
        <v>341</v>
      </c>
      <c r="B319">
        <v>312790</v>
      </c>
      <c r="C319">
        <v>0.73099999999999998</v>
      </c>
      <c r="D319" s="62" t="s">
        <v>341</v>
      </c>
      <c r="E319" s="2" t="str">
        <f t="shared" si="4"/>
        <v>ok</v>
      </c>
    </row>
    <row r="320" spans="1:5" x14ac:dyDescent="0.25">
      <c r="A320" s="60" t="s">
        <v>342</v>
      </c>
      <c r="B320">
        <v>312800</v>
      </c>
      <c r="C320">
        <v>0.68600000000000005</v>
      </c>
      <c r="D320" s="62" t="s">
        <v>342</v>
      </c>
      <c r="E320" s="2" t="str">
        <f t="shared" si="4"/>
        <v>ok</v>
      </c>
    </row>
    <row r="321" spans="1:5" x14ac:dyDescent="0.25">
      <c r="A321" s="60" t="s">
        <v>343</v>
      </c>
      <c r="B321">
        <v>312810</v>
      </c>
      <c r="C321">
        <v>0.67900000000000005</v>
      </c>
      <c r="D321" s="62" t="s">
        <v>343</v>
      </c>
      <c r="E321" s="2" t="str">
        <f t="shared" si="4"/>
        <v>ok</v>
      </c>
    </row>
    <row r="322" spans="1:5" x14ac:dyDescent="0.25">
      <c r="A322" s="60" t="s">
        <v>344</v>
      </c>
      <c r="B322">
        <v>312820</v>
      </c>
      <c r="C322">
        <v>0.623</v>
      </c>
      <c r="D322" s="62" t="s">
        <v>344</v>
      </c>
      <c r="E322" s="2" t="str">
        <f t="shared" si="4"/>
        <v>ok</v>
      </c>
    </row>
    <row r="323" spans="1:5" x14ac:dyDescent="0.25">
      <c r="A323" s="60" t="s">
        <v>345</v>
      </c>
      <c r="B323">
        <v>312825</v>
      </c>
      <c r="C323">
        <v>0.67700000000000005</v>
      </c>
      <c r="D323" s="62" t="s">
        <v>345</v>
      </c>
      <c r="E323" s="2" t="str">
        <f t="shared" ref="E323:E386" si="5">IF(A323=D323,"ok","erro")</f>
        <v>ok</v>
      </c>
    </row>
    <row r="324" spans="1:5" x14ac:dyDescent="0.25">
      <c r="A324" s="60" t="s">
        <v>346</v>
      </c>
      <c r="B324">
        <v>312830</v>
      </c>
      <c r="C324">
        <v>0.70099999999999996</v>
      </c>
      <c r="D324" s="62" t="s">
        <v>346</v>
      </c>
      <c r="E324" s="2" t="str">
        <f t="shared" si="5"/>
        <v>ok</v>
      </c>
    </row>
    <row r="325" spans="1:5" x14ac:dyDescent="0.25">
      <c r="A325" s="60" t="s">
        <v>347</v>
      </c>
      <c r="B325">
        <v>312840</v>
      </c>
      <c r="C325">
        <v>0.67700000000000005</v>
      </c>
      <c r="D325" s="62" t="s">
        <v>347</v>
      </c>
      <c r="E325" s="2" t="str">
        <f t="shared" si="5"/>
        <v>ok</v>
      </c>
    </row>
    <row r="326" spans="1:5" x14ac:dyDescent="0.25">
      <c r="A326" s="60" t="s">
        <v>348</v>
      </c>
      <c r="B326">
        <v>312850</v>
      </c>
      <c r="C326">
        <v>0.65200000000000002</v>
      </c>
      <c r="D326" s="62" t="s">
        <v>348</v>
      </c>
      <c r="E326" s="2" t="str">
        <f t="shared" si="5"/>
        <v>ok</v>
      </c>
    </row>
    <row r="327" spans="1:5" x14ac:dyDescent="0.25">
      <c r="A327" s="60" t="s">
        <v>349</v>
      </c>
      <c r="B327">
        <v>312860</v>
      </c>
      <c r="C327">
        <v>0.69</v>
      </c>
      <c r="D327" s="62" t="s">
        <v>349</v>
      </c>
      <c r="E327" s="2" t="str">
        <f t="shared" si="5"/>
        <v>ok</v>
      </c>
    </row>
    <row r="328" spans="1:5" x14ac:dyDescent="0.25">
      <c r="A328" s="60" t="s">
        <v>350</v>
      </c>
      <c r="B328">
        <v>312870</v>
      </c>
      <c r="C328">
        <v>0.751</v>
      </c>
      <c r="D328" s="62" t="s">
        <v>350</v>
      </c>
      <c r="E328" s="2" t="str">
        <f t="shared" si="5"/>
        <v>ok</v>
      </c>
    </row>
    <row r="329" spans="1:5" x14ac:dyDescent="0.25">
      <c r="A329" s="60" t="s">
        <v>351</v>
      </c>
      <c r="B329">
        <v>312880</v>
      </c>
      <c r="C329">
        <v>0.68300000000000005</v>
      </c>
      <c r="D329" s="62" t="s">
        <v>351</v>
      </c>
      <c r="E329" s="2" t="str">
        <f t="shared" si="5"/>
        <v>ok</v>
      </c>
    </row>
    <row r="330" spans="1:5" x14ac:dyDescent="0.25">
      <c r="A330" s="60" t="s">
        <v>352</v>
      </c>
      <c r="B330">
        <v>312890</v>
      </c>
      <c r="C330">
        <v>0.69299999999999995</v>
      </c>
      <c r="D330" s="62" t="s">
        <v>352</v>
      </c>
      <c r="E330" s="2" t="str">
        <f t="shared" si="5"/>
        <v>ok</v>
      </c>
    </row>
    <row r="331" spans="1:5" x14ac:dyDescent="0.25">
      <c r="A331" s="60" t="s">
        <v>353</v>
      </c>
      <c r="B331">
        <v>312900</v>
      </c>
      <c r="C331">
        <v>0.67400000000000004</v>
      </c>
      <c r="D331" s="62" t="s">
        <v>353</v>
      </c>
      <c r="E331" s="2" t="str">
        <f t="shared" si="5"/>
        <v>ok</v>
      </c>
    </row>
    <row r="332" spans="1:5" x14ac:dyDescent="0.25">
      <c r="A332" s="60" t="s">
        <v>354</v>
      </c>
      <c r="B332">
        <v>312910</v>
      </c>
      <c r="C332">
        <v>0.68</v>
      </c>
      <c r="D332" s="62" t="s">
        <v>354</v>
      </c>
      <c r="E332" s="2" t="str">
        <f t="shared" si="5"/>
        <v>ok</v>
      </c>
    </row>
    <row r="333" spans="1:5" x14ac:dyDescent="0.25">
      <c r="A333" s="60" t="s">
        <v>355</v>
      </c>
      <c r="B333">
        <v>312920</v>
      </c>
      <c r="C333">
        <v>0.65700000000000003</v>
      </c>
      <c r="D333" s="62" t="s">
        <v>355</v>
      </c>
      <c r="E333" s="2" t="str">
        <f t="shared" si="5"/>
        <v>ok</v>
      </c>
    </row>
    <row r="334" spans="1:5" x14ac:dyDescent="0.25">
      <c r="A334" s="60" t="s">
        <v>356</v>
      </c>
      <c r="B334">
        <v>312930</v>
      </c>
      <c r="C334">
        <v>0.65400000000000003</v>
      </c>
      <c r="D334" s="62" t="s">
        <v>356</v>
      </c>
      <c r="E334" s="2" t="str">
        <f t="shared" si="5"/>
        <v>ok</v>
      </c>
    </row>
    <row r="335" spans="1:5" x14ac:dyDescent="0.25">
      <c r="A335" s="60" t="s">
        <v>357</v>
      </c>
      <c r="B335">
        <v>312940</v>
      </c>
      <c r="C335">
        <v>0.65700000000000003</v>
      </c>
      <c r="D335" s="62" t="s">
        <v>357</v>
      </c>
      <c r="E335" s="2" t="str">
        <f t="shared" si="5"/>
        <v>ok</v>
      </c>
    </row>
    <row r="336" spans="1:5" x14ac:dyDescent="0.25">
      <c r="A336" s="60" t="s">
        <v>358</v>
      </c>
      <c r="B336">
        <v>312950</v>
      </c>
      <c r="C336">
        <v>0.71799999999999997</v>
      </c>
      <c r="D336" s="62" t="s">
        <v>358</v>
      </c>
      <c r="E336" s="2" t="str">
        <f t="shared" si="5"/>
        <v>ok</v>
      </c>
    </row>
    <row r="337" spans="1:5" x14ac:dyDescent="0.25">
      <c r="A337" s="60" t="s">
        <v>359</v>
      </c>
      <c r="B337">
        <v>312960</v>
      </c>
      <c r="C337">
        <v>0.61399999999999999</v>
      </c>
      <c r="D337" s="62" t="s">
        <v>359</v>
      </c>
      <c r="E337" s="2" t="str">
        <f t="shared" si="5"/>
        <v>ok</v>
      </c>
    </row>
    <row r="338" spans="1:5" x14ac:dyDescent="0.25">
      <c r="A338" s="60" t="s">
        <v>360</v>
      </c>
      <c r="B338">
        <v>312965</v>
      </c>
      <c r="C338">
        <v>0.59099999999999997</v>
      </c>
      <c r="D338" s="62" t="s">
        <v>360</v>
      </c>
      <c r="E338" s="2" t="str">
        <f t="shared" si="5"/>
        <v>ok</v>
      </c>
    </row>
    <row r="339" spans="1:5" x14ac:dyDescent="0.25">
      <c r="A339" s="60" t="s">
        <v>361</v>
      </c>
      <c r="B339">
        <v>312970</v>
      </c>
      <c r="C339">
        <v>0.70599999999999996</v>
      </c>
      <c r="D339" s="62" t="s">
        <v>361</v>
      </c>
      <c r="E339" s="2" t="str">
        <f t="shared" si="5"/>
        <v>ok</v>
      </c>
    </row>
    <row r="340" spans="1:5" x14ac:dyDescent="0.25">
      <c r="A340" s="60" t="s">
        <v>362</v>
      </c>
      <c r="B340">
        <v>312980</v>
      </c>
      <c r="C340">
        <v>0.70399999999999996</v>
      </c>
      <c r="D340" s="62" t="s">
        <v>362</v>
      </c>
      <c r="E340" s="2" t="str">
        <f t="shared" si="5"/>
        <v>ok</v>
      </c>
    </row>
    <row r="341" spans="1:5" x14ac:dyDescent="0.25">
      <c r="A341" s="60" t="s">
        <v>363</v>
      </c>
      <c r="B341">
        <v>312990</v>
      </c>
      <c r="C341">
        <v>0.67400000000000004</v>
      </c>
      <c r="D341" s="62" t="s">
        <v>363</v>
      </c>
      <c r="E341" s="2" t="str">
        <f t="shared" si="5"/>
        <v>ok</v>
      </c>
    </row>
    <row r="342" spans="1:5" x14ac:dyDescent="0.25">
      <c r="A342" s="60" t="s">
        <v>364</v>
      </c>
      <c r="B342">
        <v>313000</v>
      </c>
      <c r="C342">
        <v>0.67500000000000004</v>
      </c>
      <c r="D342" s="62" t="s">
        <v>364</v>
      </c>
      <c r="E342" s="2" t="str">
        <f t="shared" si="5"/>
        <v>ok</v>
      </c>
    </row>
    <row r="343" spans="1:5" x14ac:dyDescent="0.25">
      <c r="A343" s="60" t="s">
        <v>365</v>
      </c>
      <c r="B343">
        <v>313005</v>
      </c>
      <c r="C343">
        <v>0.624</v>
      </c>
      <c r="D343" s="62" t="s">
        <v>365</v>
      </c>
      <c r="E343" s="2" t="str">
        <f t="shared" si="5"/>
        <v>ok</v>
      </c>
    </row>
    <row r="344" spans="1:5" x14ac:dyDescent="0.25">
      <c r="A344" s="60" t="s">
        <v>366</v>
      </c>
      <c r="B344">
        <v>313010</v>
      </c>
      <c r="C344">
        <v>0.69799999999999995</v>
      </c>
      <c r="D344" s="62" t="s">
        <v>366</v>
      </c>
      <c r="E344" s="2" t="str">
        <f t="shared" si="5"/>
        <v>ok</v>
      </c>
    </row>
    <row r="345" spans="1:5" x14ac:dyDescent="0.25">
      <c r="A345" s="60" t="s">
        <v>367</v>
      </c>
      <c r="B345">
        <v>313020</v>
      </c>
      <c r="C345">
        <v>0.65100000000000002</v>
      </c>
      <c r="D345" s="62" t="s">
        <v>367</v>
      </c>
      <c r="E345" s="2" t="str">
        <f t="shared" si="5"/>
        <v>ok</v>
      </c>
    </row>
    <row r="346" spans="1:5" x14ac:dyDescent="0.25">
      <c r="A346" s="60" t="s">
        <v>368</v>
      </c>
      <c r="B346">
        <v>313030</v>
      </c>
      <c r="C346">
        <v>0.70699999999999996</v>
      </c>
      <c r="D346" s="62" t="s">
        <v>368</v>
      </c>
      <c r="E346" s="2" t="str">
        <f t="shared" si="5"/>
        <v>ok</v>
      </c>
    </row>
    <row r="347" spans="1:5" x14ac:dyDescent="0.25">
      <c r="A347" s="60" t="s">
        <v>369</v>
      </c>
      <c r="B347">
        <v>313040</v>
      </c>
      <c r="C347">
        <v>0.71399999999999997</v>
      </c>
      <c r="D347" s="62" t="s">
        <v>369</v>
      </c>
      <c r="E347" s="2" t="str">
        <f t="shared" si="5"/>
        <v>ok</v>
      </c>
    </row>
    <row r="348" spans="1:5" x14ac:dyDescent="0.25">
      <c r="A348" s="60" t="s">
        <v>370</v>
      </c>
      <c r="B348">
        <v>313050</v>
      </c>
      <c r="C348">
        <v>0.68</v>
      </c>
      <c r="D348" s="62" t="s">
        <v>370</v>
      </c>
      <c r="E348" s="2" t="str">
        <f t="shared" si="5"/>
        <v>ok</v>
      </c>
    </row>
    <row r="349" spans="1:5" x14ac:dyDescent="0.25">
      <c r="A349" s="60" t="s">
        <v>371</v>
      </c>
      <c r="B349">
        <v>313055</v>
      </c>
      <c r="C349">
        <v>0.55300000000000005</v>
      </c>
      <c r="D349" s="62" t="s">
        <v>371</v>
      </c>
      <c r="E349" s="2" t="str">
        <f t="shared" si="5"/>
        <v>ok</v>
      </c>
    </row>
    <row r="350" spans="1:5" x14ac:dyDescent="0.25">
      <c r="A350" s="60" t="s">
        <v>372</v>
      </c>
      <c r="B350">
        <v>313060</v>
      </c>
      <c r="C350">
        <v>0.69199999999999995</v>
      </c>
      <c r="D350" s="62" t="s">
        <v>372</v>
      </c>
      <c r="E350" s="2" t="str">
        <f t="shared" si="5"/>
        <v>ok</v>
      </c>
    </row>
    <row r="351" spans="1:5" x14ac:dyDescent="0.25">
      <c r="A351" s="60" t="s">
        <v>373</v>
      </c>
      <c r="B351">
        <v>313065</v>
      </c>
      <c r="C351">
        <v>0.61</v>
      </c>
      <c r="D351" s="62" t="s">
        <v>373</v>
      </c>
      <c r="E351" s="2" t="str">
        <f t="shared" si="5"/>
        <v>ok</v>
      </c>
    </row>
    <row r="352" spans="1:5" x14ac:dyDescent="0.25">
      <c r="A352" s="60" t="s">
        <v>374</v>
      </c>
      <c r="B352">
        <v>313070</v>
      </c>
      <c r="C352">
        <v>0.67400000000000004</v>
      </c>
      <c r="D352" s="62" t="s">
        <v>374</v>
      </c>
      <c r="E352" s="2" t="str">
        <f t="shared" si="5"/>
        <v>ok</v>
      </c>
    </row>
    <row r="353" spans="1:5" x14ac:dyDescent="0.25">
      <c r="A353" s="60" t="s">
        <v>375</v>
      </c>
      <c r="B353">
        <v>313080</v>
      </c>
      <c r="C353">
        <v>0.69699999999999995</v>
      </c>
      <c r="D353" s="62" t="s">
        <v>375</v>
      </c>
      <c r="E353" s="2" t="str">
        <f t="shared" si="5"/>
        <v>ok</v>
      </c>
    </row>
    <row r="354" spans="1:5" x14ac:dyDescent="0.25">
      <c r="A354" s="60" t="s">
        <v>376</v>
      </c>
      <c r="B354">
        <v>313090</v>
      </c>
      <c r="C354">
        <v>0.65800000000000003</v>
      </c>
      <c r="D354" s="62" t="s">
        <v>376</v>
      </c>
      <c r="E354" s="2" t="str">
        <f t="shared" si="5"/>
        <v>ok</v>
      </c>
    </row>
    <row r="355" spans="1:5" x14ac:dyDescent="0.25">
      <c r="A355" s="60" t="s">
        <v>377</v>
      </c>
      <c r="B355">
        <v>313100</v>
      </c>
      <c r="C355">
        <v>0.70199999999999996</v>
      </c>
      <c r="D355" s="62" t="s">
        <v>377</v>
      </c>
      <c r="E355" s="2" t="str">
        <f t="shared" si="5"/>
        <v>ok</v>
      </c>
    </row>
    <row r="356" spans="1:5" x14ac:dyDescent="0.25">
      <c r="A356" s="60" t="s">
        <v>378</v>
      </c>
      <c r="B356">
        <v>313110</v>
      </c>
      <c r="C356">
        <v>0.66400000000000003</v>
      </c>
      <c r="D356" s="62" t="s">
        <v>378</v>
      </c>
      <c r="E356" s="2" t="str">
        <f t="shared" si="5"/>
        <v>ok</v>
      </c>
    </row>
    <row r="357" spans="1:5" x14ac:dyDescent="0.25">
      <c r="A357" s="60" t="s">
        <v>379</v>
      </c>
      <c r="B357">
        <v>313115</v>
      </c>
      <c r="C357">
        <v>0.66500000000000004</v>
      </c>
      <c r="D357" s="62" t="s">
        <v>379</v>
      </c>
      <c r="E357" s="2" t="str">
        <f t="shared" si="5"/>
        <v>ok</v>
      </c>
    </row>
    <row r="358" spans="1:5" x14ac:dyDescent="0.25">
      <c r="A358" s="60" t="s">
        <v>380</v>
      </c>
      <c r="B358">
        <v>313120</v>
      </c>
      <c r="C358">
        <v>0.69299999999999995</v>
      </c>
      <c r="D358" s="62" t="s">
        <v>380</v>
      </c>
      <c r="E358" s="2" t="str">
        <f t="shared" si="5"/>
        <v>ok</v>
      </c>
    </row>
    <row r="359" spans="1:5" x14ac:dyDescent="0.25">
      <c r="A359" s="60" t="s">
        <v>381</v>
      </c>
      <c r="B359">
        <v>313130</v>
      </c>
      <c r="C359">
        <v>0.77100000000000002</v>
      </c>
      <c r="D359" s="62" t="s">
        <v>381</v>
      </c>
      <c r="E359" s="2" t="str">
        <f t="shared" si="5"/>
        <v>ok</v>
      </c>
    </row>
    <row r="360" spans="1:5" x14ac:dyDescent="0.25">
      <c r="A360" s="60" t="s">
        <v>382</v>
      </c>
      <c r="B360">
        <v>313140</v>
      </c>
      <c r="C360">
        <v>0.69599999999999995</v>
      </c>
      <c r="D360" s="62" t="s">
        <v>382</v>
      </c>
      <c r="E360" s="2" t="str">
        <f t="shared" si="5"/>
        <v>ok</v>
      </c>
    </row>
    <row r="361" spans="1:5" x14ac:dyDescent="0.25">
      <c r="A361" s="60" t="s">
        <v>383</v>
      </c>
      <c r="B361">
        <v>313150</v>
      </c>
      <c r="C361">
        <v>0.68600000000000005</v>
      </c>
      <c r="D361" s="62" t="s">
        <v>383</v>
      </c>
      <c r="E361" s="2" t="str">
        <f t="shared" si="5"/>
        <v>ok</v>
      </c>
    </row>
    <row r="362" spans="1:5" x14ac:dyDescent="0.25">
      <c r="A362" s="60" t="s">
        <v>384</v>
      </c>
      <c r="B362">
        <v>313160</v>
      </c>
      <c r="C362">
        <v>0.69499999999999995</v>
      </c>
      <c r="D362" s="62" t="s">
        <v>384</v>
      </c>
      <c r="E362" s="2" t="str">
        <f t="shared" si="5"/>
        <v>ok</v>
      </c>
    </row>
    <row r="363" spans="1:5" x14ac:dyDescent="0.25">
      <c r="A363" s="60" t="s">
        <v>385</v>
      </c>
      <c r="B363">
        <v>313170</v>
      </c>
      <c r="C363">
        <v>0.75600000000000001</v>
      </c>
      <c r="D363" s="62" t="s">
        <v>385</v>
      </c>
      <c r="E363" s="2" t="str">
        <f t="shared" si="5"/>
        <v>ok</v>
      </c>
    </row>
    <row r="364" spans="1:5" x14ac:dyDescent="0.25">
      <c r="A364" s="60" t="s">
        <v>386</v>
      </c>
      <c r="B364">
        <v>313180</v>
      </c>
      <c r="C364">
        <v>0.65300000000000002</v>
      </c>
      <c r="D364" s="62" t="s">
        <v>883</v>
      </c>
      <c r="E364" s="2" t="str">
        <f t="shared" si="5"/>
        <v>erro</v>
      </c>
    </row>
    <row r="365" spans="1:5" x14ac:dyDescent="0.25">
      <c r="A365" s="60" t="s">
        <v>387</v>
      </c>
      <c r="B365">
        <v>313190</v>
      </c>
      <c r="C365">
        <v>0.73</v>
      </c>
      <c r="D365" s="62" t="s">
        <v>387</v>
      </c>
      <c r="E365" s="2" t="str">
        <f t="shared" si="5"/>
        <v>ok</v>
      </c>
    </row>
    <row r="366" spans="1:5" x14ac:dyDescent="0.25">
      <c r="A366" s="60" t="s">
        <v>388</v>
      </c>
      <c r="B366">
        <v>313200</v>
      </c>
      <c r="C366">
        <v>0.628</v>
      </c>
      <c r="D366" s="62" t="s">
        <v>388</v>
      </c>
      <c r="E366" s="2" t="str">
        <f t="shared" si="5"/>
        <v>ok</v>
      </c>
    </row>
    <row r="367" spans="1:5" x14ac:dyDescent="0.25">
      <c r="A367" s="60" t="s">
        <v>389</v>
      </c>
      <c r="B367">
        <v>313210</v>
      </c>
      <c r="C367">
        <v>0.64100000000000001</v>
      </c>
      <c r="D367" s="62" t="s">
        <v>389</v>
      </c>
      <c r="E367" s="2" t="str">
        <f t="shared" si="5"/>
        <v>ok</v>
      </c>
    </row>
    <row r="368" spans="1:5" x14ac:dyDescent="0.25">
      <c r="A368" s="60" t="s">
        <v>390</v>
      </c>
      <c r="B368">
        <v>313220</v>
      </c>
      <c r="C368">
        <v>0.69099999999999995</v>
      </c>
      <c r="D368" s="62" t="s">
        <v>390</v>
      </c>
      <c r="E368" s="2" t="str">
        <f t="shared" si="5"/>
        <v>ok</v>
      </c>
    </row>
    <row r="369" spans="1:5" x14ac:dyDescent="0.25">
      <c r="A369" s="60" t="s">
        <v>391</v>
      </c>
      <c r="B369">
        <v>313230</v>
      </c>
      <c r="C369">
        <v>0.55200000000000005</v>
      </c>
      <c r="D369" s="62" t="s">
        <v>391</v>
      </c>
      <c r="E369" s="2" t="str">
        <f t="shared" si="5"/>
        <v>ok</v>
      </c>
    </row>
    <row r="370" spans="1:5" x14ac:dyDescent="0.25">
      <c r="A370" s="60" t="s">
        <v>392</v>
      </c>
      <c r="B370">
        <v>313240</v>
      </c>
      <c r="C370">
        <v>0.78700000000000003</v>
      </c>
      <c r="D370" s="62" t="s">
        <v>392</v>
      </c>
      <c r="E370" s="2" t="str">
        <f t="shared" si="5"/>
        <v>ok</v>
      </c>
    </row>
    <row r="371" spans="1:5" x14ac:dyDescent="0.25">
      <c r="A371" s="60" t="s">
        <v>393</v>
      </c>
      <c r="B371">
        <v>313250</v>
      </c>
      <c r="C371">
        <v>0.64600000000000002</v>
      </c>
      <c r="D371" s="62" t="s">
        <v>393</v>
      </c>
      <c r="E371" s="2" t="str">
        <f t="shared" si="5"/>
        <v>ok</v>
      </c>
    </row>
    <row r="372" spans="1:5" x14ac:dyDescent="0.25">
      <c r="A372" s="60" t="s">
        <v>394</v>
      </c>
      <c r="B372">
        <v>313260</v>
      </c>
      <c r="C372">
        <v>0.68799999999999994</v>
      </c>
      <c r="D372" s="62" t="s">
        <v>394</v>
      </c>
      <c r="E372" s="2" t="str">
        <f t="shared" si="5"/>
        <v>ok</v>
      </c>
    </row>
    <row r="373" spans="1:5" x14ac:dyDescent="0.25">
      <c r="A373" s="60" t="s">
        <v>395</v>
      </c>
      <c r="B373">
        <v>313270</v>
      </c>
      <c r="C373">
        <v>0.63400000000000001</v>
      </c>
      <c r="D373" s="62" t="s">
        <v>395</v>
      </c>
      <c r="E373" s="2" t="str">
        <f t="shared" si="5"/>
        <v>ok</v>
      </c>
    </row>
    <row r="374" spans="1:5" x14ac:dyDescent="0.25">
      <c r="A374" s="60" t="s">
        <v>396</v>
      </c>
      <c r="B374">
        <v>313280</v>
      </c>
      <c r="C374">
        <v>0.63400000000000001</v>
      </c>
      <c r="D374" s="62" t="s">
        <v>396</v>
      </c>
      <c r="E374" s="2" t="str">
        <f t="shared" si="5"/>
        <v>ok</v>
      </c>
    </row>
    <row r="375" spans="1:5" x14ac:dyDescent="0.25">
      <c r="A375" s="60" t="s">
        <v>397</v>
      </c>
      <c r="B375">
        <v>313290</v>
      </c>
      <c r="C375">
        <v>0.67400000000000004</v>
      </c>
      <c r="D375" s="62" t="s">
        <v>397</v>
      </c>
      <c r="E375" s="2" t="str">
        <f t="shared" si="5"/>
        <v>ok</v>
      </c>
    </row>
    <row r="376" spans="1:5" x14ac:dyDescent="0.25">
      <c r="A376" s="60" t="s">
        <v>398</v>
      </c>
      <c r="B376">
        <v>313300</v>
      </c>
      <c r="C376">
        <v>0.70499999999999996</v>
      </c>
      <c r="D376" s="62" t="s">
        <v>398</v>
      </c>
      <c r="E376" s="2" t="str">
        <f t="shared" si="5"/>
        <v>ok</v>
      </c>
    </row>
    <row r="377" spans="1:5" x14ac:dyDescent="0.25">
      <c r="A377" s="60" t="s">
        <v>399</v>
      </c>
      <c r="B377">
        <v>313310</v>
      </c>
      <c r="C377">
        <v>0.73899999999999999</v>
      </c>
      <c r="D377" s="62" t="s">
        <v>399</v>
      </c>
      <c r="E377" s="2" t="str">
        <f t="shared" si="5"/>
        <v>ok</v>
      </c>
    </row>
    <row r="378" spans="1:5" x14ac:dyDescent="0.25">
      <c r="A378" s="60" t="s">
        <v>400</v>
      </c>
      <c r="B378">
        <v>313320</v>
      </c>
      <c r="C378">
        <v>0.65</v>
      </c>
      <c r="D378" s="62" t="s">
        <v>400</v>
      </c>
      <c r="E378" s="2" t="str">
        <f t="shared" si="5"/>
        <v>ok</v>
      </c>
    </row>
    <row r="379" spans="1:5" x14ac:dyDescent="0.25">
      <c r="A379" s="60" t="s">
        <v>401</v>
      </c>
      <c r="B379">
        <v>313330</v>
      </c>
      <c r="C379">
        <v>0.629</v>
      </c>
      <c r="D379" s="62" t="s">
        <v>401</v>
      </c>
      <c r="E379" s="2" t="str">
        <f t="shared" si="5"/>
        <v>ok</v>
      </c>
    </row>
    <row r="380" spans="1:5" x14ac:dyDescent="0.25">
      <c r="A380" s="60" t="s">
        <v>402</v>
      </c>
      <c r="B380">
        <v>313340</v>
      </c>
      <c r="C380">
        <v>0.72299999999999998</v>
      </c>
      <c r="D380" s="62" t="s">
        <v>402</v>
      </c>
      <c r="E380" s="2" t="str">
        <f t="shared" si="5"/>
        <v>ok</v>
      </c>
    </row>
    <row r="381" spans="1:5" x14ac:dyDescent="0.25">
      <c r="A381" s="60" t="s">
        <v>403</v>
      </c>
      <c r="B381">
        <v>313350</v>
      </c>
      <c r="C381">
        <v>0.71299999999999997</v>
      </c>
      <c r="D381" s="62" t="s">
        <v>403</v>
      </c>
      <c r="E381" s="2" t="str">
        <f t="shared" si="5"/>
        <v>ok</v>
      </c>
    </row>
    <row r="382" spans="1:5" x14ac:dyDescent="0.25">
      <c r="A382" s="60" t="s">
        <v>404</v>
      </c>
      <c r="B382">
        <v>313360</v>
      </c>
      <c r="C382">
        <v>0.72</v>
      </c>
      <c r="D382" s="62" t="s">
        <v>404</v>
      </c>
      <c r="E382" s="2" t="str">
        <f t="shared" si="5"/>
        <v>ok</v>
      </c>
    </row>
    <row r="383" spans="1:5" x14ac:dyDescent="0.25">
      <c r="A383" s="60" t="s">
        <v>405</v>
      </c>
      <c r="B383">
        <v>313370</v>
      </c>
      <c r="C383">
        <v>0.67700000000000005</v>
      </c>
      <c r="D383" s="62" t="s">
        <v>405</v>
      </c>
      <c r="E383" s="2" t="str">
        <f t="shared" si="5"/>
        <v>ok</v>
      </c>
    </row>
    <row r="384" spans="1:5" x14ac:dyDescent="0.25">
      <c r="A384" s="60" t="s">
        <v>406</v>
      </c>
      <c r="B384">
        <v>313375</v>
      </c>
      <c r="C384">
        <v>0.77600000000000002</v>
      </c>
      <c r="D384" s="62" t="s">
        <v>406</v>
      </c>
      <c r="E384" s="2" t="str">
        <f t="shared" si="5"/>
        <v>ok</v>
      </c>
    </row>
    <row r="385" spans="1:5" x14ac:dyDescent="0.25">
      <c r="A385" s="60" t="s">
        <v>407</v>
      </c>
      <c r="B385">
        <v>313380</v>
      </c>
      <c r="C385">
        <v>0.75800000000000001</v>
      </c>
      <c r="D385" s="62" t="s">
        <v>407</v>
      </c>
      <c r="E385" s="2" t="str">
        <f t="shared" si="5"/>
        <v>ok</v>
      </c>
    </row>
    <row r="386" spans="1:5" x14ac:dyDescent="0.25">
      <c r="A386" s="60" t="s">
        <v>408</v>
      </c>
      <c r="B386">
        <v>313390</v>
      </c>
      <c r="C386">
        <v>0.627</v>
      </c>
      <c r="D386" s="62" t="s">
        <v>408</v>
      </c>
      <c r="E386" s="2" t="str">
        <f t="shared" si="5"/>
        <v>ok</v>
      </c>
    </row>
    <row r="387" spans="1:5" x14ac:dyDescent="0.25">
      <c r="A387" s="60" t="s">
        <v>409</v>
      </c>
      <c r="B387">
        <v>313400</v>
      </c>
      <c r="C387">
        <v>0.6</v>
      </c>
      <c r="D387" s="62" t="s">
        <v>409</v>
      </c>
      <c r="E387" s="2" t="str">
        <f t="shared" ref="E387:E450" si="6">IF(A387=D387,"ok","erro")</f>
        <v>ok</v>
      </c>
    </row>
    <row r="388" spans="1:5" x14ac:dyDescent="0.25">
      <c r="A388" s="60" t="s">
        <v>410</v>
      </c>
      <c r="B388">
        <v>313410</v>
      </c>
      <c r="C388">
        <v>0.63500000000000001</v>
      </c>
      <c r="D388" s="62" t="s">
        <v>410</v>
      </c>
      <c r="E388" s="2" t="str">
        <f t="shared" si="6"/>
        <v>ok</v>
      </c>
    </row>
    <row r="389" spans="1:5" x14ac:dyDescent="0.25">
      <c r="A389" s="60" t="s">
        <v>411</v>
      </c>
      <c r="B389">
        <v>313420</v>
      </c>
      <c r="C389">
        <v>0.73899999999999999</v>
      </c>
      <c r="D389" s="62" t="s">
        <v>411</v>
      </c>
      <c r="E389" s="2" t="str">
        <f t="shared" si="6"/>
        <v>ok</v>
      </c>
    </row>
    <row r="390" spans="1:5" x14ac:dyDescent="0.25">
      <c r="A390" s="60" t="s">
        <v>412</v>
      </c>
      <c r="B390">
        <v>313430</v>
      </c>
      <c r="C390">
        <v>0.72599999999999998</v>
      </c>
      <c r="D390" s="62" t="s">
        <v>412</v>
      </c>
      <c r="E390" s="2" t="str">
        <f t="shared" si="6"/>
        <v>ok</v>
      </c>
    </row>
    <row r="391" spans="1:5" x14ac:dyDescent="0.25">
      <c r="A391" s="60" t="s">
        <v>413</v>
      </c>
      <c r="B391">
        <v>313440</v>
      </c>
      <c r="C391">
        <v>0.747</v>
      </c>
      <c r="D391" s="62" t="s">
        <v>413</v>
      </c>
      <c r="E391" s="2" t="str">
        <f t="shared" si="6"/>
        <v>ok</v>
      </c>
    </row>
    <row r="392" spans="1:5" x14ac:dyDescent="0.25">
      <c r="A392" s="60" t="s">
        <v>414</v>
      </c>
      <c r="B392">
        <v>313450</v>
      </c>
      <c r="C392">
        <v>0.72699999999999998</v>
      </c>
      <c r="D392" s="62" t="s">
        <v>414</v>
      </c>
      <c r="E392" s="2" t="str">
        <f t="shared" si="6"/>
        <v>ok</v>
      </c>
    </row>
    <row r="393" spans="1:5" x14ac:dyDescent="0.25">
      <c r="A393" s="60" t="s">
        <v>415</v>
      </c>
      <c r="B393">
        <v>313460</v>
      </c>
      <c r="C393">
        <v>0.68100000000000005</v>
      </c>
      <c r="D393" s="62" t="s">
        <v>415</v>
      </c>
      <c r="E393" s="2" t="str">
        <f t="shared" si="6"/>
        <v>ok</v>
      </c>
    </row>
    <row r="394" spans="1:5" x14ac:dyDescent="0.25">
      <c r="A394" s="60" t="s">
        <v>416</v>
      </c>
      <c r="B394">
        <v>313470</v>
      </c>
      <c r="C394">
        <v>0.62</v>
      </c>
      <c r="D394" s="62" t="s">
        <v>416</v>
      </c>
      <c r="E394" s="2" t="str">
        <f t="shared" si="6"/>
        <v>ok</v>
      </c>
    </row>
    <row r="395" spans="1:5" x14ac:dyDescent="0.25">
      <c r="A395" s="60" t="s">
        <v>417</v>
      </c>
      <c r="B395">
        <v>313480</v>
      </c>
      <c r="C395">
        <v>0.66800000000000004</v>
      </c>
      <c r="D395" s="62" t="s">
        <v>417</v>
      </c>
      <c r="E395" s="2" t="str">
        <f t="shared" si="6"/>
        <v>ok</v>
      </c>
    </row>
    <row r="396" spans="1:5" x14ac:dyDescent="0.25">
      <c r="A396" s="60" t="s">
        <v>418</v>
      </c>
      <c r="B396">
        <v>313490</v>
      </c>
      <c r="C396">
        <v>0.71499999999999997</v>
      </c>
      <c r="D396" s="62" t="s">
        <v>418</v>
      </c>
      <c r="E396" s="2" t="str">
        <f t="shared" si="6"/>
        <v>ok</v>
      </c>
    </row>
    <row r="397" spans="1:5" x14ac:dyDescent="0.25">
      <c r="A397" s="60" t="s">
        <v>419</v>
      </c>
      <c r="B397">
        <v>313500</v>
      </c>
      <c r="C397">
        <v>0.67900000000000005</v>
      </c>
      <c r="D397" s="62" t="s">
        <v>419</v>
      </c>
      <c r="E397" s="2" t="str">
        <f t="shared" si="6"/>
        <v>ok</v>
      </c>
    </row>
    <row r="398" spans="1:5" x14ac:dyDescent="0.25">
      <c r="A398" s="60" t="s">
        <v>420</v>
      </c>
      <c r="B398">
        <v>313505</v>
      </c>
      <c r="C398">
        <v>0.63800000000000001</v>
      </c>
      <c r="D398" s="62" t="s">
        <v>420</v>
      </c>
      <c r="E398" s="2" t="str">
        <f t="shared" si="6"/>
        <v>ok</v>
      </c>
    </row>
    <row r="399" spans="1:5" x14ac:dyDescent="0.25">
      <c r="A399" s="60" t="s">
        <v>421</v>
      </c>
      <c r="B399">
        <v>313507</v>
      </c>
      <c r="C399">
        <v>0.60899999999999999</v>
      </c>
      <c r="D399" s="62" t="s">
        <v>421</v>
      </c>
      <c r="E399" s="2" t="str">
        <f t="shared" si="6"/>
        <v>ok</v>
      </c>
    </row>
    <row r="400" spans="1:5" x14ac:dyDescent="0.25">
      <c r="A400" s="60" t="s">
        <v>422</v>
      </c>
      <c r="B400">
        <v>313510</v>
      </c>
      <c r="C400">
        <v>0.69599999999999995</v>
      </c>
      <c r="D400" s="62" t="s">
        <v>422</v>
      </c>
      <c r="E400" s="2" t="str">
        <f t="shared" si="6"/>
        <v>ok</v>
      </c>
    </row>
    <row r="401" spans="1:5" x14ac:dyDescent="0.25">
      <c r="A401" s="60" t="s">
        <v>423</v>
      </c>
      <c r="B401">
        <v>313520</v>
      </c>
      <c r="C401">
        <v>0.65800000000000003</v>
      </c>
      <c r="D401" s="62" t="s">
        <v>423</v>
      </c>
      <c r="E401" s="2" t="str">
        <f t="shared" si="6"/>
        <v>ok</v>
      </c>
    </row>
    <row r="402" spans="1:5" x14ac:dyDescent="0.25">
      <c r="A402" s="60" t="s">
        <v>424</v>
      </c>
      <c r="B402">
        <v>313530</v>
      </c>
      <c r="C402">
        <v>0.72099999999999997</v>
      </c>
      <c r="D402" s="62" t="s">
        <v>424</v>
      </c>
      <c r="E402" s="2" t="str">
        <f t="shared" si="6"/>
        <v>ok</v>
      </c>
    </row>
    <row r="403" spans="1:5" x14ac:dyDescent="0.25">
      <c r="A403" s="60" t="s">
        <v>425</v>
      </c>
      <c r="B403">
        <v>313535</v>
      </c>
      <c r="C403">
        <v>0.60799999999999998</v>
      </c>
      <c r="D403" s="62" t="s">
        <v>425</v>
      </c>
      <c r="E403" s="2" t="str">
        <f t="shared" si="6"/>
        <v>ok</v>
      </c>
    </row>
    <row r="404" spans="1:5" x14ac:dyDescent="0.25">
      <c r="A404" s="60" t="s">
        <v>426</v>
      </c>
      <c r="B404">
        <v>313540</v>
      </c>
      <c r="C404">
        <v>0.66100000000000003</v>
      </c>
      <c r="D404" s="62" t="s">
        <v>426</v>
      </c>
      <c r="E404" s="2" t="str">
        <f t="shared" si="6"/>
        <v>ok</v>
      </c>
    </row>
    <row r="405" spans="1:5" x14ac:dyDescent="0.25">
      <c r="A405" s="60" t="s">
        <v>427</v>
      </c>
      <c r="B405">
        <v>313545</v>
      </c>
      <c r="C405">
        <v>0.624</v>
      </c>
      <c r="D405" s="62" t="s">
        <v>427</v>
      </c>
      <c r="E405" s="2" t="str">
        <f t="shared" si="6"/>
        <v>ok</v>
      </c>
    </row>
    <row r="406" spans="1:5" x14ac:dyDescent="0.25">
      <c r="A406" s="60" t="s">
        <v>428</v>
      </c>
      <c r="B406">
        <v>313550</v>
      </c>
      <c r="C406">
        <v>0.60099999999999998</v>
      </c>
      <c r="D406" s="62" t="s">
        <v>428</v>
      </c>
      <c r="E406" s="2" t="str">
        <f t="shared" si="6"/>
        <v>ok</v>
      </c>
    </row>
    <row r="407" spans="1:5" x14ac:dyDescent="0.25">
      <c r="A407" s="60" t="s">
        <v>429</v>
      </c>
      <c r="B407">
        <v>313560</v>
      </c>
      <c r="C407">
        <v>0.64300000000000002</v>
      </c>
      <c r="D407" s="62" t="s">
        <v>429</v>
      </c>
      <c r="E407" s="2" t="str">
        <f t="shared" si="6"/>
        <v>ok</v>
      </c>
    </row>
    <row r="408" spans="1:5" x14ac:dyDescent="0.25">
      <c r="A408" s="60" t="s">
        <v>430</v>
      </c>
      <c r="B408">
        <v>313570</v>
      </c>
      <c r="C408">
        <v>0.68899999999999995</v>
      </c>
      <c r="D408" s="62" t="s">
        <v>430</v>
      </c>
      <c r="E408" s="2" t="str">
        <f t="shared" si="6"/>
        <v>ok</v>
      </c>
    </row>
    <row r="409" spans="1:5" x14ac:dyDescent="0.25">
      <c r="A409" s="60" t="s">
        <v>431</v>
      </c>
      <c r="B409">
        <v>313580</v>
      </c>
      <c r="C409">
        <v>0.61499999999999999</v>
      </c>
      <c r="D409" s="62" t="s">
        <v>431</v>
      </c>
      <c r="E409" s="2" t="str">
        <f t="shared" si="6"/>
        <v>ok</v>
      </c>
    </row>
    <row r="410" spans="1:5" x14ac:dyDescent="0.25">
      <c r="A410" s="60" t="s">
        <v>432</v>
      </c>
      <c r="B410">
        <v>313590</v>
      </c>
      <c r="C410">
        <v>0.65800000000000003</v>
      </c>
      <c r="D410" s="62" t="s">
        <v>432</v>
      </c>
      <c r="E410" s="2" t="str">
        <f t="shared" si="6"/>
        <v>ok</v>
      </c>
    </row>
    <row r="411" spans="1:5" x14ac:dyDescent="0.25">
      <c r="A411" s="60" t="s">
        <v>433</v>
      </c>
      <c r="B411">
        <v>313600</v>
      </c>
      <c r="C411">
        <v>0.58699999999999997</v>
      </c>
      <c r="D411" s="62" t="s">
        <v>433</v>
      </c>
      <c r="E411" s="2" t="str">
        <f t="shared" si="6"/>
        <v>ok</v>
      </c>
    </row>
    <row r="412" spans="1:5" x14ac:dyDescent="0.25">
      <c r="A412" s="60" t="s">
        <v>434</v>
      </c>
      <c r="B412">
        <v>313610</v>
      </c>
      <c r="C412">
        <v>0.626</v>
      </c>
      <c r="D412" s="62" t="s">
        <v>434</v>
      </c>
      <c r="E412" s="2" t="str">
        <f t="shared" si="6"/>
        <v>ok</v>
      </c>
    </row>
    <row r="413" spans="1:5" x14ac:dyDescent="0.25">
      <c r="A413" s="60" t="s">
        <v>435</v>
      </c>
      <c r="B413">
        <v>313620</v>
      </c>
      <c r="C413">
        <v>0.75800000000000001</v>
      </c>
      <c r="D413" s="62" t="s">
        <v>435</v>
      </c>
      <c r="E413" s="2" t="str">
        <f t="shared" si="6"/>
        <v>ok</v>
      </c>
    </row>
    <row r="414" spans="1:5" x14ac:dyDescent="0.25">
      <c r="A414" s="60" t="s">
        <v>436</v>
      </c>
      <c r="B414">
        <v>313630</v>
      </c>
      <c r="C414">
        <v>0.69699999999999995</v>
      </c>
      <c r="D414" s="62" t="s">
        <v>436</v>
      </c>
      <c r="E414" s="2" t="str">
        <f t="shared" si="6"/>
        <v>ok</v>
      </c>
    </row>
    <row r="415" spans="1:5" x14ac:dyDescent="0.25">
      <c r="A415" s="60" t="s">
        <v>437</v>
      </c>
      <c r="B415">
        <v>313640</v>
      </c>
      <c r="C415">
        <v>0.63700000000000001</v>
      </c>
      <c r="D415" s="62" t="s">
        <v>437</v>
      </c>
      <c r="E415" s="2" t="str">
        <f t="shared" si="6"/>
        <v>ok</v>
      </c>
    </row>
    <row r="416" spans="1:5" x14ac:dyDescent="0.25">
      <c r="A416" s="60" t="s">
        <v>438</v>
      </c>
      <c r="B416">
        <v>313650</v>
      </c>
      <c r="C416">
        <v>0.628</v>
      </c>
      <c r="D416" s="62" t="s">
        <v>438</v>
      </c>
      <c r="E416" s="2" t="str">
        <f t="shared" si="6"/>
        <v>ok</v>
      </c>
    </row>
    <row r="417" spans="1:5" x14ac:dyDescent="0.25">
      <c r="A417" s="60" t="s">
        <v>439</v>
      </c>
      <c r="B417">
        <v>313652</v>
      </c>
      <c r="C417">
        <v>0.63200000000000001</v>
      </c>
      <c r="D417" s="62" t="s">
        <v>439</v>
      </c>
      <c r="E417" s="2" t="str">
        <f t="shared" si="6"/>
        <v>ok</v>
      </c>
    </row>
    <row r="418" spans="1:5" x14ac:dyDescent="0.25">
      <c r="A418" s="60" t="s">
        <v>440</v>
      </c>
      <c r="B418">
        <v>313657</v>
      </c>
      <c r="C418">
        <v>0.56399999999999995</v>
      </c>
      <c r="D418" s="62" t="s">
        <v>440</v>
      </c>
      <c r="E418" s="2" t="str">
        <f t="shared" si="6"/>
        <v>ok</v>
      </c>
    </row>
    <row r="419" spans="1:5" x14ac:dyDescent="0.25">
      <c r="A419" s="60" t="s">
        <v>441</v>
      </c>
      <c r="B419">
        <v>313655</v>
      </c>
      <c r="C419">
        <v>0.61699999999999999</v>
      </c>
      <c r="D419" s="62" t="s">
        <v>441</v>
      </c>
      <c r="E419" s="2" t="str">
        <f t="shared" si="6"/>
        <v>ok</v>
      </c>
    </row>
    <row r="420" spans="1:5" x14ac:dyDescent="0.25">
      <c r="A420" s="60" t="s">
        <v>442</v>
      </c>
      <c r="B420">
        <v>313665</v>
      </c>
      <c r="C420">
        <v>0.71699999999999997</v>
      </c>
      <c r="D420" s="62" t="s">
        <v>442</v>
      </c>
      <c r="E420" s="2" t="str">
        <f t="shared" si="6"/>
        <v>ok</v>
      </c>
    </row>
    <row r="421" spans="1:5" x14ac:dyDescent="0.25">
      <c r="A421" s="60" t="s">
        <v>443</v>
      </c>
      <c r="B421">
        <v>313670</v>
      </c>
      <c r="C421">
        <v>0.77800000000000002</v>
      </c>
      <c r="D421" s="62" t="s">
        <v>443</v>
      </c>
      <c r="E421" s="2" t="str">
        <f t="shared" si="6"/>
        <v>ok</v>
      </c>
    </row>
    <row r="422" spans="1:5" x14ac:dyDescent="0.25">
      <c r="A422" s="60" t="s">
        <v>444</v>
      </c>
      <c r="B422">
        <v>313680</v>
      </c>
      <c r="C422">
        <v>0.66900000000000004</v>
      </c>
      <c r="D422" s="62" t="s">
        <v>444</v>
      </c>
      <c r="E422" s="2" t="str">
        <f t="shared" si="6"/>
        <v>ok</v>
      </c>
    </row>
    <row r="423" spans="1:5" x14ac:dyDescent="0.25">
      <c r="A423" s="60" t="s">
        <v>445</v>
      </c>
      <c r="B423">
        <v>313690</v>
      </c>
      <c r="C423">
        <v>0.72299999999999998</v>
      </c>
      <c r="D423" s="62" t="s">
        <v>445</v>
      </c>
      <c r="E423" s="2" t="str">
        <f t="shared" si="6"/>
        <v>ok</v>
      </c>
    </row>
    <row r="424" spans="1:5" x14ac:dyDescent="0.25">
      <c r="A424" s="60" t="s">
        <v>446</v>
      </c>
      <c r="B424">
        <v>313695</v>
      </c>
      <c r="C424">
        <v>0.59199999999999997</v>
      </c>
      <c r="D424" s="62" t="s">
        <v>446</v>
      </c>
      <c r="E424" s="2" t="str">
        <f t="shared" si="6"/>
        <v>ok</v>
      </c>
    </row>
    <row r="425" spans="1:5" x14ac:dyDescent="0.25">
      <c r="A425" s="60" t="s">
        <v>447</v>
      </c>
      <c r="B425">
        <v>313700</v>
      </c>
      <c r="C425">
        <v>0.54100000000000004</v>
      </c>
      <c r="D425" s="62" t="s">
        <v>447</v>
      </c>
      <c r="E425" s="2" t="str">
        <f t="shared" si="6"/>
        <v>ok</v>
      </c>
    </row>
    <row r="426" spans="1:5" x14ac:dyDescent="0.25">
      <c r="A426" s="60" t="s">
        <v>448</v>
      </c>
      <c r="B426">
        <v>313710</v>
      </c>
      <c r="C426">
        <v>0.71799999999999997</v>
      </c>
      <c r="D426" s="62" t="s">
        <v>448</v>
      </c>
      <c r="E426" s="2" t="str">
        <f t="shared" si="6"/>
        <v>ok</v>
      </c>
    </row>
    <row r="427" spans="1:5" x14ac:dyDescent="0.25">
      <c r="A427" s="60" t="s">
        <v>449</v>
      </c>
      <c r="B427">
        <v>313720</v>
      </c>
      <c r="C427">
        <v>0.73199999999999998</v>
      </c>
      <c r="D427" s="62" t="s">
        <v>449</v>
      </c>
      <c r="E427" s="2" t="str">
        <f t="shared" si="6"/>
        <v>ok</v>
      </c>
    </row>
    <row r="428" spans="1:5" x14ac:dyDescent="0.25">
      <c r="A428" s="60" t="s">
        <v>450</v>
      </c>
      <c r="B428">
        <v>313730</v>
      </c>
      <c r="C428">
        <v>0.63400000000000001</v>
      </c>
      <c r="D428" s="62" t="s">
        <v>450</v>
      </c>
      <c r="E428" s="2" t="str">
        <f t="shared" si="6"/>
        <v>ok</v>
      </c>
    </row>
    <row r="429" spans="1:5" x14ac:dyDescent="0.25">
      <c r="A429" s="60" t="s">
        <v>451</v>
      </c>
      <c r="B429">
        <v>313740</v>
      </c>
      <c r="C429">
        <v>0.67600000000000005</v>
      </c>
      <c r="D429" s="62" t="s">
        <v>451</v>
      </c>
      <c r="E429" s="2" t="str">
        <f t="shared" si="6"/>
        <v>ok</v>
      </c>
    </row>
    <row r="430" spans="1:5" x14ac:dyDescent="0.25">
      <c r="A430" s="60" t="s">
        <v>452</v>
      </c>
      <c r="B430">
        <v>313750</v>
      </c>
      <c r="C430">
        <v>0.70299999999999996</v>
      </c>
      <c r="D430" s="62" t="s">
        <v>452</v>
      </c>
      <c r="E430" s="2" t="str">
        <f t="shared" si="6"/>
        <v>ok</v>
      </c>
    </row>
    <row r="431" spans="1:5" x14ac:dyDescent="0.25">
      <c r="A431" s="60" t="s">
        <v>453</v>
      </c>
      <c r="B431">
        <v>313753</v>
      </c>
      <c r="C431">
        <v>0.67900000000000005</v>
      </c>
      <c r="D431" s="62" t="s">
        <v>453</v>
      </c>
      <c r="E431" s="2" t="str">
        <f t="shared" si="6"/>
        <v>ok</v>
      </c>
    </row>
    <row r="432" spans="1:5" x14ac:dyDescent="0.25">
      <c r="A432" s="60" t="s">
        <v>454</v>
      </c>
      <c r="B432">
        <v>313760</v>
      </c>
      <c r="C432">
        <v>0.77700000000000002</v>
      </c>
      <c r="D432" s="62" t="s">
        <v>454</v>
      </c>
      <c r="E432" s="2" t="str">
        <f t="shared" si="6"/>
        <v>ok</v>
      </c>
    </row>
    <row r="433" spans="1:5" x14ac:dyDescent="0.25">
      <c r="A433" s="60" t="s">
        <v>455</v>
      </c>
      <c r="B433">
        <v>313770</v>
      </c>
      <c r="C433">
        <v>0.66100000000000003</v>
      </c>
      <c r="D433" s="62" t="s">
        <v>455</v>
      </c>
      <c r="E433" s="2" t="str">
        <f t="shared" si="6"/>
        <v>ok</v>
      </c>
    </row>
    <row r="434" spans="1:5" x14ac:dyDescent="0.25">
      <c r="A434" s="60" t="s">
        <v>456</v>
      </c>
      <c r="B434">
        <v>313780</v>
      </c>
      <c r="C434">
        <v>0.71099999999999997</v>
      </c>
      <c r="D434" s="62" t="s">
        <v>456</v>
      </c>
      <c r="E434" s="2" t="str">
        <f t="shared" si="6"/>
        <v>ok</v>
      </c>
    </row>
    <row r="435" spans="1:5" x14ac:dyDescent="0.25">
      <c r="A435" s="60" t="s">
        <v>457</v>
      </c>
      <c r="B435">
        <v>313790</v>
      </c>
      <c r="C435">
        <v>0.65500000000000003</v>
      </c>
      <c r="D435" s="62" t="s">
        <v>457</v>
      </c>
      <c r="E435" s="2" t="str">
        <f t="shared" si="6"/>
        <v>ok</v>
      </c>
    </row>
    <row r="436" spans="1:5" x14ac:dyDescent="0.25">
      <c r="A436" s="60" t="s">
        <v>458</v>
      </c>
      <c r="B436">
        <v>313800</v>
      </c>
      <c r="C436">
        <v>0.71399999999999997</v>
      </c>
      <c r="D436" s="62" t="s">
        <v>458</v>
      </c>
      <c r="E436" s="2" t="str">
        <f t="shared" si="6"/>
        <v>ok</v>
      </c>
    </row>
    <row r="437" spans="1:5" x14ac:dyDescent="0.25">
      <c r="A437" s="60" t="s">
        <v>459</v>
      </c>
      <c r="B437">
        <v>313810</v>
      </c>
      <c r="C437">
        <v>0.629</v>
      </c>
      <c r="D437" s="62" t="s">
        <v>459</v>
      </c>
      <c r="E437" s="2" t="str">
        <f t="shared" si="6"/>
        <v>ok</v>
      </c>
    </row>
    <row r="438" spans="1:5" x14ac:dyDescent="0.25">
      <c r="A438" s="60" t="s">
        <v>460</v>
      </c>
      <c r="B438">
        <v>313820</v>
      </c>
      <c r="C438">
        <v>0.78200000000000003</v>
      </c>
      <c r="D438" s="62" t="s">
        <v>460</v>
      </c>
      <c r="E438" s="2" t="str">
        <f t="shared" si="6"/>
        <v>ok</v>
      </c>
    </row>
    <row r="439" spans="1:5" x14ac:dyDescent="0.25">
      <c r="A439" s="60" t="s">
        <v>461</v>
      </c>
      <c r="B439">
        <v>313830</v>
      </c>
      <c r="C439">
        <v>0.71</v>
      </c>
      <c r="D439" s="62" t="s">
        <v>461</v>
      </c>
      <c r="E439" s="2" t="str">
        <f t="shared" si="6"/>
        <v>ok</v>
      </c>
    </row>
    <row r="440" spans="1:5" x14ac:dyDescent="0.25">
      <c r="A440" s="60" t="s">
        <v>462</v>
      </c>
      <c r="B440">
        <v>313835</v>
      </c>
      <c r="C440">
        <v>0.67</v>
      </c>
      <c r="D440" s="62" t="s">
        <v>462</v>
      </c>
      <c r="E440" s="2" t="str">
        <f t="shared" si="6"/>
        <v>ok</v>
      </c>
    </row>
    <row r="441" spans="1:5" x14ac:dyDescent="0.25">
      <c r="A441" s="60" t="s">
        <v>463</v>
      </c>
      <c r="B441">
        <v>313840</v>
      </c>
      <c r="C441">
        <v>0.72599999999999998</v>
      </c>
      <c r="D441" s="62" t="s">
        <v>463</v>
      </c>
      <c r="E441" s="2" t="str">
        <f t="shared" si="6"/>
        <v>ok</v>
      </c>
    </row>
    <row r="442" spans="1:5" x14ac:dyDescent="0.25">
      <c r="A442" s="60" t="s">
        <v>464</v>
      </c>
      <c r="B442">
        <v>313850</v>
      </c>
      <c r="C442">
        <v>0.67200000000000004</v>
      </c>
      <c r="D442" s="62" t="s">
        <v>464</v>
      </c>
      <c r="E442" s="2" t="str">
        <f t="shared" si="6"/>
        <v>ok</v>
      </c>
    </row>
    <row r="443" spans="1:5" x14ac:dyDescent="0.25">
      <c r="A443" s="60" t="s">
        <v>465</v>
      </c>
      <c r="B443">
        <v>313860</v>
      </c>
      <c r="C443">
        <v>0.71</v>
      </c>
      <c r="D443" s="62" t="s">
        <v>465</v>
      </c>
      <c r="E443" s="2" t="str">
        <f t="shared" si="6"/>
        <v>ok</v>
      </c>
    </row>
    <row r="444" spans="1:5" x14ac:dyDescent="0.25">
      <c r="A444" s="60" t="s">
        <v>466</v>
      </c>
      <c r="B444">
        <v>313862</v>
      </c>
      <c r="C444">
        <v>0.71</v>
      </c>
      <c r="D444" s="62" t="s">
        <v>466</v>
      </c>
      <c r="E444" s="2" t="str">
        <f t="shared" si="6"/>
        <v>ok</v>
      </c>
    </row>
    <row r="445" spans="1:5" x14ac:dyDescent="0.25">
      <c r="A445" s="60" t="s">
        <v>467</v>
      </c>
      <c r="B445">
        <v>313865</v>
      </c>
      <c r="C445">
        <v>0.64600000000000002</v>
      </c>
      <c r="D445" s="62" t="s">
        <v>467</v>
      </c>
      <c r="E445" s="2" t="str">
        <f t="shared" si="6"/>
        <v>ok</v>
      </c>
    </row>
    <row r="446" spans="1:5" x14ac:dyDescent="0.25">
      <c r="A446" s="60" t="s">
        <v>468</v>
      </c>
      <c r="B446">
        <v>313867</v>
      </c>
      <c r="C446">
        <v>0.60799999999999998</v>
      </c>
      <c r="D446" s="62" t="s">
        <v>468</v>
      </c>
      <c r="E446" s="2" t="str">
        <f t="shared" si="6"/>
        <v>ok</v>
      </c>
    </row>
    <row r="447" spans="1:5" x14ac:dyDescent="0.25">
      <c r="A447" s="60" t="s">
        <v>469</v>
      </c>
      <c r="B447">
        <v>313868</v>
      </c>
      <c r="C447">
        <v>0.61399999999999999</v>
      </c>
      <c r="D447" s="62" t="s">
        <v>469</v>
      </c>
      <c r="E447" s="2" t="str">
        <f t="shared" si="6"/>
        <v>ok</v>
      </c>
    </row>
    <row r="448" spans="1:5" x14ac:dyDescent="0.25">
      <c r="A448" s="60" t="s">
        <v>470</v>
      </c>
      <c r="B448">
        <v>313870</v>
      </c>
      <c r="C448">
        <v>0.67800000000000005</v>
      </c>
      <c r="D448" s="62" t="s">
        <v>470</v>
      </c>
      <c r="E448" s="2" t="str">
        <f t="shared" si="6"/>
        <v>ok</v>
      </c>
    </row>
    <row r="449" spans="1:5" x14ac:dyDescent="0.25">
      <c r="A449" s="60" t="s">
        <v>471</v>
      </c>
      <c r="B449">
        <v>313880</v>
      </c>
      <c r="C449">
        <v>0.72399999999999998</v>
      </c>
      <c r="D449" s="62" t="s">
        <v>471</v>
      </c>
      <c r="E449" s="2" t="str">
        <f t="shared" si="6"/>
        <v>ok</v>
      </c>
    </row>
    <row r="450" spans="1:5" x14ac:dyDescent="0.25">
      <c r="A450" s="60" t="s">
        <v>472</v>
      </c>
      <c r="B450">
        <v>313890</v>
      </c>
      <c r="C450">
        <v>0.64</v>
      </c>
      <c r="D450" s="62" t="s">
        <v>472</v>
      </c>
      <c r="E450" s="2" t="str">
        <f t="shared" si="6"/>
        <v>ok</v>
      </c>
    </row>
    <row r="451" spans="1:5" x14ac:dyDescent="0.25">
      <c r="A451" s="60" t="s">
        <v>473</v>
      </c>
      <c r="B451">
        <v>313900</v>
      </c>
      <c r="C451">
        <v>0.71499999999999997</v>
      </c>
      <c r="D451" s="62" t="s">
        <v>473</v>
      </c>
      <c r="E451" s="2" t="str">
        <f t="shared" ref="E451:E514" si="7">IF(A451=D451,"ok","erro")</f>
        <v>ok</v>
      </c>
    </row>
    <row r="452" spans="1:5" x14ac:dyDescent="0.25">
      <c r="A452" s="60" t="s">
        <v>474</v>
      </c>
      <c r="B452">
        <v>313910</v>
      </c>
      <c r="C452">
        <v>0.69899999999999995</v>
      </c>
      <c r="D452" s="62" t="s">
        <v>474</v>
      </c>
      <c r="E452" s="2" t="str">
        <f t="shared" si="7"/>
        <v>ok</v>
      </c>
    </row>
    <row r="453" spans="1:5" x14ac:dyDescent="0.25">
      <c r="A453" s="60" t="s">
        <v>475</v>
      </c>
      <c r="B453">
        <v>313920</v>
      </c>
      <c r="C453">
        <v>0.61799999999999999</v>
      </c>
      <c r="D453" s="62" t="s">
        <v>475</v>
      </c>
      <c r="E453" s="2" t="str">
        <f t="shared" si="7"/>
        <v>ok</v>
      </c>
    </row>
    <row r="454" spans="1:5" x14ac:dyDescent="0.25">
      <c r="A454" s="60" t="s">
        <v>476</v>
      </c>
      <c r="B454">
        <v>313925</v>
      </c>
      <c r="C454">
        <v>0.61799999999999999</v>
      </c>
      <c r="D454" s="62" t="s">
        <v>476</v>
      </c>
      <c r="E454" s="2" t="str">
        <f t="shared" si="7"/>
        <v>ok</v>
      </c>
    </row>
    <row r="455" spans="1:5" x14ac:dyDescent="0.25">
      <c r="A455" s="60" t="s">
        <v>477</v>
      </c>
      <c r="B455">
        <v>313930</v>
      </c>
      <c r="C455">
        <v>0.64200000000000002</v>
      </c>
      <c r="D455" s="62" t="s">
        <v>477</v>
      </c>
      <c r="E455" s="2" t="str">
        <f t="shared" si="7"/>
        <v>ok</v>
      </c>
    </row>
    <row r="456" spans="1:5" x14ac:dyDescent="0.25">
      <c r="A456" s="60" t="s">
        <v>478</v>
      </c>
      <c r="B456">
        <v>313940</v>
      </c>
      <c r="C456">
        <v>0.68899999999999995</v>
      </c>
      <c r="D456" s="62" t="s">
        <v>478</v>
      </c>
      <c r="E456" s="2" t="str">
        <f t="shared" si="7"/>
        <v>ok</v>
      </c>
    </row>
    <row r="457" spans="1:5" x14ac:dyDescent="0.25">
      <c r="A457" s="60" t="s">
        <v>479</v>
      </c>
      <c r="B457">
        <v>313950</v>
      </c>
      <c r="C457">
        <v>0.69699999999999995</v>
      </c>
      <c r="D457" s="62" t="s">
        <v>479</v>
      </c>
      <c r="E457" s="2" t="str">
        <f t="shared" si="7"/>
        <v>ok</v>
      </c>
    </row>
    <row r="458" spans="1:5" x14ac:dyDescent="0.25">
      <c r="A458" s="60" t="s">
        <v>480</v>
      </c>
      <c r="B458">
        <v>313960</v>
      </c>
      <c r="C458">
        <v>0.67500000000000004</v>
      </c>
      <c r="D458" s="62" t="s">
        <v>480</v>
      </c>
      <c r="E458" s="2" t="str">
        <f t="shared" si="7"/>
        <v>ok</v>
      </c>
    </row>
    <row r="459" spans="1:5" x14ac:dyDescent="0.25">
      <c r="A459" s="60" t="s">
        <v>481</v>
      </c>
      <c r="B459">
        <v>313970</v>
      </c>
      <c r="C459">
        <v>0.67200000000000004</v>
      </c>
      <c r="D459" s="62" t="s">
        <v>481</v>
      </c>
      <c r="E459" s="2" t="str">
        <f t="shared" si="7"/>
        <v>ok</v>
      </c>
    </row>
    <row r="460" spans="1:5" x14ac:dyDescent="0.25">
      <c r="A460" s="60" t="s">
        <v>482</v>
      </c>
      <c r="B460">
        <v>313980</v>
      </c>
      <c r="C460">
        <v>0.68400000000000005</v>
      </c>
      <c r="D460" s="62" t="s">
        <v>482</v>
      </c>
      <c r="E460" s="2" t="str">
        <f t="shared" si="7"/>
        <v>ok</v>
      </c>
    </row>
    <row r="461" spans="1:5" x14ac:dyDescent="0.25">
      <c r="A461" s="60" t="s">
        <v>483</v>
      </c>
      <c r="B461">
        <v>313990</v>
      </c>
      <c r="C461">
        <v>0.70199999999999996</v>
      </c>
      <c r="D461" s="62" t="s">
        <v>483</v>
      </c>
      <c r="E461" s="2" t="str">
        <f t="shared" si="7"/>
        <v>ok</v>
      </c>
    </row>
    <row r="462" spans="1:5" x14ac:dyDescent="0.25">
      <c r="A462" s="60" t="s">
        <v>484</v>
      </c>
      <c r="B462">
        <v>314000</v>
      </c>
      <c r="C462">
        <v>0.74199999999999999</v>
      </c>
      <c r="D462" s="62" t="s">
        <v>484</v>
      </c>
      <c r="E462" s="2" t="str">
        <f t="shared" si="7"/>
        <v>ok</v>
      </c>
    </row>
    <row r="463" spans="1:5" x14ac:dyDescent="0.25">
      <c r="A463" s="60" t="s">
        <v>485</v>
      </c>
      <c r="B463">
        <v>314010</v>
      </c>
      <c r="C463">
        <v>0.61499999999999999</v>
      </c>
      <c r="D463" s="62" t="s">
        <v>485</v>
      </c>
      <c r="E463" s="2" t="str">
        <f t="shared" si="7"/>
        <v>ok</v>
      </c>
    </row>
    <row r="464" spans="1:5" x14ac:dyDescent="0.25">
      <c r="A464" s="60" t="s">
        <v>486</v>
      </c>
      <c r="B464">
        <v>314015</v>
      </c>
      <c r="C464">
        <v>0.69899999999999995</v>
      </c>
      <c r="D464" s="62" t="s">
        <v>486</v>
      </c>
      <c r="E464" s="2" t="str">
        <f t="shared" si="7"/>
        <v>ok</v>
      </c>
    </row>
    <row r="465" spans="1:5" x14ac:dyDescent="0.25">
      <c r="A465" s="60" t="s">
        <v>487</v>
      </c>
      <c r="B465">
        <v>314020</v>
      </c>
      <c r="C465">
        <v>0.68</v>
      </c>
      <c r="D465" s="62" t="s">
        <v>487</v>
      </c>
      <c r="E465" s="2" t="str">
        <f t="shared" si="7"/>
        <v>ok</v>
      </c>
    </row>
    <row r="466" spans="1:5" x14ac:dyDescent="0.25">
      <c r="A466" s="60" t="s">
        <v>488</v>
      </c>
      <c r="B466">
        <v>314030</v>
      </c>
      <c r="C466">
        <v>0.65700000000000003</v>
      </c>
      <c r="D466" s="62" t="s">
        <v>488</v>
      </c>
      <c r="E466" s="2" t="str">
        <f t="shared" si="7"/>
        <v>ok</v>
      </c>
    </row>
    <row r="467" spans="1:5" x14ac:dyDescent="0.25">
      <c r="A467" s="60" t="s">
        <v>489</v>
      </c>
      <c r="B467">
        <v>314040</v>
      </c>
      <c r="C467">
        <v>0.65</v>
      </c>
      <c r="D467" s="62" t="s">
        <v>489</v>
      </c>
      <c r="E467" s="2" t="str">
        <f t="shared" si="7"/>
        <v>ok</v>
      </c>
    </row>
    <row r="468" spans="1:5" x14ac:dyDescent="0.25">
      <c r="A468" s="60" t="s">
        <v>490</v>
      </c>
      <c r="B468">
        <v>314050</v>
      </c>
      <c r="C468">
        <v>0.66900000000000004</v>
      </c>
      <c r="D468" s="62" t="s">
        <v>490</v>
      </c>
      <c r="E468" s="2" t="str">
        <f t="shared" si="7"/>
        <v>ok</v>
      </c>
    </row>
    <row r="469" spans="1:5" x14ac:dyDescent="0.25">
      <c r="A469" s="60" t="s">
        <v>491</v>
      </c>
      <c r="B469">
        <v>314053</v>
      </c>
      <c r="C469">
        <v>0.63500000000000001</v>
      </c>
      <c r="D469" s="62" t="s">
        <v>491</v>
      </c>
      <c r="E469" s="2" t="str">
        <f t="shared" si="7"/>
        <v>ok</v>
      </c>
    </row>
    <row r="470" spans="1:5" x14ac:dyDescent="0.25">
      <c r="A470" s="60" t="s">
        <v>492</v>
      </c>
      <c r="B470">
        <v>314055</v>
      </c>
      <c r="C470">
        <v>0.58099999999999996</v>
      </c>
      <c r="D470" s="62" t="s">
        <v>492</v>
      </c>
      <c r="E470" s="2" t="str">
        <f t="shared" si="7"/>
        <v>ok</v>
      </c>
    </row>
    <row r="471" spans="1:5" x14ac:dyDescent="0.25">
      <c r="A471" s="60" t="s">
        <v>493</v>
      </c>
      <c r="B471">
        <v>314060</v>
      </c>
      <c r="C471">
        <v>0.59699999999999998</v>
      </c>
      <c r="D471" s="62" t="s">
        <v>493</v>
      </c>
      <c r="E471" s="2" t="str">
        <f t="shared" si="7"/>
        <v>ok</v>
      </c>
    </row>
    <row r="472" spans="1:5" x14ac:dyDescent="0.25">
      <c r="A472" s="60" t="s">
        <v>494</v>
      </c>
      <c r="B472">
        <v>314070</v>
      </c>
      <c r="C472">
        <v>0.70399999999999996</v>
      </c>
      <c r="D472" s="62" t="s">
        <v>494</v>
      </c>
      <c r="E472" s="2" t="str">
        <f t="shared" si="7"/>
        <v>ok</v>
      </c>
    </row>
    <row r="473" spans="1:5" x14ac:dyDescent="0.25">
      <c r="A473" s="60" t="s">
        <v>495</v>
      </c>
      <c r="B473">
        <v>317150</v>
      </c>
      <c r="C473">
        <v>0.61199999999999999</v>
      </c>
      <c r="D473" s="62" t="s">
        <v>495</v>
      </c>
      <c r="E473" s="2" t="str">
        <f t="shared" si="7"/>
        <v>ok</v>
      </c>
    </row>
    <row r="474" spans="1:5" x14ac:dyDescent="0.25">
      <c r="A474" s="60" t="s">
        <v>496</v>
      </c>
      <c r="B474">
        <v>314080</v>
      </c>
      <c r="C474">
        <v>0.72</v>
      </c>
      <c r="D474" s="62" t="s">
        <v>496</v>
      </c>
      <c r="E474" s="2" t="str">
        <f t="shared" si="7"/>
        <v>ok</v>
      </c>
    </row>
    <row r="475" spans="1:5" x14ac:dyDescent="0.25">
      <c r="A475" s="60" t="s">
        <v>497</v>
      </c>
      <c r="B475">
        <v>314085</v>
      </c>
      <c r="C475">
        <v>0.61599999999999999</v>
      </c>
      <c r="D475" s="62" t="s">
        <v>497</v>
      </c>
      <c r="E475" s="2" t="str">
        <f t="shared" si="7"/>
        <v>ok</v>
      </c>
    </row>
    <row r="476" spans="1:5" x14ac:dyDescent="0.25">
      <c r="A476" s="60" t="s">
        <v>498</v>
      </c>
      <c r="B476">
        <v>314090</v>
      </c>
      <c r="C476">
        <v>0.63100000000000001</v>
      </c>
      <c r="D476" s="62" t="s">
        <v>498</v>
      </c>
      <c r="E476" s="2" t="str">
        <f t="shared" si="7"/>
        <v>ok</v>
      </c>
    </row>
    <row r="477" spans="1:5" x14ac:dyDescent="0.25">
      <c r="A477" s="60" t="s">
        <v>499</v>
      </c>
      <c r="B477">
        <v>314100</v>
      </c>
      <c r="C477">
        <v>0.66200000000000003</v>
      </c>
      <c r="D477" s="62" t="s">
        <v>499</v>
      </c>
      <c r="E477" s="2" t="str">
        <f t="shared" si="7"/>
        <v>ok</v>
      </c>
    </row>
    <row r="478" spans="1:5" x14ac:dyDescent="0.25">
      <c r="A478" s="60" t="s">
        <v>500</v>
      </c>
      <c r="B478">
        <v>314110</v>
      </c>
      <c r="C478">
        <v>0.73099999999999998</v>
      </c>
      <c r="D478" s="62" t="s">
        <v>500</v>
      </c>
      <c r="E478" s="2" t="str">
        <f t="shared" si="7"/>
        <v>ok</v>
      </c>
    </row>
    <row r="479" spans="1:5" x14ac:dyDescent="0.25">
      <c r="A479" s="60" t="s">
        <v>501</v>
      </c>
      <c r="B479">
        <v>314120</v>
      </c>
      <c r="C479">
        <v>0.70699999999999996</v>
      </c>
      <c r="D479" s="62" t="s">
        <v>501</v>
      </c>
      <c r="E479" s="2" t="str">
        <f t="shared" si="7"/>
        <v>ok</v>
      </c>
    </row>
    <row r="480" spans="1:5" x14ac:dyDescent="0.25">
      <c r="A480" s="60" t="s">
        <v>502</v>
      </c>
      <c r="B480">
        <v>314130</v>
      </c>
      <c r="C480">
        <v>0.71099999999999997</v>
      </c>
      <c r="D480" s="62" t="s">
        <v>502</v>
      </c>
      <c r="E480" s="2" t="str">
        <f t="shared" si="7"/>
        <v>ok</v>
      </c>
    </row>
    <row r="481" spans="1:5" x14ac:dyDescent="0.25">
      <c r="A481" s="60" t="s">
        <v>503</v>
      </c>
      <c r="B481">
        <v>314140</v>
      </c>
      <c r="C481">
        <v>0.624</v>
      </c>
      <c r="D481" s="62" t="s">
        <v>503</v>
      </c>
      <c r="E481" s="2" t="str">
        <f t="shared" si="7"/>
        <v>ok</v>
      </c>
    </row>
    <row r="482" spans="1:5" x14ac:dyDescent="0.25">
      <c r="A482" s="60" t="s">
        <v>504</v>
      </c>
      <c r="B482">
        <v>314150</v>
      </c>
      <c r="C482">
        <v>0.626</v>
      </c>
      <c r="D482" s="62" t="s">
        <v>504</v>
      </c>
      <c r="E482" s="2" t="str">
        <f t="shared" si="7"/>
        <v>ok</v>
      </c>
    </row>
    <row r="483" spans="1:5" x14ac:dyDescent="0.25">
      <c r="A483" s="60" t="s">
        <v>505</v>
      </c>
      <c r="B483">
        <v>314160</v>
      </c>
      <c r="C483">
        <v>0.66400000000000003</v>
      </c>
      <c r="D483" s="62" t="s">
        <v>505</v>
      </c>
      <c r="E483" s="2" t="str">
        <f t="shared" si="7"/>
        <v>ok</v>
      </c>
    </row>
    <row r="484" spans="1:5" x14ac:dyDescent="0.25">
      <c r="A484" s="60" t="s">
        <v>506</v>
      </c>
      <c r="B484">
        <v>314170</v>
      </c>
      <c r="C484">
        <v>0.65600000000000003</v>
      </c>
      <c r="D484" s="62" t="s">
        <v>506</v>
      </c>
      <c r="E484" s="2" t="str">
        <f t="shared" si="7"/>
        <v>ok</v>
      </c>
    </row>
    <row r="485" spans="1:5" x14ac:dyDescent="0.25">
      <c r="A485" s="60" t="s">
        <v>507</v>
      </c>
      <c r="B485">
        <v>314180</v>
      </c>
      <c r="C485">
        <v>0.63300000000000001</v>
      </c>
      <c r="D485" s="62" t="s">
        <v>507</v>
      </c>
      <c r="E485" s="2" t="str">
        <f t="shared" si="7"/>
        <v>ok</v>
      </c>
    </row>
    <row r="486" spans="1:5" x14ac:dyDescent="0.25">
      <c r="A486" s="60" t="s">
        <v>508</v>
      </c>
      <c r="B486">
        <v>314190</v>
      </c>
      <c r="C486">
        <v>0.65800000000000003</v>
      </c>
      <c r="D486" s="62" t="s">
        <v>508</v>
      </c>
      <c r="E486" s="2" t="str">
        <f t="shared" si="7"/>
        <v>ok</v>
      </c>
    </row>
    <row r="487" spans="1:5" x14ac:dyDescent="0.25">
      <c r="A487" s="60" t="s">
        <v>509</v>
      </c>
      <c r="B487">
        <v>314200</v>
      </c>
      <c r="C487">
        <v>0.66500000000000004</v>
      </c>
      <c r="D487" s="62" t="s">
        <v>509</v>
      </c>
      <c r="E487" s="2" t="str">
        <f t="shared" si="7"/>
        <v>ok</v>
      </c>
    </row>
    <row r="488" spans="1:5" x14ac:dyDescent="0.25">
      <c r="A488" s="60" t="s">
        <v>510</v>
      </c>
      <c r="B488">
        <v>314210</v>
      </c>
      <c r="C488">
        <v>0.66300000000000003</v>
      </c>
      <c r="D488" s="62" t="s">
        <v>510</v>
      </c>
      <c r="E488" s="2" t="str">
        <f t="shared" si="7"/>
        <v>ok</v>
      </c>
    </row>
    <row r="489" spans="1:5" x14ac:dyDescent="0.25">
      <c r="A489" s="60" t="s">
        <v>511</v>
      </c>
      <c r="B489">
        <v>314220</v>
      </c>
      <c r="C489">
        <v>0.68</v>
      </c>
      <c r="D489" s="62" t="s">
        <v>511</v>
      </c>
      <c r="E489" s="2" t="str">
        <f t="shared" si="7"/>
        <v>ok</v>
      </c>
    </row>
    <row r="490" spans="1:5" x14ac:dyDescent="0.25">
      <c r="A490" s="60" t="s">
        <v>512</v>
      </c>
      <c r="B490">
        <v>314225</v>
      </c>
      <c r="C490">
        <v>0.59299999999999997</v>
      </c>
      <c r="D490" s="62" t="s">
        <v>512</v>
      </c>
      <c r="E490" s="2" t="str">
        <f t="shared" si="7"/>
        <v>ok</v>
      </c>
    </row>
    <row r="491" spans="1:5" x14ac:dyDescent="0.25">
      <c r="A491" s="60" t="s">
        <v>513</v>
      </c>
      <c r="B491">
        <v>314230</v>
      </c>
      <c r="C491">
        <v>0.63800000000000001</v>
      </c>
      <c r="D491" s="62" t="s">
        <v>513</v>
      </c>
      <c r="E491" s="2" t="str">
        <f t="shared" si="7"/>
        <v>ok</v>
      </c>
    </row>
    <row r="492" spans="1:5" x14ac:dyDescent="0.25">
      <c r="A492" s="60" t="s">
        <v>514</v>
      </c>
      <c r="B492">
        <v>314240</v>
      </c>
      <c r="C492">
        <v>0.72099999999999997</v>
      </c>
      <c r="D492" s="62" t="s">
        <v>514</v>
      </c>
      <c r="E492" s="2" t="str">
        <f t="shared" si="7"/>
        <v>ok</v>
      </c>
    </row>
    <row r="493" spans="1:5" x14ac:dyDescent="0.25">
      <c r="A493" s="60" t="s">
        <v>515</v>
      </c>
      <c r="B493">
        <v>314250</v>
      </c>
      <c r="C493">
        <v>0.65</v>
      </c>
      <c r="D493" s="62" t="s">
        <v>515</v>
      </c>
      <c r="E493" s="2" t="str">
        <f t="shared" si="7"/>
        <v>ok</v>
      </c>
    </row>
    <row r="494" spans="1:5" x14ac:dyDescent="0.25">
      <c r="A494" s="60" t="s">
        <v>516</v>
      </c>
      <c r="B494">
        <v>314260</v>
      </c>
      <c r="C494">
        <v>0.72099999999999997</v>
      </c>
      <c r="D494" s="62" t="s">
        <v>516</v>
      </c>
      <c r="E494" s="2" t="str">
        <f t="shared" si="7"/>
        <v>ok</v>
      </c>
    </row>
    <row r="495" spans="1:5" x14ac:dyDescent="0.25">
      <c r="A495" s="60" t="s">
        <v>517</v>
      </c>
      <c r="B495">
        <v>314270</v>
      </c>
      <c r="C495">
        <v>0.61299999999999999</v>
      </c>
      <c r="D495" s="62" t="s">
        <v>517</v>
      </c>
      <c r="E495" s="2" t="str">
        <f t="shared" si="7"/>
        <v>ok</v>
      </c>
    </row>
    <row r="496" spans="1:5" x14ac:dyDescent="0.25">
      <c r="A496" s="60" t="s">
        <v>518</v>
      </c>
      <c r="B496">
        <v>314280</v>
      </c>
      <c r="C496">
        <v>0.67400000000000004</v>
      </c>
      <c r="D496" s="62" t="s">
        <v>518</v>
      </c>
      <c r="E496" s="2" t="str">
        <f t="shared" si="7"/>
        <v>ok</v>
      </c>
    </row>
    <row r="497" spans="1:5" x14ac:dyDescent="0.25">
      <c r="A497" s="60" t="s">
        <v>519</v>
      </c>
      <c r="B497">
        <v>314290</v>
      </c>
      <c r="C497">
        <v>0.65900000000000003</v>
      </c>
      <c r="D497" s="62" t="s">
        <v>519</v>
      </c>
      <c r="E497" s="2" t="str">
        <f t="shared" si="7"/>
        <v>ok</v>
      </c>
    </row>
    <row r="498" spans="1:5" x14ac:dyDescent="0.25">
      <c r="A498" s="60" t="s">
        <v>520</v>
      </c>
      <c r="B498">
        <v>314300</v>
      </c>
      <c r="C498">
        <v>0.68799999999999994</v>
      </c>
      <c r="D498" s="62" t="s">
        <v>520</v>
      </c>
      <c r="E498" s="2" t="str">
        <f t="shared" si="7"/>
        <v>ok</v>
      </c>
    </row>
    <row r="499" spans="1:5" x14ac:dyDescent="0.25">
      <c r="A499" s="60" t="s">
        <v>521</v>
      </c>
      <c r="B499">
        <v>314310</v>
      </c>
      <c r="C499">
        <v>0.72799999999999998</v>
      </c>
      <c r="D499" s="62" t="s">
        <v>521</v>
      </c>
      <c r="E499" s="2" t="str">
        <f t="shared" si="7"/>
        <v>ok</v>
      </c>
    </row>
    <row r="500" spans="1:5" x14ac:dyDescent="0.25">
      <c r="A500" s="60" t="s">
        <v>522</v>
      </c>
      <c r="B500">
        <v>314315</v>
      </c>
      <c r="C500">
        <v>0.54100000000000004</v>
      </c>
      <c r="D500" s="62" t="s">
        <v>522</v>
      </c>
      <c r="E500" s="2" t="str">
        <f t="shared" si="7"/>
        <v>ok</v>
      </c>
    </row>
    <row r="501" spans="1:5" x14ac:dyDescent="0.25">
      <c r="A501" s="60" t="s">
        <v>523</v>
      </c>
      <c r="B501">
        <v>314320</v>
      </c>
      <c r="C501">
        <v>0.71</v>
      </c>
      <c r="D501" s="62" t="s">
        <v>523</v>
      </c>
      <c r="E501" s="2" t="str">
        <f t="shared" si="7"/>
        <v>ok</v>
      </c>
    </row>
    <row r="502" spans="1:5" x14ac:dyDescent="0.25">
      <c r="A502" s="60" t="s">
        <v>524</v>
      </c>
      <c r="B502">
        <v>314330</v>
      </c>
      <c r="C502">
        <v>0.77</v>
      </c>
      <c r="D502" s="62" t="s">
        <v>524</v>
      </c>
      <c r="E502" s="2" t="str">
        <f t="shared" si="7"/>
        <v>ok</v>
      </c>
    </row>
    <row r="503" spans="1:5" x14ac:dyDescent="0.25">
      <c r="A503" s="60" t="s">
        <v>525</v>
      </c>
      <c r="B503">
        <v>314340</v>
      </c>
      <c r="C503">
        <v>0.72399999999999998</v>
      </c>
      <c r="D503" s="62" t="s">
        <v>525</v>
      </c>
      <c r="E503" s="2" t="str">
        <f t="shared" si="7"/>
        <v>ok</v>
      </c>
    </row>
    <row r="504" spans="1:5" x14ac:dyDescent="0.25">
      <c r="A504" s="60" t="s">
        <v>526</v>
      </c>
      <c r="B504">
        <v>314345</v>
      </c>
      <c r="C504">
        <v>0.58699999999999997</v>
      </c>
      <c r="D504" s="62" t="s">
        <v>526</v>
      </c>
      <c r="E504" s="2" t="str">
        <f t="shared" si="7"/>
        <v>ok</v>
      </c>
    </row>
    <row r="505" spans="1:5" x14ac:dyDescent="0.25">
      <c r="A505" s="60" t="s">
        <v>527</v>
      </c>
      <c r="B505">
        <v>314350</v>
      </c>
      <c r="C505">
        <v>0.69599999999999995</v>
      </c>
      <c r="D505" s="62" t="s">
        <v>527</v>
      </c>
      <c r="E505" s="2" t="str">
        <f t="shared" si="7"/>
        <v>ok</v>
      </c>
    </row>
    <row r="506" spans="1:5" x14ac:dyDescent="0.25">
      <c r="A506" s="60" t="s">
        <v>528</v>
      </c>
      <c r="B506">
        <v>314360</v>
      </c>
      <c r="C506">
        <v>0.64800000000000002</v>
      </c>
      <c r="D506" s="62" t="s">
        <v>528</v>
      </c>
      <c r="E506" s="2" t="str">
        <f t="shared" si="7"/>
        <v>ok</v>
      </c>
    </row>
    <row r="507" spans="1:5" x14ac:dyDescent="0.25">
      <c r="A507" s="60" t="s">
        <v>529</v>
      </c>
      <c r="B507">
        <v>314370</v>
      </c>
      <c r="C507">
        <v>0.59699999999999998</v>
      </c>
      <c r="D507" s="62" t="s">
        <v>529</v>
      </c>
      <c r="E507" s="2" t="str">
        <f t="shared" si="7"/>
        <v>ok</v>
      </c>
    </row>
    <row r="508" spans="1:5" x14ac:dyDescent="0.25">
      <c r="A508" s="60" t="s">
        <v>530</v>
      </c>
      <c r="B508">
        <v>314380</v>
      </c>
      <c r="C508">
        <v>0.64700000000000002</v>
      </c>
      <c r="D508" s="62" t="s">
        <v>530</v>
      </c>
      <c r="E508" s="2" t="str">
        <f t="shared" si="7"/>
        <v>ok</v>
      </c>
    </row>
    <row r="509" spans="1:5" x14ac:dyDescent="0.25">
      <c r="A509" s="60" t="s">
        <v>531</v>
      </c>
      <c r="B509">
        <v>314390</v>
      </c>
      <c r="C509">
        <v>0.73399999999999999</v>
      </c>
      <c r="D509" s="62" t="s">
        <v>531</v>
      </c>
      <c r="E509" s="2" t="str">
        <f t="shared" si="7"/>
        <v>ok</v>
      </c>
    </row>
    <row r="510" spans="1:5" x14ac:dyDescent="0.25">
      <c r="A510" s="60" t="s">
        <v>532</v>
      </c>
      <c r="B510">
        <v>314400</v>
      </c>
      <c r="C510">
        <v>0.64400000000000002</v>
      </c>
      <c r="D510" s="62" t="s">
        <v>532</v>
      </c>
      <c r="E510" s="2" t="str">
        <f t="shared" si="7"/>
        <v>ok</v>
      </c>
    </row>
    <row r="511" spans="1:5" x14ac:dyDescent="0.25">
      <c r="A511" s="60" t="s">
        <v>533</v>
      </c>
      <c r="B511">
        <v>314410</v>
      </c>
      <c r="C511">
        <v>0.74</v>
      </c>
      <c r="D511" s="62" t="s">
        <v>533</v>
      </c>
      <c r="E511" s="2" t="str">
        <f t="shared" si="7"/>
        <v>ok</v>
      </c>
    </row>
    <row r="512" spans="1:5" x14ac:dyDescent="0.25">
      <c r="A512" s="60" t="s">
        <v>534</v>
      </c>
      <c r="B512">
        <v>314420</v>
      </c>
      <c r="C512">
        <v>0.58499999999999996</v>
      </c>
      <c r="D512" s="62" t="s">
        <v>534</v>
      </c>
      <c r="E512" s="2" t="str">
        <f t="shared" si="7"/>
        <v>ok</v>
      </c>
    </row>
    <row r="513" spans="1:5" x14ac:dyDescent="0.25">
      <c r="A513" s="60" t="s">
        <v>535</v>
      </c>
      <c r="B513">
        <v>314430</v>
      </c>
      <c r="C513">
        <v>0.70099999999999996</v>
      </c>
      <c r="D513" s="62" t="s">
        <v>535</v>
      </c>
      <c r="E513" s="2" t="str">
        <f t="shared" si="7"/>
        <v>ok</v>
      </c>
    </row>
    <row r="514" spans="1:5" x14ac:dyDescent="0.25">
      <c r="A514" s="60" t="s">
        <v>536</v>
      </c>
      <c r="B514">
        <v>314435</v>
      </c>
      <c r="C514">
        <v>0.67500000000000004</v>
      </c>
      <c r="D514" s="62" t="s">
        <v>536</v>
      </c>
      <c r="E514" s="2" t="str">
        <f t="shared" si="7"/>
        <v>ok</v>
      </c>
    </row>
    <row r="515" spans="1:5" x14ac:dyDescent="0.25">
      <c r="A515" s="60" t="s">
        <v>537</v>
      </c>
      <c r="B515">
        <v>314437</v>
      </c>
      <c r="C515">
        <v>0.67100000000000004</v>
      </c>
      <c r="D515" s="62" t="s">
        <v>537</v>
      </c>
      <c r="E515" s="2" t="str">
        <f t="shared" ref="E515:E578" si="8">IF(A515=D515,"ok","erro")</f>
        <v>ok</v>
      </c>
    </row>
    <row r="516" spans="1:5" x14ac:dyDescent="0.25">
      <c r="A516" s="60" t="s">
        <v>538</v>
      </c>
      <c r="B516">
        <v>314440</v>
      </c>
      <c r="C516">
        <v>0.69299999999999995</v>
      </c>
      <c r="D516" s="62" t="s">
        <v>538</v>
      </c>
      <c r="E516" s="2" t="str">
        <f t="shared" si="8"/>
        <v>ok</v>
      </c>
    </row>
    <row r="517" spans="1:5" x14ac:dyDescent="0.25">
      <c r="A517" s="60" t="s">
        <v>539</v>
      </c>
      <c r="B517">
        <v>314450</v>
      </c>
      <c r="C517">
        <v>0.69</v>
      </c>
      <c r="D517" s="62" t="s">
        <v>539</v>
      </c>
      <c r="E517" s="2" t="str">
        <f t="shared" si="8"/>
        <v>ok</v>
      </c>
    </row>
    <row r="518" spans="1:5" x14ac:dyDescent="0.25">
      <c r="A518" s="60" t="s">
        <v>540</v>
      </c>
      <c r="B518">
        <v>314460</v>
      </c>
      <c r="C518">
        <v>0.66700000000000004</v>
      </c>
      <c r="D518" s="62" t="s">
        <v>540</v>
      </c>
      <c r="E518" s="2" t="str">
        <f t="shared" si="8"/>
        <v>ok</v>
      </c>
    </row>
    <row r="519" spans="1:5" x14ac:dyDescent="0.25">
      <c r="A519" s="60" t="s">
        <v>541</v>
      </c>
      <c r="B519">
        <v>314465</v>
      </c>
      <c r="C519">
        <v>0.55600000000000005</v>
      </c>
      <c r="D519" s="62" t="s">
        <v>541</v>
      </c>
      <c r="E519" s="2" t="str">
        <f t="shared" si="8"/>
        <v>ok</v>
      </c>
    </row>
    <row r="520" spans="1:5" x14ac:dyDescent="0.25">
      <c r="A520" s="60" t="s">
        <v>542</v>
      </c>
      <c r="B520">
        <v>314467</v>
      </c>
      <c r="C520">
        <v>0.59199999999999997</v>
      </c>
      <c r="D520" s="62" t="s">
        <v>542</v>
      </c>
      <c r="E520" s="2" t="str">
        <f t="shared" si="8"/>
        <v>ok</v>
      </c>
    </row>
    <row r="521" spans="1:5" x14ac:dyDescent="0.25">
      <c r="A521" s="60" t="s">
        <v>543</v>
      </c>
      <c r="B521">
        <v>314470</v>
      </c>
      <c r="C521">
        <v>0.70899999999999996</v>
      </c>
      <c r="D521" s="62" t="s">
        <v>543</v>
      </c>
      <c r="E521" s="2" t="str">
        <f t="shared" si="8"/>
        <v>ok</v>
      </c>
    </row>
    <row r="522" spans="1:5" x14ac:dyDescent="0.25">
      <c r="A522" s="60" t="s">
        <v>544</v>
      </c>
      <c r="B522">
        <v>314480</v>
      </c>
      <c r="C522">
        <v>0.81299999999999994</v>
      </c>
      <c r="D522" s="62" t="s">
        <v>544</v>
      </c>
      <c r="E522" s="2" t="str">
        <f t="shared" si="8"/>
        <v>ok</v>
      </c>
    </row>
    <row r="523" spans="1:5" x14ac:dyDescent="0.25">
      <c r="A523" s="60" t="s">
        <v>545</v>
      </c>
      <c r="B523">
        <v>314490</v>
      </c>
      <c r="C523">
        <v>0.63</v>
      </c>
      <c r="D523" s="62" t="s">
        <v>545</v>
      </c>
      <c r="E523" s="2" t="str">
        <f t="shared" si="8"/>
        <v>ok</v>
      </c>
    </row>
    <row r="524" spans="1:5" x14ac:dyDescent="0.25">
      <c r="A524" s="60" t="s">
        <v>546</v>
      </c>
      <c r="B524">
        <v>314500</v>
      </c>
      <c r="C524">
        <v>0.70099999999999996</v>
      </c>
      <c r="D524" s="62" t="s">
        <v>546</v>
      </c>
      <c r="E524" s="2" t="str">
        <f t="shared" si="8"/>
        <v>ok</v>
      </c>
    </row>
    <row r="525" spans="1:5" x14ac:dyDescent="0.25">
      <c r="A525" s="60" t="s">
        <v>547</v>
      </c>
      <c r="B525">
        <v>314505</v>
      </c>
      <c r="C525">
        <v>0.64100000000000001</v>
      </c>
      <c r="D525" s="62" t="s">
        <v>547</v>
      </c>
      <c r="E525" s="2" t="str">
        <f t="shared" si="8"/>
        <v>ok</v>
      </c>
    </row>
    <row r="526" spans="1:5" x14ac:dyDescent="0.25">
      <c r="A526" s="60" t="s">
        <v>548</v>
      </c>
      <c r="B526">
        <v>314510</v>
      </c>
      <c r="C526">
        <v>0.67100000000000004</v>
      </c>
      <c r="D526" s="62" t="s">
        <v>548</v>
      </c>
      <c r="E526" s="2" t="str">
        <f t="shared" si="8"/>
        <v>ok</v>
      </c>
    </row>
    <row r="527" spans="1:5" x14ac:dyDescent="0.25">
      <c r="A527" s="60" t="s">
        <v>549</v>
      </c>
      <c r="B527">
        <v>314520</v>
      </c>
      <c r="C527">
        <v>0.71499999999999997</v>
      </c>
      <c r="D527" s="62" t="s">
        <v>549</v>
      </c>
      <c r="E527" s="2" t="str">
        <f t="shared" si="8"/>
        <v>ok</v>
      </c>
    </row>
    <row r="528" spans="1:5" x14ac:dyDescent="0.25">
      <c r="A528" s="60" t="s">
        <v>550</v>
      </c>
      <c r="B528">
        <v>313660</v>
      </c>
      <c r="C528">
        <v>0.66200000000000003</v>
      </c>
      <c r="D528" s="62" t="s">
        <v>550</v>
      </c>
      <c r="E528" s="2" t="str">
        <f t="shared" si="8"/>
        <v>ok</v>
      </c>
    </row>
    <row r="529" spans="1:5" x14ac:dyDescent="0.25">
      <c r="A529" s="60" t="s">
        <v>551</v>
      </c>
      <c r="B529">
        <v>314530</v>
      </c>
      <c r="C529">
        <v>0.57099999999999995</v>
      </c>
      <c r="D529" s="62" t="s">
        <v>551</v>
      </c>
      <c r="E529" s="2" t="str">
        <f t="shared" si="8"/>
        <v>ok</v>
      </c>
    </row>
    <row r="530" spans="1:5" x14ac:dyDescent="0.25">
      <c r="A530" s="60" t="s">
        <v>552</v>
      </c>
      <c r="B530">
        <v>314535</v>
      </c>
      <c r="C530">
        <v>0.55500000000000005</v>
      </c>
      <c r="D530" s="62" t="s">
        <v>552</v>
      </c>
      <c r="E530" s="2" t="str">
        <f t="shared" si="8"/>
        <v>ok</v>
      </c>
    </row>
    <row r="531" spans="1:5" x14ac:dyDescent="0.25">
      <c r="A531" s="60" t="s">
        <v>553</v>
      </c>
      <c r="B531">
        <v>314537</v>
      </c>
      <c r="C531">
        <v>0.61599999999999999</v>
      </c>
      <c r="D531" s="62" t="s">
        <v>553</v>
      </c>
      <c r="E531" s="2" t="str">
        <f t="shared" si="8"/>
        <v>ok</v>
      </c>
    </row>
    <row r="532" spans="1:5" x14ac:dyDescent="0.25">
      <c r="A532" s="60" t="s">
        <v>554</v>
      </c>
      <c r="B532">
        <v>314540</v>
      </c>
      <c r="C532">
        <v>0.63600000000000001</v>
      </c>
      <c r="D532" s="62" t="s">
        <v>554</v>
      </c>
      <c r="E532" s="2" t="str">
        <f t="shared" si="8"/>
        <v>ok</v>
      </c>
    </row>
    <row r="533" spans="1:5" x14ac:dyDescent="0.25">
      <c r="A533" s="60" t="s">
        <v>555</v>
      </c>
      <c r="B533">
        <v>314545</v>
      </c>
      <c r="C533">
        <v>0.626</v>
      </c>
      <c r="D533" s="62" t="s">
        <v>555</v>
      </c>
      <c r="E533" s="2" t="str">
        <f t="shared" si="8"/>
        <v>ok</v>
      </c>
    </row>
    <row r="534" spans="1:5" x14ac:dyDescent="0.25">
      <c r="A534" s="60" t="s">
        <v>556</v>
      </c>
      <c r="B534">
        <v>314550</v>
      </c>
      <c r="C534">
        <v>0.67400000000000004</v>
      </c>
      <c r="D534" s="62" t="s">
        <v>556</v>
      </c>
      <c r="E534" s="2" t="str">
        <f t="shared" si="8"/>
        <v>ok</v>
      </c>
    </row>
    <row r="535" spans="1:5" x14ac:dyDescent="0.25">
      <c r="A535" s="60" t="s">
        <v>557</v>
      </c>
      <c r="B535">
        <v>314560</v>
      </c>
      <c r="C535">
        <v>0.69899999999999995</v>
      </c>
      <c r="D535" s="62" t="s">
        <v>557</v>
      </c>
      <c r="E535" s="2" t="str">
        <f t="shared" si="8"/>
        <v>ok</v>
      </c>
    </row>
    <row r="536" spans="1:5" x14ac:dyDescent="0.25">
      <c r="A536" s="60" t="s">
        <v>558</v>
      </c>
      <c r="B536">
        <v>314570</v>
      </c>
      <c r="C536">
        <v>0.63500000000000001</v>
      </c>
      <c r="D536" s="62" t="s">
        <v>558</v>
      </c>
      <c r="E536" s="2" t="str">
        <f t="shared" si="8"/>
        <v>ok</v>
      </c>
    </row>
    <row r="537" spans="1:5" x14ac:dyDescent="0.25">
      <c r="A537" s="60" t="s">
        <v>559</v>
      </c>
      <c r="B537">
        <v>314580</v>
      </c>
      <c r="C537">
        <v>0.66300000000000003</v>
      </c>
      <c r="D537" s="62" t="s">
        <v>559</v>
      </c>
      <c r="E537" s="2" t="str">
        <f t="shared" si="8"/>
        <v>ok</v>
      </c>
    </row>
    <row r="538" spans="1:5" x14ac:dyDescent="0.25">
      <c r="A538" s="60" t="s">
        <v>560</v>
      </c>
      <c r="B538">
        <v>314585</v>
      </c>
      <c r="C538">
        <v>0.63700000000000001</v>
      </c>
      <c r="D538" s="62" t="s">
        <v>560</v>
      </c>
      <c r="E538" s="2" t="str">
        <f t="shared" si="8"/>
        <v>ok</v>
      </c>
    </row>
    <row r="539" spans="1:5" x14ac:dyDescent="0.25">
      <c r="A539" s="60" t="s">
        <v>561</v>
      </c>
      <c r="B539">
        <v>314587</v>
      </c>
      <c r="C539">
        <v>0.56200000000000006</v>
      </c>
      <c r="D539" s="62" t="s">
        <v>561</v>
      </c>
      <c r="E539" s="2" t="str">
        <f t="shared" si="8"/>
        <v>ok</v>
      </c>
    </row>
    <row r="540" spans="1:5" x14ac:dyDescent="0.25">
      <c r="A540" s="60" t="s">
        <v>562</v>
      </c>
      <c r="B540">
        <v>314590</v>
      </c>
      <c r="C540">
        <v>0.76400000000000001</v>
      </c>
      <c r="D540" s="62" t="s">
        <v>562</v>
      </c>
      <c r="E540" s="2" t="str">
        <f t="shared" si="8"/>
        <v>ok</v>
      </c>
    </row>
    <row r="541" spans="1:5" x14ac:dyDescent="0.25">
      <c r="A541" s="60" t="s">
        <v>563</v>
      </c>
      <c r="B541">
        <v>314600</v>
      </c>
      <c r="C541">
        <v>0.72199999999999998</v>
      </c>
      <c r="D541" s="62" t="s">
        <v>563</v>
      </c>
      <c r="E541" s="2" t="str">
        <f t="shared" si="8"/>
        <v>ok</v>
      </c>
    </row>
    <row r="542" spans="1:5" x14ac:dyDescent="0.25">
      <c r="A542" s="60" t="s">
        <v>564</v>
      </c>
      <c r="B542">
        <v>314610</v>
      </c>
      <c r="C542">
        <v>0.74099999999999999</v>
      </c>
      <c r="D542" s="62" t="s">
        <v>564</v>
      </c>
      <c r="E542" s="2" t="str">
        <f t="shared" si="8"/>
        <v>ok</v>
      </c>
    </row>
    <row r="543" spans="1:5" x14ac:dyDescent="0.25">
      <c r="A543" s="60" t="s">
        <v>565</v>
      </c>
      <c r="B543">
        <v>314620</v>
      </c>
      <c r="C543">
        <v>0.59499999999999997</v>
      </c>
      <c r="D543" s="62" t="s">
        <v>565</v>
      </c>
      <c r="E543" s="2" t="str">
        <f t="shared" si="8"/>
        <v>ok</v>
      </c>
    </row>
    <row r="544" spans="1:5" x14ac:dyDescent="0.25">
      <c r="A544" s="60" t="s">
        <v>566</v>
      </c>
      <c r="B544">
        <v>314625</v>
      </c>
      <c r="C544">
        <v>0.59899999999999998</v>
      </c>
      <c r="D544" s="62" t="s">
        <v>566</v>
      </c>
      <c r="E544" s="2" t="str">
        <f t="shared" si="8"/>
        <v>ok</v>
      </c>
    </row>
    <row r="545" spans="1:5" x14ac:dyDescent="0.25">
      <c r="A545" s="60" t="s">
        <v>567</v>
      </c>
      <c r="B545">
        <v>314630</v>
      </c>
      <c r="C545">
        <v>0.59599999999999997</v>
      </c>
      <c r="D545" s="62" t="s">
        <v>567</v>
      </c>
      <c r="E545" s="2" t="str">
        <f t="shared" si="8"/>
        <v>ok</v>
      </c>
    </row>
    <row r="546" spans="1:5" x14ac:dyDescent="0.25">
      <c r="A546" s="60" t="s">
        <v>568</v>
      </c>
      <c r="B546">
        <v>314640</v>
      </c>
      <c r="C546">
        <v>0.66900000000000004</v>
      </c>
      <c r="D546" s="62" t="s">
        <v>568</v>
      </c>
      <c r="E546" s="2" t="str">
        <f t="shared" si="8"/>
        <v>ok</v>
      </c>
    </row>
    <row r="547" spans="1:5" x14ac:dyDescent="0.25">
      <c r="A547" s="60" t="s">
        <v>569</v>
      </c>
      <c r="B547">
        <v>314650</v>
      </c>
      <c r="C547">
        <v>0.72799999999999998</v>
      </c>
      <c r="D547" s="62" t="s">
        <v>569</v>
      </c>
      <c r="E547" s="2" t="str">
        <f t="shared" si="8"/>
        <v>ok</v>
      </c>
    </row>
    <row r="548" spans="1:5" x14ac:dyDescent="0.25">
      <c r="A548" s="60" t="s">
        <v>570</v>
      </c>
      <c r="B548">
        <v>314655</v>
      </c>
      <c r="C548">
        <v>0.59</v>
      </c>
      <c r="D548" s="62" t="s">
        <v>570</v>
      </c>
      <c r="E548" s="2" t="str">
        <f t="shared" si="8"/>
        <v>ok</v>
      </c>
    </row>
    <row r="549" spans="1:5" x14ac:dyDescent="0.25">
      <c r="A549" s="60" t="s">
        <v>571</v>
      </c>
      <c r="B549">
        <v>314660</v>
      </c>
      <c r="C549">
        <v>0.72</v>
      </c>
      <c r="D549" s="62" t="s">
        <v>571</v>
      </c>
      <c r="E549" s="2" t="str">
        <f t="shared" si="8"/>
        <v>ok</v>
      </c>
    </row>
    <row r="550" spans="1:5" x14ac:dyDescent="0.25">
      <c r="A550" s="60" t="s">
        <v>572</v>
      </c>
      <c r="B550">
        <v>314670</v>
      </c>
      <c r="C550">
        <v>0.70299999999999996</v>
      </c>
      <c r="D550" s="62" t="s">
        <v>572</v>
      </c>
      <c r="E550" s="2" t="str">
        <f t="shared" si="8"/>
        <v>ok</v>
      </c>
    </row>
    <row r="551" spans="1:5" x14ac:dyDescent="0.25">
      <c r="A551" s="60" t="s">
        <v>573</v>
      </c>
      <c r="B551">
        <v>314675</v>
      </c>
      <c r="C551">
        <v>0.56499999999999995</v>
      </c>
      <c r="D551" s="62" t="s">
        <v>573</v>
      </c>
      <c r="E551" s="2" t="str">
        <f t="shared" si="8"/>
        <v>ok</v>
      </c>
    </row>
    <row r="552" spans="1:5" x14ac:dyDescent="0.25">
      <c r="A552" s="60" t="s">
        <v>574</v>
      </c>
      <c r="B552">
        <v>314690</v>
      </c>
      <c r="C552">
        <v>0.66600000000000004</v>
      </c>
      <c r="D552" s="62" t="s">
        <v>574</v>
      </c>
      <c r="E552" s="2" t="str">
        <f t="shared" si="8"/>
        <v>ok</v>
      </c>
    </row>
    <row r="553" spans="1:5" x14ac:dyDescent="0.25">
      <c r="A553" s="60" t="s">
        <v>575</v>
      </c>
      <c r="B553">
        <v>314700</v>
      </c>
      <c r="C553">
        <v>0.74399999999999999</v>
      </c>
      <c r="D553" s="62" t="s">
        <v>575</v>
      </c>
      <c r="E553" s="2" t="str">
        <f t="shared" si="8"/>
        <v>ok</v>
      </c>
    </row>
    <row r="554" spans="1:5" x14ac:dyDescent="0.25">
      <c r="A554" s="60" t="s">
        <v>576</v>
      </c>
      <c r="B554">
        <v>314710</v>
      </c>
      <c r="C554">
        <v>0.72499999999999998</v>
      </c>
      <c r="D554" s="62" t="s">
        <v>576</v>
      </c>
      <c r="E554" s="2" t="str">
        <f t="shared" si="8"/>
        <v>ok</v>
      </c>
    </row>
    <row r="555" spans="1:5" x14ac:dyDescent="0.25">
      <c r="A555" s="60" t="s">
        <v>577</v>
      </c>
      <c r="B555">
        <v>314720</v>
      </c>
      <c r="C555">
        <v>0.71499999999999997</v>
      </c>
      <c r="D555" s="62" t="s">
        <v>577</v>
      </c>
      <c r="E555" s="2" t="str">
        <f t="shared" si="8"/>
        <v>ok</v>
      </c>
    </row>
    <row r="556" spans="1:5" x14ac:dyDescent="0.25">
      <c r="A556" s="60" t="s">
        <v>578</v>
      </c>
      <c r="B556">
        <v>314730</v>
      </c>
      <c r="C556">
        <v>0.72899999999999998</v>
      </c>
      <c r="D556" s="62" t="s">
        <v>578</v>
      </c>
      <c r="E556" s="2" t="str">
        <f t="shared" si="8"/>
        <v>ok</v>
      </c>
    </row>
    <row r="557" spans="1:5" x14ac:dyDescent="0.25">
      <c r="A557" s="60" t="s">
        <v>579</v>
      </c>
      <c r="B557">
        <v>314740</v>
      </c>
      <c r="C557">
        <v>0.69399999999999995</v>
      </c>
      <c r="D557" s="62" t="s">
        <v>579</v>
      </c>
      <c r="E557" s="2" t="str">
        <f t="shared" si="8"/>
        <v>ok</v>
      </c>
    </row>
    <row r="558" spans="1:5" x14ac:dyDescent="0.25">
      <c r="A558" s="60" t="s">
        <v>580</v>
      </c>
      <c r="B558">
        <v>314750</v>
      </c>
      <c r="C558">
        <v>0.64200000000000002</v>
      </c>
      <c r="D558" s="62" t="s">
        <v>580</v>
      </c>
      <c r="E558" s="2" t="str">
        <f t="shared" si="8"/>
        <v>ok</v>
      </c>
    </row>
    <row r="559" spans="1:5" x14ac:dyDescent="0.25">
      <c r="A559" s="60" t="s">
        <v>581</v>
      </c>
      <c r="B559">
        <v>314760</v>
      </c>
      <c r="C559">
        <v>0.71499999999999997</v>
      </c>
      <c r="D559" s="62" t="s">
        <v>581</v>
      </c>
      <c r="E559" s="2" t="str">
        <f t="shared" si="8"/>
        <v>ok</v>
      </c>
    </row>
    <row r="560" spans="1:5" x14ac:dyDescent="0.25">
      <c r="A560" s="60" t="s">
        <v>582</v>
      </c>
      <c r="B560">
        <v>314770</v>
      </c>
      <c r="C560">
        <v>0.68700000000000006</v>
      </c>
      <c r="D560" s="62" t="s">
        <v>582</v>
      </c>
      <c r="E560" s="2" t="str">
        <f t="shared" si="8"/>
        <v>ok</v>
      </c>
    </row>
    <row r="561" spans="1:5" x14ac:dyDescent="0.25">
      <c r="A561" s="60" t="s">
        <v>583</v>
      </c>
      <c r="B561">
        <v>314780</v>
      </c>
      <c r="C561">
        <v>0.64800000000000002</v>
      </c>
      <c r="D561" s="62" t="s">
        <v>583</v>
      </c>
      <c r="E561" s="2" t="str">
        <f t="shared" si="8"/>
        <v>ok</v>
      </c>
    </row>
    <row r="562" spans="1:5" x14ac:dyDescent="0.25">
      <c r="A562" s="60" t="s">
        <v>584</v>
      </c>
      <c r="B562">
        <v>314790</v>
      </c>
      <c r="C562">
        <v>0.75600000000000001</v>
      </c>
      <c r="D562" s="62" t="s">
        <v>584</v>
      </c>
      <c r="E562" s="2" t="str">
        <f t="shared" si="8"/>
        <v>ok</v>
      </c>
    </row>
    <row r="563" spans="1:5" x14ac:dyDescent="0.25">
      <c r="A563" s="60" t="s">
        <v>585</v>
      </c>
      <c r="B563">
        <v>314795</v>
      </c>
      <c r="C563">
        <v>0.61399999999999999</v>
      </c>
      <c r="D563" s="62" t="s">
        <v>585</v>
      </c>
      <c r="E563" s="2" t="str">
        <f t="shared" si="8"/>
        <v>ok</v>
      </c>
    </row>
    <row r="564" spans="1:5" x14ac:dyDescent="0.25">
      <c r="A564" s="60" t="s">
        <v>586</v>
      </c>
      <c r="B564">
        <v>314800</v>
      </c>
      <c r="C564">
        <v>0.76500000000000001</v>
      </c>
      <c r="D564" s="62" t="s">
        <v>586</v>
      </c>
      <c r="E564" s="2" t="str">
        <f t="shared" si="8"/>
        <v>ok</v>
      </c>
    </row>
    <row r="565" spans="1:5" x14ac:dyDescent="0.25">
      <c r="A565" s="60" t="s">
        <v>587</v>
      </c>
      <c r="B565">
        <v>314810</v>
      </c>
      <c r="C565">
        <v>0.72899999999999998</v>
      </c>
      <c r="D565" s="62" t="s">
        <v>587</v>
      </c>
      <c r="E565" s="2" t="str">
        <f t="shared" si="8"/>
        <v>ok</v>
      </c>
    </row>
    <row r="566" spans="1:5" x14ac:dyDescent="0.25">
      <c r="A566" s="60" t="s">
        <v>588</v>
      </c>
      <c r="B566">
        <v>314820</v>
      </c>
      <c r="C566">
        <v>0.68200000000000005</v>
      </c>
      <c r="D566" s="62" t="s">
        <v>588</v>
      </c>
      <c r="E566" s="2" t="str">
        <f t="shared" si="8"/>
        <v>ok</v>
      </c>
    </row>
    <row r="567" spans="1:5" x14ac:dyDescent="0.25">
      <c r="A567" s="60" t="s">
        <v>589</v>
      </c>
      <c r="B567">
        <v>314830</v>
      </c>
      <c r="C567">
        <v>0.63700000000000001</v>
      </c>
      <c r="D567" s="62" t="s">
        <v>589</v>
      </c>
      <c r="E567" s="2" t="str">
        <f t="shared" si="8"/>
        <v>ok</v>
      </c>
    </row>
    <row r="568" spans="1:5" x14ac:dyDescent="0.25">
      <c r="A568" s="60" t="s">
        <v>590</v>
      </c>
      <c r="B568">
        <v>314840</v>
      </c>
      <c r="C568">
        <v>0.625</v>
      </c>
      <c r="D568" s="62" t="s">
        <v>590</v>
      </c>
      <c r="E568" s="2" t="str">
        <f t="shared" si="8"/>
        <v>ok</v>
      </c>
    </row>
    <row r="569" spans="1:5" x14ac:dyDescent="0.25">
      <c r="A569" s="60" t="s">
        <v>591</v>
      </c>
      <c r="B569">
        <v>314850</v>
      </c>
      <c r="C569">
        <v>0.627</v>
      </c>
      <c r="D569" s="62" t="s">
        <v>591</v>
      </c>
      <c r="E569" s="2" t="str">
        <f t="shared" si="8"/>
        <v>ok</v>
      </c>
    </row>
    <row r="570" spans="1:5" x14ac:dyDescent="0.25">
      <c r="A570" s="60" t="s">
        <v>592</v>
      </c>
      <c r="B570">
        <v>314860</v>
      </c>
      <c r="C570">
        <v>0.627</v>
      </c>
      <c r="D570" s="62" t="s">
        <v>592</v>
      </c>
      <c r="E570" s="2" t="str">
        <f t="shared" si="8"/>
        <v>ok</v>
      </c>
    </row>
    <row r="571" spans="1:5" x14ac:dyDescent="0.25">
      <c r="A571" s="60" t="s">
        <v>593</v>
      </c>
      <c r="B571">
        <v>314870</v>
      </c>
      <c r="C571">
        <v>0.627</v>
      </c>
      <c r="D571" s="62" t="s">
        <v>593</v>
      </c>
      <c r="E571" s="2" t="str">
        <f t="shared" si="8"/>
        <v>ok</v>
      </c>
    </row>
    <row r="572" spans="1:5" x14ac:dyDescent="0.25">
      <c r="A572" s="60" t="s">
        <v>594</v>
      </c>
      <c r="B572">
        <v>314875</v>
      </c>
      <c r="C572">
        <v>0.57299999999999995</v>
      </c>
      <c r="D572" s="62" t="s">
        <v>594</v>
      </c>
      <c r="E572" s="2" t="str">
        <f t="shared" si="8"/>
        <v>ok</v>
      </c>
    </row>
    <row r="573" spans="1:5" x14ac:dyDescent="0.25">
      <c r="A573" s="60" t="s">
        <v>595</v>
      </c>
      <c r="B573">
        <v>314880</v>
      </c>
      <c r="C573">
        <v>0.624</v>
      </c>
      <c r="D573" s="62" t="s">
        <v>595</v>
      </c>
      <c r="E573" s="2" t="str">
        <f t="shared" si="8"/>
        <v>ok</v>
      </c>
    </row>
    <row r="574" spans="1:5" x14ac:dyDescent="0.25">
      <c r="A574" s="60" t="s">
        <v>596</v>
      </c>
      <c r="B574">
        <v>314890</v>
      </c>
      <c r="C574">
        <v>0.70799999999999996</v>
      </c>
      <c r="D574" s="62" t="s">
        <v>596</v>
      </c>
      <c r="E574" s="2" t="str">
        <f t="shared" si="8"/>
        <v>ok</v>
      </c>
    </row>
    <row r="575" spans="1:5" x14ac:dyDescent="0.25">
      <c r="A575" s="60" t="s">
        <v>597</v>
      </c>
      <c r="B575">
        <v>314900</v>
      </c>
      <c r="C575">
        <v>0.65500000000000003</v>
      </c>
      <c r="D575" s="62" t="s">
        <v>597</v>
      </c>
      <c r="E575" s="2" t="str">
        <f t="shared" si="8"/>
        <v>ok</v>
      </c>
    </row>
    <row r="576" spans="1:5" x14ac:dyDescent="0.25">
      <c r="A576" s="60" t="s">
        <v>598</v>
      </c>
      <c r="B576">
        <v>314910</v>
      </c>
      <c r="C576">
        <v>0.67500000000000004</v>
      </c>
      <c r="D576" s="62" t="s">
        <v>598</v>
      </c>
      <c r="E576" s="2" t="str">
        <f t="shared" si="8"/>
        <v>ok</v>
      </c>
    </row>
    <row r="577" spans="1:5" x14ac:dyDescent="0.25">
      <c r="A577" s="60" t="s">
        <v>599</v>
      </c>
      <c r="B577">
        <v>314915</v>
      </c>
      <c r="C577">
        <v>0.61399999999999999</v>
      </c>
      <c r="D577" s="62" t="s">
        <v>599</v>
      </c>
      <c r="E577" s="2" t="str">
        <f t="shared" si="8"/>
        <v>ok</v>
      </c>
    </row>
    <row r="578" spans="1:5" x14ac:dyDescent="0.25">
      <c r="A578" s="60" t="s">
        <v>600</v>
      </c>
      <c r="B578">
        <v>314920</v>
      </c>
      <c r="C578">
        <v>0.72899999999999998</v>
      </c>
      <c r="D578" s="62" t="s">
        <v>600</v>
      </c>
      <c r="E578" s="2" t="str">
        <f t="shared" si="8"/>
        <v>ok</v>
      </c>
    </row>
    <row r="579" spans="1:5" x14ac:dyDescent="0.25">
      <c r="A579" s="60" t="s">
        <v>601</v>
      </c>
      <c r="B579">
        <v>314930</v>
      </c>
      <c r="C579">
        <v>0.75700000000000001</v>
      </c>
      <c r="D579" s="62" t="s">
        <v>601</v>
      </c>
      <c r="E579" s="2" t="str">
        <f t="shared" ref="E579:E642" si="9">IF(A579=D579,"ok","erro")</f>
        <v>ok</v>
      </c>
    </row>
    <row r="580" spans="1:5" x14ac:dyDescent="0.25">
      <c r="A580" s="60" t="s">
        <v>602</v>
      </c>
      <c r="B580">
        <v>314940</v>
      </c>
      <c r="C580">
        <v>0.63700000000000001</v>
      </c>
      <c r="D580" s="62" t="s">
        <v>602</v>
      </c>
      <c r="E580" s="2" t="str">
        <f t="shared" si="9"/>
        <v>ok</v>
      </c>
    </row>
    <row r="581" spans="1:5" x14ac:dyDescent="0.25">
      <c r="A581" s="60" t="s">
        <v>603</v>
      </c>
      <c r="B581">
        <v>314950</v>
      </c>
      <c r="C581">
        <v>0.69399999999999995</v>
      </c>
      <c r="D581" s="62" t="s">
        <v>603</v>
      </c>
      <c r="E581" s="2" t="str">
        <f t="shared" si="9"/>
        <v>ok</v>
      </c>
    </row>
    <row r="582" spans="1:5" x14ac:dyDescent="0.25">
      <c r="A582" s="60" t="s">
        <v>604</v>
      </c>
      <c r="B582">
        <v>314960</v>
      </c>
      <c r="C582">
        <v>0.67400000000000004</v>
      </c>
      <c r="D582" s="62" t="s">
        <v>604</v>
      </c>
      <c r="E582" s="2" t="str">
        <f t="shared" si="9"/>
        <v>ok</v>
      </c>
    </row>
    <row r="583" spans="1:5" x14ac:dyDescent="0.25">
      <c r="A583" s="60" t="s">
        <v>605</v>
      </c>
      <c r="B583">
        <v>314970</v>
      </c>
      <c r="C583">
        <v>0.70299999999999996</v>
      </c>
      <c r="D583" s="62" t="s">
        <v>605</v>
      </c>
      <c r="E583" s="2" t="str">
        <f t="shared" si="9"/>
        <v>ok</v>
      </c>
    </row>
    <row r="584" spans="1:5" x14ac:dyDescent="0.25">
      <c r="A584" s="60" t="s">
        <v>606</v>
      </c>
      <c r="B584">
        <v>314980</v>
      </c>
      <c r="C584">
        <v>0.72299999999999998</v>
      </c>
      <c r="D584" s="62" t="s">
        <v>606</v>
      </c>
      <c r="E584" s="2" t="str">
        <f t="shared" si="9"/>
        <v>ok</v>
      </c>
    </row>
    <row r="585" spans="1:5" x14ac:dyDescent="0.25">
      <c r="A585" s="60" t="s">
        <v>607</v>
      </c>
      <c r="B585">
        <v>314990</v>
      </c>
      <c r="C585">
        <v>0.74399999999999999</v>
      </c>
      <c r="D585" s="62" t="s">
        <v>607</v>
      </c>
      <c r="E585" s="2" t="str">
        <f t="shared" si="9"/>
        <v>ok</v>
      </c>
    </row>
    <row r="586" spans="1:5" x14ac:dyDescent="0.25">
      <c r="A586" s="60" t="s">
        <v>608</v>
      </c>
      <c r="B586">
        <v>314995</v>
      </c>
      <c r="C586">
        <v>0.65100000000000002</v>
      </c>
      <c r="D586" s="62" t="s">
        <v>608</v>
      </c>
      <c r="E586" s="2" t="str">
        <f t="shared" si="9"/>
        <v>ok</v>
      </c>
    </row>
    <row r="587" spans="1:5" x14ac:dyDescent="0.25">
      <c r="A587" s="60" t="s">
        <v>609</v>
      </c>
      <c r="B587">
        <v>315000</v>
      </c>
      <c r="C587">
        <v>0.65600000000000003</v>
      </c>
      <c r="D587" s="62" t="s">
        <v>609</v>
      </c>
      <c r="E587" s="2" t="str">
        <f t="shared" si="9"/>
        <v>ok</v>
      </c>
    </row>
    <row r="588" spans="1:5" x14ac:dyDescent="0.25">
      <c r="A588" s="60" t="s">
        <v>610</v>
      </c>
      <c r="B588">
        <v>315010</v>
      </c>
      <c r="C588">
        <v>0.629</v>
      </c>
      <c r="D588" s="62" t="s">
        <v>610</v>
      </c>
      <c r="E588" s="2" t="str">
        <f t="shared" si="9"/>
        <v>ok</v>
      </c>
    </row>
    <row r="589" spans="1:5" x14ac:dyDescent="0.25">
      <c r="A589" s="60" t="s">
        <v>611</v>
      </c>
      <c r="B589">
        <v>315015</v>
      </c>
      <c r="C589">
        <v>0.61199999999999999</v>
      </c>
      <c r="D589" s="62" t="s">
        <v>611</v>
      </c>
      <c r="E589" s="2" t="str">
        <f t="shared" si="9"/>
        <v>ok</v>
      </c>
    </row>
    <row r="590" spans="1:5" x14ac:dyDescent="0.25">
      <c r="A590" s="60" t="s">
        <v>612</v>
      </c>
      <c r="B590">
        <v>315020</v>
      </c>
      <c r="C590">
        <v>0.63900000000000001</v>
      </c>
      <c r="D590" s="62" t="s">
        <v>612</v>
      </c>
      <c r="E590" s="2" t="str">
        <f t="shared" si="9"/>
        <v>ok</v>
      </c>
    </row>
    <row r="591" spans="1:5" x14ac:dyDescent="0.25">
      <c r="A591" s="60" t="s">
        <v>613</v>
      </c>
      <c r="B591">
        <v>315030</v>
      </c>
      <c r="C591">
        <v>0.67800000000000005</v>
      </c>
      <c r="D591" s="62" t="s">
        <v>613</v>
      </c>
      <c r="E591" s="2" t="str">
        <f t="shared" si="9"/>
        <v>ok</v>
      </c>
    </row>
    <row r="592" spans="1:5" x14ac:dyDescent="0.25">
      <c r="A592" s="60" t="s">
        <v>614</v>
      </c>
      <c r="B592">
        <v>315040</v>
      </c>
      <c r="C592">
        <v>0.626</v>
      </c>
      <c r="D592" s="62" t="s">
        <v>614</v>
      </c>
      <c r="E592" s="2" t="str">
        <f t="shared" si="9"/>
        <v>ok</v>
      </c>
    </row>
    <row r="593" spans="1:5" x14ac:dyDescent="0.25">
      <c r="A593" s="60" t="s">
        <v>615</v>
      </c>
      <c r="B593">
        <v>315050</v>
      </c>
      <c r="C593">
        <v>0.68600000000000005</v>
      </c>
      <c r="D593" s="62" t="s">
        <v>615</v>
      </c>
      <c r="E593" s="2" t="str">
        <f t="shared" si="9"/>
        <v>ok</v>
      </c>
    </row>
    <row r="594" spans="1:5" x14ac:dyDescent="0.25">
      <c r="A594" s="60" t="s">
        <v>616</v>
      </c>
      <c r="B594">
        <v>315053</v>
      </c>
      <c r="C594">
        <v>0.61899999999999999</v>
      </c>
      <c r="D594" s="62" t="s">
        <v>616</v>
      </c>
      <c r="E594" s="2" t="str">
        <f t="shared" si="9"/>
        <v>ok</v>
      </c>
    </row>
    <row r="595" spans="1:5" x14ac:dyDescent="0.25">
      <c r="A595" s="60" t="s">
        <v>617</v>
      </c>
      <c r="B595">
        <v>315057</v>
      </c>
      <c r="C595">
        <v>0.59399999999999997</v>
      </c>
      <c r="D595" s="62" t="s">
        <v>617</v>
      </c>
      <c r="E595" s="2" t="str">
        <f t="shared" si="9"/>
        <v>ok</v>
      </c>
    </row>
    <row r="596" spans="1:5" x14ac:dyDescent="0.25">
      <c r="A596" s="60" t="s">
        <v>618</v>
      </c>
      <c r="B596">
        <v>315060</v>
      </c>
      <c r="C596">
        <v>0.64600000000000002</v>
      </c>
      <c r="D596" s="62" t="s">
        <v>618</v>
      </c>
      <c r="E596" s="2" t="str">
        <f t="shared" si="9"/>
        <v>ok</v>
      </c>
    </row>
    <row r="597" spans="1:5" x14ac:dyDescent="0.25">
      <c r="A597" s="60" t="s">
        <v>619</v>
      </c>
      <c r="B597">
        <v>315070</v>
      </c>
      <c r="C597">
        <v>0.72299999999999998</v>
      </c>
      <c r="D597" s="62" t="s">
        <v>619</v>
      </c>
      <c r="E597" s="2" t="str">
        <f t="shared" si="9"/>
        <v>ok</v>
      </c>
    </row>
    <row r="598" spans="1:5" x14ac:dyDescent="0.25">
      <c r="A598" s="60" t="s">
        <v>620</v>
      </c>
      <c r="B598">
        <v>315080</v>
      </c>
      <c r="C598">
        <v>0.6</v>
      </c>
      <c r="D598" s="62" t="s">
        <v>620</v>
      </c>
      <c r="E598" s="2" t="str">
        <f t="shared" si="9"/>
        <v>ok</v>
      </c>
    </row>
    <row r="599" spans="1:5" x14ac:dyDescent="0.25">
      <c r="A599" s="60" t="s">
        <v>621</v>
      </c>
      <c r="B599">
        <v>315090</v>
      </c>
      <c r="C599">
        <v>0.68500000000000005</v>
      </c>
      <c r="D599" s="62" t="s">
        <v>621</v>
      </c>
      <c r="E599" s="2" t="str">
        <f t="shared" si="9"/>
        <v>ok</v>
      </c>
    </row>
    <row r="600" spans="1:5" x14ac:dyDescent="0.25">
      <c r="A600" s="60" t="s">
        <v>622</v>
      </c>
      <c r="B600">
        <v>315100</v>
      </c>
      <c r="C600">
        <v>0.71699999999999997</v>
      </c>
      <c r="D600" s="62" t="s">
        <v>622</v>
      </c>
      <c r="E600" s="2" t="str">
        <f t="shared" si="9"/>
        <v>ok</v>
      </c>
    </row>
    <row r="601" spans="1:5" x14ac:dyDescent="0.25">
      <c r="A601" s="60" t="s">
        <v>623</v>
      </c>
      <c r="B601">
        <v>315110</v>
      </c>
      <c r="C601">
        <v>0.70899999999999996</v>
      </c>
      <c r="D601" s="62" t="s">
        <v>623</v>
      </c>
      <c r="E601" s="2" t="str">
        <f t="shared" si="9"/>
        <v>ok</v>
      </c>
    </row>
    <row r="602" spans="1:5" x14ac:dyDescent="0.25">
      <c r="A602" s="60" t="s">
        <v>624</v>
      </c>
      <c r="B602">
        <v>315120</v>
      </c>
      <c r="C602">
        <v>0.73099999999999998</v>
      </c>
      <c r="D602" s="62" t="s">
        <v>624</v>
      </c>
      <c r="E602" s="2" t="str">
        <f t="shared" si="9"/>
        <v>ok</v>
      </c>
    </row>
    <row r="603" spans="1:5" x14ac:dyDescent="0.25">
      <c r="A603" s="60" t="s">
        <v>625</v>
      </c>
      <c r="B603">
        <v>315130</v>
      </c>
      <c r="C603">
        <v>0.68400000000000005</v>
      </c>
      <c r="D603" s="62" t="s">
        <v>625</v>
      </c>
      <c r="E603" s="2" t="str">
        <f t="shared" si="9"/>
        <v>ok</v>
      </c>
    </row>
    <row r="604" spans="1:5" x14ac:dyDescent="0.25">
      <c r="A604" s="60" t="s">
        <v>626</v>
      </c>
      <c r="B604">
        <v>315140</v>
      </c>
      <c r="C604">
        <v>0.72499999999999998</v>
      </c>
      <c r="D604" s="62" t="s">
        <v>626</v>
      </c>
      <c r="E604" s="2" t="str">
        <f t="shared" si="9"/>
        <v>ok</v>
      </c>
    </row>
    <row r="605" spans="1:5" x14ac:dyDescent="0.25">
      <c r="A605" s="60" t="s">
        <v>627</v>
      </c>
      <c r="B605">
        <v>315150</v>
      </c>
      <c r="C605">
        <v>0.73699999999999999</v>
      </c>
      <c r="D605" s="62" t="s">
        <v>627</v>
      </c>
      <c r="E605" s="2" t="str">
        <f t="shared" si="9"/>
        <v>ok</v>
      </c>
    </row>
    <row r="606" spans="1:5" x14ac:dyDescent="0.25">
      <c r="A606" s="60" t="s">
        <v>628</v>
      </c>
      <c r="B606">
        <v>315160</v>
      </c>
      <c r="C606">
        <v>0.71199999999999997</v>
      </c>
      <c r="D606" s="62" t="s">
        <v>628</v>
      </c>
      <c r="E606" s="2" t="str">
        <f t="shared" si="9"/>
        <v>ok</v>
      </c>
    </row>
    <row r="607" spans="1:5" x14ac:dyDescent="0.25">
      <c r="A607" s="60" t="s">
        <v>629</v>
      </c>
      <c r="B607">
        <v>315170</v>
      </c>
      <c r="C607">
        <v>0.69099999999999995</v>
      </c>
      <c r="D607" s="62" t="s">
        <v>629</v>
      </c>
      <c r="E607" s="2" t="str">
        <f t="shared" si="9"/>
        <v>ok</v>
      </c>
    </row>
    <row r="608" spans="1:5" x14ac:dyDescent="0.25">
      <c r="A608" s="60" t="s">
        <v>630</v>
      </c>
      <c r="B608">
        <v>315180</v>
      </c>
      <c r="C608">
        <v>0.77900000000000003</v>
      </c>
      <c r="D608" s="62" t="s">
        <v>630</v>
      </c>
      <c r="E608" s="2" t="str">
        <f t="shared" si="9"/>
        <v>ok</v>
      </c>
    </row>
    <row r="609" spans="1:5" x14ac:dyDescent="0.25">
      <c r="A609" s="60" t="s">
        <v>631</v>
      </c>
      <c r="B609">
        <v>315190</v>
      </c>
      <c r="C609">
        <v>0.626</v>
      </c>
      <c r="D609" s="62" t="s">
        <v>631</v>
      </c>
      <c r="E609" s="2" t="str">
        <f t="shared" si="9"/>
        <v>ok</v>
      </c>
    </row>
    <row r="610" spans="1:5" x14ac:dyDescent="0.25">
      <c r="A610" s="60" t="s">
        <v>632</v>
      </c>
      <c r="B610">
        <v>315200</v>
      </c>
      <c r="C610">
        <v>0.68899999999999995</v>
      </c>
      <c r="D610" s="62" t="s">
        <v>632</v>
      </c>
      <c r="E610" s="2" t="str">
        <f t="shared" si="9"/>
        <v>ok</v>
      </c>
    </row>
    <row r="611" spans="1:5" x14ac:dyDescent="0.25">
      <c r="A611" s="60" t="s">
        <v>633</v>
      </c>
      <c r="B611">
        <v>315210</v>
      </c>
      <c r="C611">
        <v>0.71699999999999997</v>
      </c>
      <c r="D611" s="62" t="s">
        <v>633</v>
      </c>
      <c r="E611" s="2" t="str">
        <f t="shared" si="9"/>
        <v>ok</v>
      </c>
    </row>
    <row r="612" spans="1:5" x14ac:dyDescent="0.25">
      <c r="A612" s="60" t="s">
        <v>634</v>
      </c>
      <c r="B612">
        <v>315213</v>
      </c>
      <c r="C612">
        <v>0.60599999999999998</v>
      </c>
      <c r="D612" s="62" t="s">
        <v>634</v>
      </c>
      <c r="E612" s="2" t="str">
        <f t="shared" si="9"/>
        <v>ok</v>
      </c>
    </row>
    <row r="613" spans="1:5" x14ac:dyDescent="0.25">
      <c r="A613" s="60" t="s">
        <v>635</v>
      </c>
      <c r="B613">
        <v>315217</v>
      </c>
      <c r="C613">
        <v>0.59499999999999997</v>
      </c>
      <c r="D613" s="62" t="s">
        <v>635</v>
      </c>
      <c r="E613" s="2" t="str">
        <f t="shared" si="9"/>
        <v>ok</v>
      </c>
    </row>
    <row r="614" spans="1:5" x14ac:dyDescent="0.25">
      <c r="A614" s="60" t="s">
        <v>636</v>
      </c>
      <c r="B614">
        <v>315220</v>
      </c>
      <c r="C614">
        <v>0.65100000000000002</v>
      </c>
      <c r="D614" s="62" t="s">
        <v>636</v>
      </c>
      <c r="E614" s="2" t="str">
        <f t="shared" si="9"/>
        <v>ok</v>
      </c>
    </row>
    <row r="615" spans="1:5" x14ac:dyDescent="0.25">
      <c r="A615" s="60" t="s">
        <v>637</v>
      </c>
      <c r="B615">
        <v>315230</v>
      </c>
      <c r="C615">
        <v>0.63400000000000001</v>
      </c>
      <c r="D615" s="62" t="s">
        <v>637</v>
      </c>
      <c r="E615" s="2" t="str">
        <f t="shared" si="9"/>
        <v>ok</v>
      </c>
    </row>
    <row r="616" spans="1:5" x14ac:dyDescent="0.25">
      <c r="A616" s="60" t="s">
        <v>638</v>
      </c>
      <c r="B616">
        <v>315240</v>
      </c>
      <c r="C616">
        <v>0.624</v>
      </c>
      <c r="D616" s="62" t="s">
        <v>638</v>
      </c>
      <c r="E616" s="2" t="str">
        <f t="shared" si="9"/>
        <v>ok</v>
      </c>
    </row>
    <row r="617" spans="1:5" x14ac:dyDescent="0.25">
      <c r="A617" s="60" t="s">
        <v>639</v>
      </c>
      <c r="B617">
        <v>315250</v>
      </c>
      <c r="C617">
        <v>0.77400000000000002</v>
      </c>
      <c r="D617" s="62" t="s">
        <v>639</v>
      </c>
      <c r="E617" s="2" t="str">
        <f t="shared" si="9"/>
        <v>ok</v>
      </c>
    </row>
    <row r="618" spans="1:5" x14ac:dyDescent="0.25">
      <c r="A618" s="60" t="s">
        <v>640</v>
      </c>
      <c r="B618">
        <v>315260</v>
      </c>
      <c r="C618">
        <v>0.71</v>
      </c>
      <c r="D618" s="62" t="s">
        <v>640</v>
      </c>
      <c r="E618" s="2" t="str">
        <f t="shared" si="9"/>
        <v>ok</v>
      </c>
    </row>
    <row r="619" spans="1:5" x14ac:dyDescent="0.25">
      <c r="A619" s="60" t="s">
        <v>641</v>
      </c>
      <c r="B619">
        <v>315270</v>
      </c>
      <c r="C619">
        <v>0.68899999999999995</v>
      </c>
      <c r="D619" s="62" t="s">
        <v>641</v>
      </c>
      <c r="E619" s="2" t="str">
        <f t="shared" si="9"/>
        <v>ok</v>
      </c>
    </row>
    <row r="620" spans="1:5" x14ac:dyDescent="0.25">
      <c r="A620" s="60" t="s">
        <v>642</v>
      </c>
      <c r="B620">
        <v>315280</v>
      </c>
      <c r="C620">
        <v>0.69499999999999995</v>
      </c>
      <c r="D620" s="62" t="s">
        <v>642</v>
      </c>
      <c r="E620" s="2" t="str">
        <f t="shared" si="9"/>
        <v>ok</v>
      </c>
    </row>
    <row r="621" spans="1:5" x14ac:dyDescent="0.25">
      <c r="A621" s="60" t="s">
        <v>643</v>
      </c>
      <c r="B621">
        <v>315290</v>
      </c>
      <c r="C621">
        <v>0.72899999999999998</v>
      </c>
      <c r="D621" s="62" t="s">
        <v>643</v>
      </c>
      <c r="E621" s="2" t="str">
        <f t="shared" si="9"/>
        <v>ok</v>
      </c>
    </row>
    <row r="622" spans="1:5" x14ac:dyDescent="0.25">
      <c r="A622" s="60" t="s">
        <v>644</v>
      </c>
      <c r="B622">
        <v>315300</v>
      </c>
      <c r="C622">
        <v>0.72099999999999997</v>
      </c>
      <c r="D622" s="62" t="s">
        <v>644</v>
      </c>
      <c r="E622" s="2" t="str">
        <f t="shared" si="9"/>
        <v>ok</v>
      </c>
    </row>
    <row r="623" spans="1:5" x14ac:dyDescent="0.25">
      <c r="A623" s="60" t="s">
        <v>645</v>
      </c>
      <c r="B623">
        <v>315310</v>
      </c>
      <c r="C623">
        <v>0.63200000000000001</v>
      </c>
      <c r="D623" s="62" t="s">
        <v>645</v>
      </c>
      <c r="E623" s="2" t="str">
        <f t="shared" si="9"/>
        <v>ok</v>
      </c>
    </row>
    <row r="624" spans="1:5" x14ac:dyDescent="0.25">
      <c r="A624" s="60" t="s">
        <v>646</v>
      </c>
      <c r="B624">
        <v>315320</v>
      </c>
      <c r="C624">
        <v>0.61399999999999999</v>
      </c>
      <c r="D624" s="62" t="s">
        <v>646</v>
      </c>
      <c r="E624" s="2" t="str">
        <f t="shared" si="9"/>
        <v>ok</v>
      </c>
    </row>
    <row r="625" spans="1:5" x14ac:dyDescent="0.25">
      <c r="A625" s="60" t="s">
        <v>647</v>
      </c>
      <c r="B625">
        <v>315330</v>
      </c>
      <c r="C625">
        <v>0.59499999999999997</v>
      </c>
      <c r="D625" s="62" t="s">
        <v>647</v>
      </c>
      <c r="E625" s="2" t="str">
        <f t="shared" si="9"/>
        <v>ok</v>
      </c>
    </row>
    <row r="626" spans="1:5" x14ac:dyDescent="0.25">
      <c r="A626" s="60" t="s">
        <v>648</v>
      </c>
      <c r="B626">
        <v>315340</v>
      </c>
      <c r="C626">
        <v>0.70099999999999996</v>
      </c>
      <c r="D626" s="62" t="s">
        <v>648</v>
      </c>
      <c r="E626" s="2" t="str">
        <f t="shared" si="9"/>
        <v>ok</v>
      </c>
    </row>
    <row r="627" spans="1:5" x14ac:dyDescent="0.25">
      <c r="A627" s="60" t="s">
        <v>649</v>
      </c>
      <c r="B627">
        <v>315360</v>
      </c>
      <c r="C627">
        <v>0.69</v>
      </c>
      <c r="D627" s="62" t="s">
        <v>649</v>
      </c>
      <c r="E627" s="2" t="str">
        <f t="shared" si="9"/>
        <v>ok</v>
      </c>
    </row>
    <row r="628" spans="1:5" x14ac:dyDescent="0.25">
      <c r="A628" s="60" t="s">
        <v>650</v>
      </c>
      <c r="B628">
        <v>315370</v>
      </c>
      <c r="C628">
        <v>0.68300000000000005</v>
      </c>
      <c r="D628" s="62" t="s">
        <v>650</v>
      </c>
      <c r="E628" s="2" t="str">
        <f t="shared" si="9"/>
        <v>ok</v>
      </c>
    </row>
    <row r="629" spans="1:5" x14ac:dyDescent="0.25">
      <c r="A629" s="60" t="s">
        <v>651</v>
      </c>
      <c r="B629">
        <v>315380</v>
      </c>
      <c r="C629">
        <v>0.68200000000000005</v>
      </c>
      <c r="D629" s="62" t="s">
        <v>651</v>
      </c>
      <c r="E629" s="2" t="str">
        <f t="shared" si="9"/>
        <v>ok</v>
      </c>
    </row>
    <row r="630" spans="1:5" x14ac:dyDescent="0.25">
      <c r="A630" s="60" t="s">
        <v>652</v>
      </c>
      <c r="B630">
        <v>315390</v>
      </c>
      <c r="C630">
        <v>0.73</v>
      </c>
      <c r="D630" s="62" t="s">
        <v>652</v>
      </c>
      <c r="E630" s="2" t="str">
        <f t="shared" si="9"/>
        <v>ok</v>
      </c>
    </row>
    <row r="631" spans="1:5" x14ac:dyDescent="0.25">
      <c r="A631" s="60" t="s">
        <v>653</v>
      </c>
      <c r="B631">
        <v>315400</v>
      </c>
      <c r="C631">
        <v>0.65500000000000003</v>
      </c>
      <c r="D631" s="62" t="s">
        <v>653</v>
      </c>
      <c r="E631" s="2" t="str">
        <f t="shared" si="9"/>
        <v>ok</v>
      </c>
    </row>
    <row r="632" spans="1:5" x14ac:dyDescent="0.25">
      <c r="A632" s="60" t="s">
        <v>654</v>
      </c>
      <c r="B632">
        <v>315410</v>
      </c>
      <c r="C632">
        <v>0.69199999999999995</v>
      </c>
      <c r="D632" s="62" t="s">
        <v>654</v>
      </c>
      <c r="E632" s="2" t="str">
        <f t="shared" si="9"/>
        <v>ok</v>
      </c>
    </row>
    <row r="633" spans="1:5" x14ac:dyDescent="0.25">
      <c r="A633" s="60" t="s">
        <v>655</v>
      </c>
      <c r="B633">
        <v>315415</v>
      </c>
      <c r="C633">
        <v>0.629</v>
      </c>
      <c r="D633" s="62" t="s">
        <v>655</v>
      </c>
      <c r="E633" s="2" t="str">
        <f t="shared" si="9"/>
        <v>ok</v>
      </c>
    </row>
    <row r="634" spans="1:5" x14ac:dyDescent="0.25">
      <c r="A634" s="60" t="s">
        <v>656</v>
      </c>
      <c r="B634">
        <v>315420</v>
      </c>
      <c r="C634">
        <v>0.68500000000000005</v>
      </c>
      <c r="D634" s="62" t="s">
        <v>656</v>
      </c>
      <c r="E634" s="2" t="str">
        <f t="shared" si="9"/>
        <v>ok</v>
      </c>
    </row>
    <row r="635" spans="1:5" x14ac:dyDescent="0.25">
      <c r="A635" s="60" t="s">
        <v>657</v>
      </c>
      <c r="B635">
        <v>315430</v>
      </c>
      <c r="C635">
        <v>0.67</v>
      </c>
      <c r="D635" s="62" t="s">
        <v>657</v>
      </c>
      <c r="E635" s="2" t="str">
        <f t="shared" si="9"/>
        <v>ok</v>
      </c>
    </row>
    <row r="636" spans="1:5" x14ac:dyDescent="0.25">
      <c r="A636" s="60" t="s">
        <v>658</v>
      </c>
      <c r="B636">
        <v>315440</v>
      </c>
      <c r="C636">
        <v>0.68300000000000005</v>
      </c>
      <c r="D636" s="62" t="s">
        <v>658</v>
      </c>
      <c r="E636" s="2" t="str">
        <f t="shared" si="9"/>
        <v>ok</v>
      </c>
    </row>
    <row r="637" spans="1:5" x14ac:dyDescent="0.25">
      <c r="A637" s="60" t="s">
        <v>659</v>
      </c>
      <c r="B637">
        <v>315445</v>
      </c>
      <c r="C637">
        <v>0.63200000000000001</v>
      </c>
      <c r="D637" s="62" t="s">
        <v>659</v>
      </c>
      <c r="E637" s="2" t="str">
        <f t="shared" si="9"/>
        <v>ok</v>
      </c>
    </row>
    <row r="638" spans="1:5" x14ac:dyDescent="0.25">
      <c r="A638" s="60" t="s">
        <v>660</v>
      </c>
      <c r="B638">
        <v>315450</v>
      </c>
      <c r="C638">
        <v>0.627</v>
      </c>
      <c r="D638" s="62" t="s">
        <v>660</v>
      </c>
      <c r="E638" s="2" t="str">
        <f t="shared" si="9"/>
        <v>ok</v>
      </c>
    </row>
    <row r="639" spans="1:5" x14ac:dyDescent="0.25">
      <c r="A639" s="60" t="s">
        <v>661</v>
      </c>
      <c r="B639">
        <v>315460</v>
      </c>
      <c r="C639">
        <v>0.68400000000000005</v>
      </c>
      <c r="D639" s="62" t="s">
        <v>661</v>
      </c>
      <c r="E639" s="2" t="str">
        <f t="shared" si="9"/>
        <v>ok</v>
      </c>
    </row>
    <row r="640" spans="1:5" x14ac:dyDescent="0.25">
      <c r="A640" s="60" t="s">
        <v>662</v>
      </c>
      <c r="B640">
        <v>315470</v>
      </c>
      <c r="C640">
        <v>0.73699999999999999</v>
      </c>
      <c r="D640" s="62" t="s">
        <v>662</v>
      </c>
      <c r="E640" s="2" t="str">
        <f t="shared" si="9"/>
        <v>ok</v>
      </c>
    </row>
    <row r="641" spans="1:5" x14ac:dyDescent="0.25">
      <c r="A641" s="60" t="s">
        <v>663</v>
      </c>
      <c r="B641">
        <v>315480</v>
      </c>
      <c r="C641">
        <v>0.67300000000000004</v>
      </c>
      <c r="D641" s="62" t="s">
        <v>663</v>
      </c>
      <c r="E641" s="2" t="str">
        <f t="shared" si="9"/>
        <v>ok</v>
      </c>
    </row>
    <row r="642" spans="1:5" x14ac:dyDescent="0.25">
      <c r="A642" s="60" t="s">
        <v>664</v>
      </c>
      <c r="B642">
        <v>315490</v>
      </c>
      <c r="C642">
        <v>0.65</v>
      </c>
      <c r="D642" s="62" t="s">
        <v>664</v>
      </c>
      <c r="E642" s="2" t="str">
        <f t="shared" si="9"/>
        <v>ok</v>
      </c>
    </row>
    <row r="643" spans="1:5" x14ac:dyDescent="0.25">
      <c r="A643" s="60" t="s">
        <v>665</v>
      </c>
      <c r="B643">
        <v>315500</v>
      </c>
      <c r="C643">
        <v>0.66400000000000003</v>
      </c>
      <c r="D643" s="62" t="s">
        <v>665</v>
      </c>
      <c r="E643" s="2" t="str">
        <f t="shared" ref="E643:E706" si="10">IF(A643=D643,"ok","erro")</f>
        <v>ok</v>
      </c>
    </row>
    <row r="644" spans="1:5" x14ac:dyDescent="0.25">
      <c r="A644" s="60" t="s">
        <v>666</v>
      </c>
      <c r="B644">
        <v>315510</v>
      </c>
      <c r="C644">
        <v>0.60499999999999998</v>
      </c>
      <c r="D644" s="62" t="s">
        <v>666</v>
      </c>
      <c r="E644" s="2" t="str">
        <f t="shared" si="10"/>
        <v>ok</v>
      </c>
    </row>
    <row r="645" spans="1:5" x14ac:dyDescent="0.25">
      <c r="A645" s="60" t="s">
        <v>667</v>
      </c>
      <c r="B645">
        <v>315520</v>
      </c>
      <c r="C645">
        <v>0.60199999999999998</v>
      </c>
      <c r="D645" s="62" t="s">
        <v>667</v>
      </c>
      <c r="E645" s="2" t="str">
        <f t="shared" si="10"/>
        <v>ok</v>
      </c>
    </row>
    <row r="646" spans="1:5" x14ac:dyDescent="0.25">
      <c r="A646" s="60" t="s">
        <v>668</v>
      </c>
      <c r="B646">
        <v>315530</v>
      </c>
      <c r="C646">
        <v>0.64800000000000002</v>
      </c>
      <c r="D646" s="62" t="s">
        <v>668</v>
      </c>
      <c r="E646" s="2" t="str">
        <f t="shared" si="10"/>
        <v>ok</v>
      </c>
    </row>
    <row r="647" spans="1:5" x14ac:dyDescent="0.25">
      <c r="A647" s="60" t="s">
        <v>669</v>
      </c>
      <c r="B647">
        <v>315540</v>
      </c>
      <c r="C647">
        <v>0.70699999999999996</v>
      </c>
      <c r="D647" s="62" t="s">
        <v>669</v>
      </c>
      <c r="E647" s="2" t="str">
        <f t="shared" si="10"/>
        <v>ok</v>
      </c>
    </row>
    <row r="648" spans="1:5" x14ac:dyDescent="0.25">
      <c r="A648" s="60" t="s">
        <v>670</v>
      </c>
      <c r="B648">
        <v>315550</v>
      </c>
      <c r="C648">
        <v>0.70899999999999996</v>
      </c>
      <c r="D648" s="62" t="s">
        <v>670</v>
      </c>
      <c r="E648" s="2" t="str">
        <f t="shared" si="10"/>
        <v>ok</v>
      </c>
    </row>
    <row r="649" spans="1:5" x14ac:dyDescent="0.25">
      <c r="A649" s="60" t="s">
        <v>671</v>
      </c>
      <c r="B649">
        <v>315560</v>
      </c>
      <c r="C649">
        <v>0.624</v>
      </c>
      <c r="D649" s="62" t="s">
        <v>671</v>
      </c>
      <c r="E649" s="2" t="str">
        <f t="shared" si="10"/>
        <v>ok</v>
      </c>
    </row>
    <row r="650" spans="1:5" x14ac:dyDescent="0.25">
      <c r="A650" s="60" t="s">
        <v>672</v>
      </c>
      <c r="B650">
        <v>315570</v>
      </c>
      <c r="C650">
        <v>0.68500000000000005</v>
      </c>
      <c r="D650" s="62" t="s">
        <v>672</v>
      </c>
      <c r="E650" s="2" t="str">
        <f t="shared" si="10"/>
        <v>ok</v>
      </c>
    </row>
    <row r="651" spans="1:5" x14ac:dyDescent="0.25">
      <c r="A651" s="60" t="s">
        <v>673</v>
      </c>
      <c r="B651">
        <v>315580</v>
      </c>
      <c r="C651">
        <v>0.71399999999999997</v>
      </c>
      <c r="D651" s="62" t="s">
        <v>673</v>
      </c>
      <c r="E651" s="2" t="str">
        <f t="shared" si="10"/>
        <v>ok</v>
      </c>
    </row>
    <row r="652" spans="1:5" x14ac:dyDescent="0.25">
      <c r="A652" s="60" t="s">
        <v>674</v>
      </c>
      <c r="B652">
        <v>315590</v>
      </c>
      <c r="C652">
        <v>0.67900000000000005</v>
      </c>
      <c r="D652" s="62" t="s">
        <v>674</v>
      </c>
      <c r="E652" s="2" t="str">
        <f t="shared" si="10"/>
        <v>ok</v>
      </c>
    </row>
    <row r="653" spans="1:5" x14ac:dyDescent="0.25">
      <c r="A653" s="60" t="s">
        <v>675</v>
      </c>
      <c r="B653">
        <v>315600</v>
      </c>
      <c r="C653">
        <v>0.55800000000000005</v>
      </c>
      <c r="D653" s="62" t="s">
        <v>675</v>
      </c>
      <c r="E653" s="2" t="str">
        <f t="shared" si="10"/>
        <v>ok</v>
      </c>
    </row>
    <row r="654" spans="1:5" x14ac:dyDescent="0.25">
      <c r="A654" s="60" t="s">
        <v>676</v>
      </c>
      <c r="B654">
        <v>315610</v>
      </c>
      <c r="C654">
        <v>0.65300000000000002</v>
      </c>
      <c r="D654" s="62" t="s">
        <v>676</v>
      </c>
      <c r="E654" s="2" t="str">
        <f t="shared" si="10"/>
        <v>ok</v>
      </c>
    </row>
    <row r="655" spans="1:5" x14ac:dyDescent="0.25">
      <c r="A655" s="60" t="s">
        <v>677</v>
      </c>
      <c r="B655">
        <v>315620</v>
      </c>
      <c r="C655">
        <v>0.68400000000000005</v>
      </c>
      <c r="D655" s="62" t="s">
        <v>677</v>
      </c>
      <c r="E655" s="2" t="str">
        <f t="shared" si="10"/>
        <v>ok</v>
      </c>
    </row>
    <row r="656" spans="1:5" x14ac:dyDescent="0.25">
      <c r="A656" s="60" t="s">
        <v>678</v>
      </c>
      <c r="B656">
        <v>315630</v>
      </c>
      <c r="C656">
        <v>0.66800000000000004</v>
      </c>
      <c r="D656" s="62" t="s">
        <v>678</v>
      </c>
      <c r="E656" s="2" t="str">
        <f t="shared" si="10"/>
        <v>ok</v>
      </c>
    </row>
    <row r="657" spans="1:5" x14ac:dyDescent="0.25">
      <c r="A657" s="60" t="s">
        <v>679</v>
      </c>
      <c r="B657">
        <v>315640</v>
      </c>
      <c r="C657">
        <v>0.70799999999999996</v>
      </c>
      <c r="D657" s="62" t="s">
        <v>679</v>
      </c>
      <c r="E657" s="2" t="str">
        <f t="shared" si="10"/>
        <v>ok</v>
      </c>
    </row>
    <row r="658" spans="1:5" x14ac:dyDescent="0.25">
      <c r="A658" s="60" t="s">
        <v>680</v>
      </c>
      <c r="B658">
        <v>315645</v>
      </c>
      <c r="C658">
        <v>0.66200000000000003</v>
      </c>
      <c r="D658" s="62" t="s">
        <v>680</v>
      </c>
      <c r="E658" s="2" t="str">
        <f t="shared" si="10"/>
        <v>ok</v>
      </c>
    </row>
    <row r="659" spans="1:5" x14ac:dyDescent="0.25">
      <c r="A659" s="60" t="s">
        <v>681</v>
      </c>
      <c r="B659">
        <v>315650</v>
      </c>
      <c r="C659">
        <v>0.58199999999999996</v>
      </c>
      <c r="D659" s="62" t="s">
        <v>681</v>
      </c>
      <c r="E659" s="2" t="str">
        <f t="shared" si="10"/>
        <v>ok</v>
      </c>
    </row>
    <row r="660" spans="1:5" x14ac:dyDescent="0.25">
      <c r="A660" s="60" t="s">
        <v>682</v>
      </c>
      <c r="B660">
        <v>315660</v>
      </c>
      <c r="C660">
        <v>0.60899999999999999</v>
      </c>
      <c r="D660" s="62" t="s">
        <v>682</v>
      </c>
      <c r="E660" s="2" t="str">
        <f t="shared" si="10"/>
        <v>ok</v>
      </c>
    </row>
    <row r="661" spans="1:5" x14ac:dyDescent="0.25">
      <c r="A661" s="60" t="s">
        <v>683</v>
      </c>
      <c r="B661">
        <v>315670</v>
      </c>
      <c r="C661">
        <v>0.73099999999999998</v>
      </c>
      <c r="D661" s="62" t="s">
        <v>683</v>
      </c>
      <c r="E661" s="2" t="str">
        <f t="shared" si="10"/>
        <v>ok</v>
      </c>
    </row>
    <row r="662" spans="1:5" x14ac:dyDescent="0.25">
      <c r="A662" s="60" t="s">
        <v>684</v>
      </c>
      <c r="B662">
        <v>315680</v>
      </c>
      <c r="C662">
        <v>0.63800000000000001</v>
      </c>
      <c r="D662" s="62" t="s">
        <v>684</v>
      </c>
      <c r="E662" s="2" t="str">
        <f t="shared" si="10"/>
        <v>ok</v>
      </c>
    </row>
    <row r="663" spans="1:5" x14ac:dyDescent="0.25">
      <c r="A663" s="60" t="s">
        <v>685</v>
      </c>
      <c r="B663">
        <v>315690</v>
      </c>
      <c r="C663">
        <v>0.73199999999999998</v>
      </c>
      <c r="D663" s="62" t="s">
        <v>685</v>
      </c>
      <c r="E663" s="2" t="str">
        <f t="shared" si="10"/>
        <v>ok</v>
      </c>
    </row>
    <row r="664" spans="1:5" x14ac:dyDescent="0.25">
      <c r="A664" s="60" t="s">
        <v>686</v>
      </c>
      <c r="B664">
        <v>315700</v>
      </c>
      <c r="C664">
        <v>0.67900000000000005</v>
      </c>
      <c r="D664" s="62" t="s">
        <v>686</v>
      </c>
      <c r="E664" s="2" t="str">
        <f t="shared" si="10"/>
        <v>ok</v>
      </c>
    </row>
    <row r="665" spans="1:5" x14ac:dyDescent="0.25">
      <c r="A665" s="60" t="s">
        <v>687</v>
      </c>
      <c r="B665">
        <v>315710</v>
      </c>
      <c r="C665">
        <v>0.60799999999999998</v>
      </c>
      <c r="D665" s="62" t="s">
        <v>687</v>
      </c>
      <c r="E665" s="2" t="str">
        <f t="shared" si="10"/>
        <v>ok</v>
      </c>
    </row>
    <row r="666" spans="1:5" x14ac:dyDescent="0.25">
      <c r="A666" s="60" t="s">
        <v>688</v>
      </c>
      <c r="B666">
        <v>315720</v>
      </c>
      <c r="C666">
        <v>0.70699999999999996</v>
      </c>
      <c r="D666" s="62" t="s">
        <v>688</v>
      </c>
      <c r="E666" s="2" t="str">
        <f t="shared" si="10"/>
        <v>ok</v>
      </c>
    </row>
    <row r="667" spans="1:5" x14ac:dyDescent="0.25">
      <c r="A667" s="60" t="s">
        <v>689</v>
      </c>
      <c r="B667">
        <v>315725</v>
      </c>
      <c r="C667">
        <v>0.61299999999999999</v>
      </c>
      <c r="D667" s="62" t="s">
        <v>689</v>
      </c>
      <c r="E667" s="2" t="str">
        <f t="shared" si="10"/>
        <v>ok</v>
      </c>
    </row>
    <row r="668" spans="1:5" x14ac:dyDescent="0.25">
      <c r="A668" s="60" t="s">
        <v>690</v>
      </c>
      <c r="B668">
        <v>315727</v>
      </c>
      <c r="C668">
        <v>0.60599999999999998</v>
      </c>
      <c r="D668" s="62" t="s">
        <v>690</v>
      </c>
      <c r="E668" s="2" t="str">
        <f t="shared" si="10"/>
        <v>ok</v>
      </c>
    </row>
    <row r="669" spans="1:5" x14ac:dyDescent="0.25">
      <c r="A669" s="60" t="s">
        <v>691</v>
      </c>
      <c r="B669">
        <v>315730</v>
      </c>
      <c r="C669">
        <v>0.63700000000000001</v>
      </c>
      <c r="D669" s="62" t="s">
        <v>691</v>
      </c>
      <c r="E669" s="2" t="str">
        <f t="shared" si="10"/>
        <v>ok</v>
      </c>
    </row>
    <row r="670" spans="1:5" x14ac:dyDescent="0.25">
      <c r="A670" s="60" t="s">
        <v>692</v>
      </c>
      <c r="B670">
        <v>315733</v>
      </c>
      <c r="C670">
        <v>0.70599999999999996</v>
      </c>
      <c r="D670" s="62" t="s">
        <v>692</v>
      </c>
      <c r="E670" s="2" t="str">
        <f t="shared" si="10"/>
        <v>ok</v>
      </c>
    </row>
    <row r="671" spans="1:5" x14ac:dyDescent="0.25">
      <c r="A671" s="60" t="s">
        <v>693</v>
      </c>
      <c r="B671">
        <v>315737</v>
      </c>
      <c r="C671">
        <v>0.57699999999999996</v>
      </c>
      <c r="D671" s="62" t="s">
        <v>693</v>
      </c>
      <c r="E671" s="2" t="str">
        <f t="shared" si="10"/>
        <v>ok</v>
      </c>
    </row>
    <row r="672" spans="1:5" x14ac:dyDescent="0.25">
      <c r="A672" s="60" t="s">
        <v>694</v>
      </c>
      <c r="B672">
        <v>315740</v>
      </c>
      <c r="C672">
        <v>0.625</v>
      </c>
      <c r="D672" s="62" t="s">
        <v>694</v>
      </c>
      <c r="E672" s="2" t="str">
        <f t="shared" si="10"/>
        <v>ok</v>
      </c>
    </row>
    <row r="673" spans="1:5" x14ac:dyDescent="0.25">
      <c r="A673" s="60" t="s">
        <v>695</v>
      </c>
      <c r="B673">
        <v>315750</v>
      </c>
      <c r="C673">
        <v>0.60699999999999998</v>
      </c>
      <c r="D673" s="62" t="s">
        <v>695</v>
      </c>
      <c r="E673" s="2" t="str">
        <f t="shared" si="10"/>
        <v>ok</v>
      </c>
    </row>
    <row r="674" spans="1:5" x14ac:dyDescent="0.25">
      <c r="A674" s="60" t="s">
        <v>696</v>
      </c>
      <c r="B674">
        <v>315760</v>
      </c>
      <c r="C674">
        <v>0.61499999999999999</v>
      </c>
      <c r="D674" s="62" t="s">
        <v>696</v>
      </c>
      <c r="E674" s="2" t="str">
        <f t="shared" si="10"/>
        <v>ok</v>
      </c>
    </row>
    <row r="675" spans="1:5" x14ac:dyDescent="0.25">
      <c r="A675" s="60" t="s">
        <v>697</v>
      </c>
      <c r="B675">
        <v>315765</v>
      </c>
      <c r="C675">
        <v>0.56699999999999995</v>
      </c>
      <c r="D675" s="62" t="s">
        <v>697</v>
      </c>
      <c r="E675" s="2" t="str">
        <f t="shared" si="10"/>
        <v>ok</v>
      </c>
    </row>
    <row r="676" spans="1:5" x14ac:dyDescent="0.25">
      <c r="A676" s="60" t="s">
        <v>698</v>
      </c>
      <c r="B676">
        <v>315770</v>
      </c>
      <c r="C676">
        <v>0.70599999999999996</v>
      </c>
      <c r="D676" s="62" t="s">
        <v>698</v>
      </c>
      <c r="E676" s="2" t="str">
        <f t="shared" si="10"/>
        <v>ok</v>
      </c>
    </row>
    <row r="677" spans="1:5" x14ac:dyDescent="0.25">
      <c r="A677" s="60" t="s">
        <v>699</v>
      </c>
      <c r="B677">
        <v>315780</v>
      </c>
      <c r="C677">
        <v>0.71499999999999997</v>
      </c>
      <c r="D677" s="62" t="s">
        <v>699</v>
      </c>
      <c r="E677" s="2" t="str">
        <f t="shared" si="10"/>
        <v>ok</v>
      </c>
    </row>
    <row r="678" spans="1:5" x14ac:dyDescent="0.25">
      <c r="A678" s="60" t="s">
        <v>700</v>
      </c>
      <c r="B678">
        <v>315790</v>
      </c>
      <c r="C678">
        <v>0.61</v>
      </c>
      <c r="D678" s="62" t="s">
        <v>700</v>
      </c>
      <c r="E678" s="2" t="str">
        <f t="shared" si="10"/>
        <v>ok</v>
      </c>
    </row>
    <row r="679" spans="1:5" x14ac:dyDescent="0.25">
      <c r="A679" s="60" t="s">
        <v>701</v>
      </c>
      <c r="B679">
        <v>315800</v>
      </c>
      <c r="C679">
        <v>0.64800000000000002</v>
      </c>
      <c r="D679" s="62" t="s">
        <v>701</v>
      </c>
      <c r="E679" s="2" t="str">
        <f t="shared" si="10"/>
        <v>ok</v>
      </c>
    </row>
    <row r="680" spans="1:5" x14ac:dyDescent="0.25">
      <c r="A680" s="60" t="s">
        <v>702</v>
      </c>
      <c r="B680">
        <v>315810</v>
      </c>
      <c r="C680">
        <v>0.61299999999999999</v>
      </c>
      <c r="D680" s="62" t="s">
        <v>702</v>
      </c>
      <c r="E680" s="2" t="str">
        <f t="shared" si="10"/>
        <v>ok</v>
      </c>
    </row>
    <row r="681" spans="1:5" x14ac:dyDescent="0.25">
      <c r="A681" s="60" t="s">
        <v>703</v>
      </c>
      <c r="B681">
        <v>315820</v>
      </c>
      <c r="C681">
        <v>0.64</v>
      </c>
      <c r="D681" s="62" t="s">
        <v>703</v>
      </c>
      <c r="E681" s="2" t="str">
        <f t="shared" si="10"/>
        <v>ok</v>
      </c>
    </row>
    <row r="682" spans="1:5" x14ac:dyDescent="0.25">
      <c r="A682" s="60" t="s">
        <v>704</v>
      </c>
      <c r="B682">
        <v>315830</v>
      </c>
      <c r="C682">
        <v>0.69799999999999995</v>
      </c>
      <c r="D682" s="62" t="s">
        <v>704</v>
      </c>
      <c r="E682" s="2" t="str">
        <f t="shared" si="10"/>
        <v>ok</v>
      </c>
    </row>
    <row r="683" spans="1:5" x14ac:dyDescent="0.25">
      <c r="A683" s="60" t="s">
        <v>705</v>
      </c>
      <c r="B683">
        <v>315840</v>
      </c>
      <c r="C683">
        <v>0.69399999999999995</v>
      </c>
      <c r="D683" s="62" t="s">
        <v>705</v>
      </c>
      <c r="E683" s="2" t="str">
        <f t="shared" si="10"/>
        <v>ok</v>
      </c>
    </row>
    <row r="684" spans="1:5" x14ac:dyDescent="0.25">
      <c r="A684" s="60" t="s">
        <v>706</v>
      </c>
      <c r="B684">
        <v>315850</v>
      </c>
      <c r="C684">
        <v>0.628</v>
      </c>
      <c r="D684" s="62" t="s">
        <v>706</v>
      </c>
      <c r="E684" s="2" t="str">
        <f t="shared" si="10"/>
        <v>ok</v>
      </c>
    </row>
    <row r="685" spans="1:5" x14ac:dyDescent="0.25">
      <c r="A685" s="60" t="s">
        <v>707</v>
      </c>
      <c r="B685">
        <v>315860</v>
      </c>
      <c r="C685">
        <v>0.65100000000000002</v>
      </c>
      <c r="D685" s="62" t="s">
        <v>707</v>
      </c>
      <c r="E685" s="2" t="str">
        <f t="shared" si="10"/>
        <v>ok</v>
      </c>
    </row>
    <row r="686" spans="1:5" x14ac:dyDescent="0.25">
      <c r="A686" s="60" t="s">
        <v>708</v>
      </c>
      <c r="B686">
        <v>315870</v>
      </c>
      <c r="C686">
        <v>0.66700000000000004</v>
      </c>
      <c r="D686" s="62" t="s">
        <v>708</v>
      </c>
      <c r="E686" s="2" t="str">
        <f t="shared" si="10"/>
        <v>ok</v>
      </c>
    </row>
    <row r="687" spans="1:5" x14ac:dyDescent="0.25">
      <c r="A687" s="60" t="s">
        <v>709</v>
      </c>
      <c r="B687">
        <v>315880</v>
      </c>
      <c r="C687">
        <v>0.64700000000000002</v>
      </c>
      <c r="D687" s="62" t="s">
        <v>709</v>
      </c>
      <c r="E687" s="2" t="str">
        <f t="shared" si="10"/>
        <v>ok</v>
      </c>
    </row>
    <row r="688" spans="1:5" x14ac:dyDescent="0.25">
      <c r="A688" s="60" t="s">
        <v>710</v>
      </c>
      <c r="B688">
        <v>315890</v>
      </c>
      <c r="C688">
        <v>0.621</v>
      </c>
      <c r="D688" s="62" t="s">
        <v>710</v>
      </c>
      <c r="E688" s="2" t="str">
        <f t="shared" si="10"/>
        <v>ok</v>
      </c>
    </row>
    <row r="689" spans="1:5" x14ac:dyDescent="0.25">
      <c r="A689" s="60" t="s">
        <v>711</v>
      </c>
      <c r="B689">
        <v>315895</v>
      </c>
      <c r="C689">
        <v>0.68500000000000005</v>
      </c>
      <c r="D689" s="62" t="s">
        <v>711</v>
      </c>
      <c r="E689" s="2" t="str">
        <f t="shared" si="10"/>
        <v>ok</v>
      </c>
    </row>
    <row r="690" spans="1:5" x14ac:dyDescent="0.25">
      <c r="A690" s="60" t="s">
        <v>712</v>
      </c>
      <c r="B690">
        <v>315900</v>
      </c>
      <c r="C690">
        <v>0.66500000000000004</v>
      </c>
      <c r="D690" s="62" t="s">
        <v>712</v>
      </c>
      <c r="E690" s="2" t="str">
        <f t="shared" si="10"/>
        <v>ok</v>
      </c>
    </row>
    <row r="691" spans="1:5" x14ac:dyDescent="0.25">
      <c r="A691" s="60" t="s">
        <v>713</v>
      </c>
      <c r="B691">
        <v>315910</v>
      </c>
      <c r="C691">
        <v>0.64700000000000002</v>
      </c>
      <c r="D691" s="62" t="s">
        <v>713</v>
      </c>
      <c r="E691" s="2" t="str">
        <f t="shared" si="10"/>
        <v>ok</v>
      </c>
    </row>
    <row r="692" spans="1:5" x14ac:dyDescent="0.25">
      <c r="A692" s="60" t="s">
        <v>714</v>
      </c>
      <c r="B692">
        <v>315920</v>
      </c>
      <c r="C692">
        <v>0.69</v>
      </c>
      <c r="D692" s="62" t="s">
        <v>714</v>
      </c>
      <c r="E692" s="2" t="str">
        <f t="shared" si="10"/>
        <v>ok</v>
      </c>
    </row>
    <row r="693" spans="1:5" x14ac:dyDescent="0.25">
      <c r="A693" s="60" t="s">
        <v>715</v>
      </c>
      <c r="B693">
        <v>315940</v>
      </c>
      <c r="C693">
        <v>0.63</v>
      </c>
      <c r="D693" s="62" t="s">
        <v>715</v>
      </c>
      <c r="E693" s="2" t="str">
        <f t="shared" si="10"/>
        <v>ok</v>
      </c>
    </row>
    <row r="694" spans="1:5" x14ac:dyDescent="0.25">
      <c r="A694" s="60" t="s">
        <v>716</v>
      </c>
      <c r="B694">
        <v>315930</v>
      </c>
      <c r="C694">
        <v>0.68200000000000005</v>
      </c>
      <c r="D694" s="62" t="s">
        <v>716</v>
      </c>
      <c r="E694" s="2" t="str">
        <f t="shared" si="10"/>
        <v>ok</v>
      </c>
    </row>
    <row r="695" spans="1:5" x14ac:dyDescent="0.25">
      <c r="A695" s="60" t="s">
        <v>717</v>
      </c>
      <c r="B695">
        <v>315935</v>
      </c>
      <c r="C695">
        <v>0.61299999999999999</v>
      </c>
      <c r="D695" s="62" t="s">
        <v>717</v>
      </c>
      <c r="E695" s="2" t="str">
        <f t="shared" si="10"/>
        <v>ok</v>
      </c>
    </row>
    <row r="696" spans="1:5" x14ac:dyDescent="0.25">
      <c r="A696" s="60" t="s">
        <v>718</v>
      </c>
      <c r="B696">
        <v>315950</v>
      </c>
      <c r="C696">
        <v>0.60699999999999998</v>
      </c>
      <c r="D696" s="62" t="s">
        <v>718</v>
      </c>
      <c r="E696" s="2" t="str">
        <f t="shared" si="10"/>
        <v>ok</v>
      </c>
    </row>
    <row r="697" spans="1:5" x14ac:dyDescent="0.25">
      <c r="A697" s="60" t="s">
        <v>719</v>
      </c>
      <c r="B697">
        <v>315960</v>
      </c>
      <c r="C697">
        <v>0.72099999999999997</v>
      </c>
      <c r="D697" s="62" t="s">
        <v>719</v>
      </c>
      <c r="E697" s="2" t="str">
        <f t="shared" si="10"/>
        <v>ok</v>
      </c>
    </row>
    <row r="698" spans="1:5" x14ac:dyDescent="0.25">
      <c r="A698" s="60" t="s">
        <v>720</v>
      </c>
      <c r="B698">
        <v>315970</v>
      </c>
      <c r="C698">
        <v>0.70499999999999996</v>
      </c>
      <c r="D698" s="62" t="s">
        <v>720</v>
      </c>
      <c r="E698" s="2" t="str">
        <f t="shared" si="10"/>
        <v>ok</v>
      </c>
    </row>
    <row r="699" spans="1:5" x14ac:dyDescent="0.25">
      <c r="A699" s="60" t="s">
        <v>721</v>
      </c>
      <c r="B699">
        <v>315980</v>
      </c>
      <c r="C699">
        <v>0.71</v>
      </c>
      <c r="D699" s="62" t="s">
        <v>721</v>
      </c>
      <c r="E699" s="2" t="str">
        <f t="shared" si="10"/>
        <v>ok</v>
      </c>
    </row>
    <row r="700" spans="1:5" x14ac:dyDescent="0.25">
      <c r="A700" s="60" t="s">
        <v>722</v>
      </c>
      <c r="B700">
        <v>315990</v>
      </c>
      <c r="C700">
        <v>0.67200000000000004</v>
      </c>
      <c r="D700" s="62" t="s">
        <v>722</v>
      </c>
      <c r="E700" s="2" t="str">
        <f t="shared" si="10"/>
        <v>ok</v>
      </c>
    </row>
    <row r="701" spans="1:5" x14ac:dyDescent="0.25">
      <c r="A701" s="60" t="s">
        <v>723</v>
      </c>
      <c r="B701">
        <v>316000</v>
      </c>
      <c r="C701">
        <v>0.67100000000000004</v>
      </c>
      <c r="D701" s="62" t="s">
        <v>723</v>
      </c>
      <c r="E701" s="2" t="str">
        <f t="shared" si="10"/>
        <v>ok</v>
      </c>
    </row>
    <row r="702" spans="1:5" x14ac:dyDescent="0.25">
      <c r="A702" s="60" t="s">
        <v>724</v>
      </c>
      <c r="B702">
        <v>316010</v>
      </c>
      <c r="C702">
        <v>0.63300000000000001</v>
      </c>
      <c r="D702" s="62" t="s">
        <v>724</v>
      </c>
      <c r="E702" s="2" t="str">
        <f t="shared" si="10"/>
        <v>ok</v>
      </c>
    </row>
    <row r="703" spans="1:5" x14ac:dyDescent="0.25">
      <c r="A703" s="60" t="s">
        <v>725</v>
      </c>
      <c r="B703">
        <v>316020</v>
      </c>
      <c r="C703">
        <v>0.55800000000000005</v>
      </c>
      <c r="D703" s="62" t="s">
        <v>725</v>
      </c>
      <c r="E703" s="2" t="str">
        <f t="shared" si="10"/>
        <v>ok</v>
      </c>
    </row>
    <row r="704" spans="1:5" x14ac:dyDescent="0.25">
      <c r="A704" s="60" t="s">
        <v>726</v>
      </c>
      <c r="B704">
        <v>316030</v>
      </c>
      <c r="C704">
        <v>0.57399999999999995</v>
      </c>
      <c r="D704" s="62" t="s">
        <v>726</v>
      </c>
      <c r="E704" s="2" t="str">
        <f t="shared" si="10"/>
        <v>ok</v>
      </c>
    </row>
    <row r="705" spans="1:5" x14ac:dyDescent="0.25">
      <c r="A705" s="60" t="s">
        <v>727</v>
      </c>
      <c r="B705">
        <v>316040</v>
      </c>
      <c r="C705">
        <v>0.72399999999999998</v>
      </c>
      <c r="D705" s="62" t="s">
        <v>727</v>
      </c>
      <c r="E705" s="2" t="str">
        <f t="shared" si="10"/>
        <v>ok</v>
      </c>
    </row>
    <row r="706" spans="1:5" x14ac:dyDescent="0.25">
      <c r="A706" s="60" t="s">
        <v>728</v>
      </c>
      <c r="B706">
        <v>316045</v>
      </c>
      <c r="C706">
        <v>0.56999999999999995</v>
      </c>
      <c r="D706" s="62" t="s">
        <v>728</v>
      </c>
      <c r="E706" s="2" t="str">
        <f t="shared" si="10"/>
        <v>ok</v>
      </c>
    </row>
    <row r="707" spans="1:5" x14ac:dyDescent="0.25">
      <c r="A707" s="60" t="s">
        <v>729</v>
      </c>
      <c r="B707">
        <v>316050</v>
      </c>
      <c r="C707">
        <v>0.66900000000000004</v>
      </c>
      <c r="D707" s="62" t="s">
        <v>729</v>
      </c>
      <c r="E707" s="2" t="str">
        <f t="shared" ref="E707:E770" si="11">IF(A707=D707,"ok","erro")</f>
        <v>ok</v>
      </c>
    </row>
    <row r="708" spans="1:5" x14ac:dyDescent="0.25">
      <c r="A708" s="60" t="s">
        <v>730</v>
      </c>
      <c r="B708">
        <v>316060</v>
      </c>
      <c r="C708">
        <v>0.65700000000000003</v>
      </c>
      <c r="D708" s="62" t="s">
        <v>730</v>
      </c>
      <c r="E708" s="2" t="str">
        <f t="shared" si="11"/>
        <v>ok</v>
      </c>
    </row>
    <row r="709" spans="1:5" x14ac:dyDescent="0.25">
      <c r="A709" s="60" t="s">
        <v>731</v>
      </c>
      <c r="B709">
        <v>316070</v>
      </c>
      <c r="C709">
        <v>0.74099999999999999</v>
      </c>
      <c r="D709" s="62" t="s">
        <v>731</v>
      </c>
      <c r="E709" s="2" t="str">
        <f t="shared" si="11"/>
        <v>ok</v>
      </c>
    </row>
    <row r="710" spans="1:5" x14ac:dyDescent="0.25">
      <c r="A710" s="60" t="s">
        <v>732</v>
      </c>
      <c r="B710">
        <v>316080</v>
      </c>
      <c r="C710">
        <v>0.67200000000000004</v>
      </c>
      <c r="D710" s="62" t="s">
        <v>732</v>
      </c>
      <c r="E710" s="2" t="str">
        <f t="shared" si="11"/>
        <v>ok</v>
      </c>
    </row>
    <row r="711" spans="1:5" x14ac:dyDescent="0.25">
      <c r="A711" s="60" t="s">
        <v>733</v>
      </c>
      <c r="B711">
        <v>316090</v>
      </c>
      <c r="C711">
        <v>0.66400000000000003</v>
      </c>
      <c r="D711" s="62" t="s">
        <v>733</v>
      </c>
      <c r="E711" s="2" t="str">
        <f t="shared" si="11"/>
        <v>ok</v>
      </c>
    </row>
    <row r="712" spans="1:5" x14ac:dyDescent="0.25">
      <c r="A712" s="60" t="s">
        <v>734</v>
      </c>
      <c r="B712">
        <v>316095</v>
      </c>
      <c r="C712">
        <v>0.63800000000000001</v>
      </c>
      <c r="D712" s="62" t="s">
        <v>734</v>
      </c>
      <c r="E712" s="2" t="str">
        <f t="shared" si="11"/>
        <v>ok</v>
      </c>
    </row>
    <row r="713" spans="1:5" x14ac:dyDescent="0.25">
      <c r="A713" s="60" t="s">
        <v>735</v>
      </c>
      <c r="B713">
        <v>316100</v>
      </c>
      <c r="C713">
        <v>0.69</v>
      </c>
      <c r="D713" s="62" t="s">
        <v>735</v>
      </c>
      <c r="E713" s="2" t="str">
        <f t="shared" si="11"/>
        <v>ok</v>
      </c>
    </row>
    <row r="714" spans="1:5" x14ac:dyDescent="0.25">
      <c r="A714" s="60" t="s">
        <v>736</v>
      </c>
      <c r="B714">
        <v>316105</v>
      </c>
      <c r="C714">
        <v>0.62</v>
      </c>
      <c r="D714" s="62" t="s">
        <v>736</v>
      </c>
      <c r="E714" s="2" t="str">
        <f t="shared" si="11"/>
        <v>ok</v>
      </c>
    </row>
    <row r="715" spans="1:5" x14ac:dyDescent="0.25">
      <c r="A715" s="60" t="s">
        <v>737</v>
      </c>
      <c r="B715">
        <v>316110</v>
      </c>
      <c r="C715">
        <v>0.63800000000000001</v>
      </c>
      <c r="D715" s="62" t="s">
        <v>737</v>
      </c>
      <c r="E715" s="2" t="str">
        <f t="shared" si="11"/>
        <v>ok</v>
      </c>
    </row>
    <row r="716" spans="1:5" x14ac:dyDescent="0.25">
      <c r="A716" s="60" t="s">
        <v>738</v>
      </c>
      <c r="B716">
        <v>316120</v>
      </c>
      <c r="C716">
        <v>0.66</v>
      </c>
      <c r="D716" s="62" t="s">
        <v>738</v>
      </c>
      <c r="E716" s="2" t="str">
        <f t="shared" si="11"/>
        <v>ok</v>
      </c>
    </row>
    <row r="717" spans="1:5" x14ac:dyDescent="0.25">
      <c r="A717" s="60" t="s">
        <v>739</v>
      </c>
      <c r="B717">
        <v>316130</v>
      </c>
      <c r="C717">
        <v>0.68799999999999994</v>
      </c>
      <c r="D717" s="62" t="s">
        <v>739</v>
      </c>
      <c r="E717" s="2" t="str">
        <f t="shared" si="11"/>
        <v>ok</v>
      </c>
    </row>
    <row r="718" spans="1:5" x14ac:dyDescent="0.25">
      <c r="A718" s="60" t="s">
        <v>740</v>
      </c>
      <c r="B718">
        <v>316140</v>
      </c>
      <c r="C718">
        <v>0.66300000000000003</v>
      </c>
      <c r="D718" s="62" t="s">
        <v>740</v>
      </c>
      <c r="E718" s="2" t="str">
        <f t="shared" si="11"/>
        <v>ok</v>
      </c>
    </row>
    <row r="719" spans="1:5" x14ac:dyDescent="0.25">
      <c r="A719" s="60" t="s">
        <v>741</v>
      </c>
      <c r="B719">
        <v>316150</v>
      </c>
      <c r="C719">
        <v>0.65100000000000002</v>
      </c>
      <c r="D719" s="62" t="s">
        <v>741</v>
      </c>
      <c r="E719" s="2" t="str">
        <f t="shared" si="11"/>
        <v>ok</v>
      </c>
    </row>
    <row r="720" spans="1:5" x14ac:dyDescent="0.25">
      <c r="A720" s="60" t="s">
        <v>742</v>
      </c>
      <c r="B720">
        <v>316160</v>
      </c>
      <c r="C720">
        <v>0.6</v>
      </c>
      <c r="D720" s="62" t="s">
        <v>742</v>
      </c>
      <c r="E720" s="2" t="str">
        <f t="shared" si="11"/>
        <v>ok</v>
      </c>
    </row>
    <row r="721" spans="1:5" x14ac:dyDescent="0.25">
      <c r="A721" s="60" t="s">
        <v>743</v>
      </c>
      <c r="B721">
        <v>316165</v>
      </c>
      <c r="C721">
        <v>0.63</v>
      </c>
      <c r="D721" s="62" t="s">
        <v>743</v>
      </c>
      <c r="E721" s="2" t="str">
        <f t="shared" si="11"/>
        <v>ok</v>
      </c>
    </row>
    <row r="722" spans="1:5" x14ac:dyDescent="0.25">
      <c r="A722" s="60" t="s">
        <v>744</v>
      </c>
      <c r="B722">
        <v>316170</v>
      </c>
      <c r="C722">
        <v>0.67</v>
      </c>
      <c r="D722" s="62" t="s">
        <v>744</v>
      </c>
      <c r="E722" s="2" t="str">
        <f t="shared" si="11"/>
        <v>ok</v>
      </c>
    </row>
    <row r="723" spans="1:5" x14ac:dyDescent="0.25">
      <c r="A723" s="60" t="s">
        <v>745</v>
      </c>
      <c r="B723">
        <v>316180</v>
      </c>
      <c r="C723">
        <v>0.68899999999999995</v>
      </c>
      <c r="D723" s="62" t="s">
        <v>745</v>
      </c>
      <c r="E723" s="2" t="str">
        <f t="shared" si="11"/>
        <v>ok</v>
      </c>
    </row>
    <row r="724" spans="1:5" x14ac:dyDescent="0.25">
      <c r="A724" s="60" t="s">
        <v>746</v>
      </c>
      <c r="B724">
        <v>316190</v>
      </c>
      <c r="C724">
        <v>0.66700000000000004</v>
      </c>
      <c r="D724" s="62" t="s">
        <v>746</v>
      </c>
      <c r="E724" s="2" t="str">
        <f t="shared" si="11"/>
        <v>ok</v>
      </c>
    </row>
    <row r="725" spans="1:5" x14ac:dyDescent="0.25">
      <c r="A725" s="60" t="s">
        <v>747</v>
      </c>
      <c r="B725">
        <v>312550</v>
      </c>
      <c r="C725">
        <v>0.64</v>
      </c>
      <c r="D725" s="62" t="s">
        <v>747</v>
      </c>
      <c r="E725" s="2" t="str">
        <f t="shared" si="11"/>
        <v>ok</v>
      </c>
    </row>
    <row r="726" spans="1:5" x14ac:dyDescent="0.25">
      <c r="A726" s="60" t="s">
        <v>748</v>
      </c>
      <c r="B726">
        <v>316200</v>
      </c>
      <c r="C726">
        <v>0.71499999999999997</v>
      </c>
      <c r="D726" s="62" t="s">
        <v>748</v>
      </c>
      <c r="E726" s="2" t="str">
        <f t="shared" si="11"/>
        <v>ok</v>
      </c>
    </row>
    <row r="727" spans="1:5" x14ac:dyDescent="0.25">
      <c r="A727" s="60" t="s">
        <v>749</v>
      </c>
      <c r="B727">
        <v>316210</v>
      </c>
      <c r="C727">
        <v>0.73599999999999999</v>
      </c>
      <c r="D727" s="62" t="s">
        <v>749</v>
      </c>
      <c r="E727" s="2" t="str">
        <f t="shared" si="11"/>
        <v>ok</v>
      </c>
    </row>
    <row r="728" spans="1:5" x14ac:dyDescent="0.25">
      <c r="A728" s="60" t="s">
        <v>750</v>
      </c>
      <c r="B728">
        <v>316220</v>
      </c>
      <c r="C728">
        <v>0.72399999999999998</v>
      </c>
      <c r="D728" s="62" t="s">
        <v>750</v>
      </c>
      <c r="E728" s="2" t="str">
        <f t="shared" si="11"/>
        <v>ok</v>
      </c>
    </row>
    <row r="729" spans="1:5" x14ac:dyDescent="0.25">
      <c r="A729" s="60" t="s">
        <v>751</v>
      </c>
      <c r="B729">
        <v>316225</v>
      </c>
      <c r="C729">
        <v>0.63400000000000001</v>
      </c>
      <c r="D729" s="62" t="s">
        <v>751</v>
      </c>
      <c r="E729" s="2" t="str">
        <f t="shared" si="11"/>
        <v>ok</v>
      </c>
    </row>
    <row r="730" spans="1:5" x14ac:dyDescent="0.25">
      <c r="A730" s="60" t="s">
        <v>752</v>
      </c>
      <c r="B730">
        <v>316230</v>
      </c>
      <c r="C730">
        <v>0.65300000000000002</v>
      </c>
      <c r="D730" s="62" t="s">
        <v>752</v>
      </c>
      <c r="E730" s="2" t="str">
        <f t="shared" si="11"/>
        <v>ok</v>
      </c>
    </row>
    <row r="731" spans="1:5" x14ac:dyDescent="0.25">
      <c r="A731" s="60" t="s">
        <v>753</v>
      </c>
      <c r="B731">
        <v>316240</v>
      </c>
      <c r="C731">
        <v>0.56899999999999995</v>
      </c>
      <c r="D731" s="62" t="s">
        <v>753</v>
      </c>
      <c r="E731" s="2" t="str">
        <f t="shared" si="11"/>
        <v>ok</v>
      </c>
    </row>
    <row r="732" spans="1:5" x14ac:dyDescent="0.25">
      <c r="A732" s="60" t="s">
        <v>754</v>
      </c>
      <c r="B732">
        <v>316245</v>
      </c>
      <c r="C732">
        <v>0.52900000000000003</v>
      </c>
      <c r="D732" s="62" t="s">
        <v>754</v>
      </c>
      <c r="E732" s="2" t="str">
        <f t="shared" si="11"/>
        <v>ok</v>
      </c>
    </row>
    <row r="733" spans="1:5" x14ac:dyDescent="0.25">
      <c r="A733" s="60" t="s">
        <v>755</v>
      </c>
      <c r="B733">
        <v>316250</v>
      </c>
      <c r="C733">
        <v>0.75800000000000001</v>
      </c>
      <c r="D733" s="62" t="s">
        <v>755</v>
      </c>
      <c r="E733" s="2" t="str">
        <f t="shared" si="11"/>
        <v>ok</v>
      </c>
    </row>
    <row r="734" spans="1:5" x14ac:dyDescent="0.25">
      <c r="A734" s="60" t="s">
        <v>756</v>
      </c>
      <c r="B734">
        <v>316255</v>
      </c>
      <c r="C734">
        <v>0.65</v>
      </c>
      <c r="D734" s="62" t="s">
        <v>756</v>
      </c>
      <c r="E734" s="2" t="str">
        <f t="shared" si="11"/>
        <v>ok</v>
      </c>
    </row>
    <row r="735" spans="1:5" x14ac:dyDescent="0.25">
      <c r="A735" s="60" t="s">
        <v>757</v>
      </c>
      <c r="B735">
        <v>316257</v>
      </c>
      <c r="C735">
        <v>0.64</v>
      </c>
      <c r="D735" s="62" t="s">
        <v>757</v>
      </c>
      <c r="E735" s="2" t="str">
        <f t="shared" si="11"/>
        <v>ok</v>
      </c>
    </row>
    <row r="736" spans="1:5" x14ac:dyDescent="0.25">
      <c r="A736" s="60" t="s">
        <v>758</v>
      </c>
      <c r="B736">
        <v>316260</v>
      </c>
      <c r="C736">
        <v>0.64800000000000002</v>
      </c>
      <c r="D736" s="62" t="s">
        <v>758</v>
      </c>
      <c r="E736" s="2" t="str">
        <f t="shared" si="11"/>
        <v>ok</v>
      </c>
    </row>
    <row r="737" spans="1:5" x14ac:dyDescent="0.25">
      <c r="A737" s="60" t="s">
        <v>759</v>
      </c>
      <c r="B737">
        <v>316265</v>
      </c>
      <c r="C737">
        <v>0.625</v>
      </c>
      <c r="D737" s="62" t="s">
        <v>759</v>
      </c>
      <c r="E737" s="2" t="str">
        <f t="shared" si="11"/>
        <v>ok</v>
      </c>
    </row>
    <row r="738" spans="1:5" x14ac:dyDescent="0.25">
      <c r="A738" s="60" t="s">
        <v>760</v>
      </c>
      <c r="B738">
        <v>316270</v>
      </c>
      <c r="C738">
        <v>0.61499999999999999</v>
      </c>
      <c r="D738" s="62" t="s">
        <v>760</v>
      </c>
      <c r="E738" s="2" t="str">
        <f t="shared" si="11"/>
        <v>ok</v>
      </c>
    </row>
    <row r="739" spans="1:5" x14ac:dyDescent="0.25">
      <c r="A739" s="60" t="s">
        <v>761</v>
      </c>
      <c r="B739">
        <v>316280</v>
      </c>
      <c r="C739">
        <v>0.63800000000000001</v>
      </c>
      <c r="D739" s="62" t="s">
        <v>761</v>
      </c>
      <c r="E739" s="2" t="str">
        <f t="shared" si="11"/>
        <v>ok</v>
      </c>
    </row>
    <row r="740" spans="1:5" x14ac:dyDescent="0.25">
      <c r="A740" s="60" t="s">
        <v>762</v>
      </c>
      <c r="B740">
        <v>316290</v>
      </c>
      <c r="C740">
        <v>0.70799999999999996</v>
      </c>
      <c r="D740" s="62" t="s">
        <v>762</v>
      </c>
      <c r="E740" s="2" t="str">
        <f t="shared" si="11"/>
        <v>ok</v>
      </c>
    </row>
    <row r="741" spans="1:5" x14ac:dyDescent="0.25">
      <c r="A741" s="60" t="s">
        <v>763</v>
      </c>
      <c r="B741">
        <v>316292</v>
      </c>
      <c r="C741">
        <v>0.66200000000000003</v>
      </c>
      <c r="D741" s="62" t="s">
        <v>763</v>
      </c>
      <c r="E741" s="2" t="str">
        <f t="shared" si="11"/>
        <v>ok</v>
      </c>
    </row>
    <row r="742" spans="1:5" x14ac:dyDescent="0.25">
      <c r="A742" s="60" t="s">
        <v>764</v>
      </c>
      <c r="B742">
        <v>316294</v>
      </c>
      <c r="C742">
        <v>0.73899999999999999</v>
      </c>
      <c r="D742" s="62" t="s">
        <v>764</v>
      </c>
      <c r="E742" s="2" t="str">
        <f t="shared" si="11"/>
        <v>ok</v>
      </c>
    </row>
    <row r="743" spans="1:5" x14ac:dyDescent="0.25">
      <c r="A743" s="60" t="s">
        <v>765</v>
      </c>
      <c r="B743">
        <v>316295</v>
      </c>
      <c r="C743">
        <v>0.72899999999999998</v>
      </c>
      <c r="D743" s="62" t="s">
        <v>765</v>
      </c>
      <c r="E743" s="2" t="str">
        <f t="shared" si="11"/>
        <v>ok</v>
      </c>
    </row>
    <row r="744" spans="1:5" x14ac:dyDescent="0.25">
      <c r="A744" s="60" t="s">
        <v>766</v>
      </c>
      <c r="B744">
        <v>316300</v>
      </c>
      <c r="C744">
        <v>0.58299999999999996</v>
      </c>
      <c r="D744" s="62" t="s">
        <v>766</v>
      </c>
      <c r="E744" s="2" t="str">
        <f t="shared" si="11"/>
        <v>ok</v>
      </c>
    </row>
    <row r="745" spans="1:5" x14ac:dyDescent="0.25">
      <c r="A745" s="60" t="s">
        <v>767</v>
      </c>
      <c r="B745">
        <v>316310</v>
      </c>
      <c r="C745">
        <v>0.70399999999999996</v>
      </c>
      <c r="D745" s="62" t="s">
        <v>767</v>
      </c>
      <c r="E745" s="2" t="str">
        <f t="shared" si="11"/>
        <v>ok</v>
      </c>
    </row>
    <row r="746" spans="1:5" x14ac:dyDescent="0.25">
      <c r="A746" s="60" t="s">
        <v>768</v>
      </c>
      <c r="B746">
        <v>316320</v>
      </c>
      <c r="C746">
        <v>0.71699999999999997</v>
      </c>
      <c r="D746" s="62" t="s">
        <v>768</v>
      </c>
      <c r="E746" s="2" t="str">
        <f t="shared" si="11"/>
        <v>ok</v>
      </c>
    </row>
    <row r="747" spans="1:5" x14ac:dyDescent="0.25">
      <c r="A747" s="60" t="s">
        <v>769</v>
      </c>
      <c r="B747">
        <v>316330</v>
      </c>
      <c r="C747">
        <v>0.65800000000000003</v>
      </c>
      <c r="D747" s="62" t="s">
        <v>769</v>
      </c>
      <c r="E747" s="2" t="str">
        <f t="shared" si="11"/>
        <v>ok</v>
      </c>
    </row>
    <row r="748" spans="1:5" x14ac:dyDescent="0.25">
      <c r="A748" s="60" t="s">
        <v>770</v>
      </c>
      <c r="B748">
        <v>316340</v>
      </c>
      <c r="C748">
        <v>0.66600000000000004</v>
      </c>
      <c r="D748" s="62" t="s">
        <v>770</v>
      </c>
      <c r="E748" s="2" t="str">
        <f t="shared" si="11"/>
        <v>ok</v>
      </c>
    </row>
    <row r="749" spans="1:5" x14ac:dyDescent="0.25">
      <c r="A749" s="60" t="s">
        <v>771</v>
      </c>
      <c r="B749">
        <v>316350</v>
      </c>
      <c r="C749">
        <v>0.56599999999999995</v>
      </c>
      <c r="D749" s="62" t="s">
        <v>771</v>
      </c>
      <c r="E749" s="2" t="str">
        <f t="shared" si="11"/>
        <v>ok</v>
      </c>
    </row>
    <row r="750" spans="1:5" x14ac:dyDescent="0.25">
      <c r="A750" s="60" t="s">
        <v>772</v>
      </c>
      <c r="B750">
        <v>316360</v>
      </c>
      <c r="C750">
        <v>0.65700000000000003</v>
      </c>
      <c r="D750" s="62" t="s">
        <v>772</v>
      </c>
      <c r="E750" s="2" t="str">
        <f t="shared" si="11"/>
        <v>ok</v>
      </c>
    </row>
    <row r="751" spans="1:5" x14ac:dyDescent="0.25">
      <c r="A751" s="60" t="s">
        <v>773</v>
      </c>
      <c r="B751">
        <v>316370</v>
      </c>
      <c r="C751">
        <v>0.75900000000000001</v>
      </c>
      <c r="D751" s="62" t="s">
        <v>773</v>
      </c>
      <c r="E751" s="2" t="str">
        <f t="shared" si="11"/>
        <v>ok</v>
      </c>
    </row>
    <row r="752" spans="1:5" x14ac:dyDescent="0.25">
      <c r="A752" s="60" t="s">
        <v>774</v>
      </c>
      <c r="B752">
        <v>316380</v>
      </c>
      <c r="C752">
        <v>0.64400000000000002</v>
      </c>
      <c r="D752" s="62" t="s">
        <v>774</v>
      </c>
      <c r="E752" s="2" t="str">
        <f t="shared" si="11"/>
        <v>ok</v>
      </c>
    </row>
    <row r="753" spans="1:5" x14ac:dyDescent="0.25">
      <c r="A753" s="60" t="s">
        <v>775</v>
      </c>
      <c r="B753">
        <v>316390</v>
      </c>
      <c r="C753">
        <v>0.67400000000000004</v>
      </c>
      <c r="D753" s="62" t="s">
        <v>775</v>
      </c>
      <c r="E753" s="2" t="str">
        <f t="shared" si="11"/>
        <v>ok</v>
      </c>
    </row>
    <row r="754" spans="1:5" x14ac:dyDescent="0.25">
      <c r="A754" s="60" t="s">
        <v>776</v>
      </c>
      <c r="B754">
        <v>316400</v>
      </c>
      <c r="C754">
        <v>0.65900000000000003</v>
      </c>
      <c r="D754" s="62" t="s">
        <v>776</v>
      </c>
      <c r="E754" s="2" t="str">
        <f t="shared" si="11"/>
        <v>ok</v>
      </c>
    </row>
    <row r="755" spans="1:5" x14ac:dyDescent="0.25">
      <c r="A755" s="60" t="s">
        <v>777</v>
      </c>
      <c r="B755">
        <v>316410</v>
      </c>
      <c r="C755">
        <v>0.622</v>
      </c>
      <c r="D755" s="62" t="s">
        <v>777</v>
      </c>
      <c r="E755" s="2" t="str">
        <f t="shared" si="11"/>
        <v>ok</v>
      </c>
    </row>
    <row r="756" spans="1:5" x14ac:dyDescent="0.25">
      <c r="A756" s="60" t="s">
        <v>778</v>
      </c>
      <c r="B756">
        <v>316420</v>
      </c>
      <c r="C756">
        <v>0.64</v>
      </c>
      <c r="D756" s="62" t="s">
        <v>778</v>
      </c>
      <c r="E756" s="2" t="str">
        <f t="shared" si="11"/>
        <v>ok</v>
      </c>
    </row>
    <row r="757" spans="1:5" x14ac:dyDescent="0.25">
      <c r="A757" s="60" t="s">
        <v>779</v>
      </c>
      <c r="B757">
        <v>316430</v>
      </c>
      <c r="C757">
        <v>0.67200000000000004</v>
      </c>
      <c r="D757" s="62" t="s">
        <v>779</v>
      </c>
      <c r="E757" s="2" t="str">
        <f t="shared" si="11"/>
        <v>ok</v>
      </c>
    </row>
    <row r="758" spans="1:5" x14ac:dyDescent="0.25">
      <c r="A758" s="60" t="s">
        <v>780</v>
      </c>
      <c r="B758">
        <v>316440</v>
      </c>
      <c r="C758">
        <v>0.69199999999999995</v>
      </c>
      <c r="D758" s="62" t="s">
        <v>780</v>
      </c>
      <c r="E758" s="2" t="str">
        <f t="shared" si="11"/>
        <v>ok</v>
      </c>
    </row>
    <row r="759" spans="1:5" x14ac:dyDescent="0.25">
      <c r="A759" s="60" t="s">
        <v>781</v>
      </c>
      <c r="B759">
        <v>316443</v>
      </c>
      <c r="C759">
        <v>0.66</v>
      </c>
      <c r="D759" s="62" t="s">
        <v>781</v>
      </c>
      <c r="E759" s="2" t="str">
        <f t="shared" si="11"/>
        <v>ok</v>
      </c>
    </row>
    <row r="760" spans="1:5" x14ac:dyDescent="0.25">
      <c r="A760" s="60" t="s">
        <v>782</v>
      </c>
      <c r="B760">
        <v>316447</v>
      </c>
      <c r="C760">
        <v>0.60699999999999998</v>
      </c>
      <c r="D760" s="62" t="s">
        <v>782</v>
      </c>
      <c r="E760" s="2" t="str">
        <f t="shared" si="11"/>
        <v>ok</v>
      </c>
    </row>
    <row r="761" spans="1:5" x14ac:dyDescent="0.25">
      <c r="A761" s="60" t="s">
        <v>783</v>
      </c>
      <c r="B761">
        <v>316450</v>
      </c>
      <c r="C761">
        <v>0.58099999999999996</v>
      </c>
      <c r="D761" s="62" t="s">
        <v>783</v>
      </c>
      <c r="E761" s="2" t="str">
        <f t="shared" si="11"/>
        <v>ok</v>
      </c>
    </row>
    <row r="762" spans="1:5" x14ac:dyDescent="0.25">
      <c r="A762" s="60" t="s">
        <v>784</v>
      </c>
      <c r="B762">
        <v>316460</v>
      </c>
      <c r="C762">
        <v>0.626</v>
      </c>
      <c r="D762" s="62" t="s">
        <v>784</v>
      </c>
      <c r="E762" s="2" t="str">
        <f t="shared" si="11"/>
        <v>ok</v>
      </c>
    </row>
    <row r="763" spans="1:5" x14ac:dyDescent="0.25">
      <c r="A763" s="60" t="s">
        <v>785</v>
      </c>
      <c r="B763">
        <v>316470</v>
      </c>
      <c r="C763">
        <v>0.72199999999999998</v>
      </c>
      <c r="D763" s="62" t="s">
        <v>785</v>
      </c>
      <c r="E763" s="2" t="str">
        <f t="shared" si="11"/>
        <v>ok</v>
      </c>
    </row>
    <row r="764" spans="1:5" x14ac:dyDescent="0.25">
      <c r="A764" s="60" t="s">
        <v>786</v>
      </c>
      <c r="B764">
        <v>316480</v>
      </c>
      <c r="C764">
        <v>0.63200000000000001</v>
      </c>
      <c r="D764" s="62" t="s">
        <v>786</v>
      </c>
      <c r="E764" s="2" t="str">
        <f t="shared" si="11"/>
        <v>ok</v>
      </c>
    </row>
    <row r="765" spans="1:5" x14ac:dyDescent="0.25">
      <c r="A765" s="60" t="s">
        <v>787</v>
      </c>
      <c r="B765">
        <v>316490</v>
      </c>
      <c r="C765">
        <v>0.67600000000000005</v>
      </c>
      <c r="D765" s="62" t="s">
        <v>787</v>
      </c>
      <c r="E765" s="2" t="str">
        <f t="shared" si="11"/>
        <v>ok</v>
      </c>
    </row>
    <row r="766" spans="1:5" x14ac:dyDescent="0.25">
      <c r="A766" s="60" t="s">
        <v>788</v>
      </c>
      <c r="B766">
        <v>316520</v>
      </c>
      <c r="C766">
        <v>0.66700000000000004</v>
      </c>
      <c r="D766" s="62" t="s">
        <v>788</v>
      </c>
      <c r="E766" s="2" t="str">
        <f t="shared" si="11"/>
        <v>ok</v>
      </c>
    </row>
    <row r="767" spans="1:5" x14ac:dyDescent="0.25">
      <c r="A767" s="60" t="s">
        <v>789</v>
      </c>
      <c r="B767">
        <v>316500</v>
      </c>
      <c r="C767">
        <v>0.66200000000000003</v>
      </c>
      <c r="D767" s="62" t="s">
        <v>789</v>
      </c>
      <c r="E767" s="2" t="str">
        <f t="shared" si="11"/>
        <v>ok</v>
      </c>
    </row>
    <row r="768" spans="1:5" x14ac:dyDescent="0.25">
      <c r="A768" s="60" t="s">
        <v>790</v>
      </c>
      <c r="B768">
        <v>316510</v>
      </c>
      <c r="C768">
        <v>0.7</v>
      </c>
      <c r="D768" s="62" t="s">
        <v>790</v>
      </c>
      <c r="E768" s="2" t="str">
        <f t="shared" si="11"/>
        <v>ok</v>
      </c>
    </row>
    <row r="769" spans="1:5" x14ac:dyDescent="0.25">
      <c r="A769" s="60" t="s">
        <v>791</v>
      </c>
      <c r="B769">
        <v>316530</v>
      </c>
      <c r="C769">
        <v>0.71499999999999997</v>
      </c>
      <c r="D769" s="62" t="s">
        <v>791</v>
      </c>
      <c r="E769" s="2" t="str">
        <f t="shared" si="11"/>
        <v>ok</v>
      </c>
    </row>
    <row r="770" spans="1:5" x14ac:dyDescent="0.25">
      <c r="A770" s="60" t="s">
        <v>792</v>
      </c>
      <c r="B770">
        <v>316540</v>
      </c>
      <c r="C770">
        <v>0.68</v>
      </c>
      <c r="D770" s="62" t="s">
        <v>792</v>
      </c>
      <c r="E770" s="2" t="str">
        <f t="shared" si="11"/>
        <v>ok</v>
      </c>
    </row>
    <row r="771" spans="1:5" x14ac:dyDescent="0.25">
      <c r="A771" s="60" t="s">
        <v>793</v>
      </c>
      <c r="B771">
        <v>316550</v>
      </c>
      <c r="C771">
        <v>0.63600000000000001</v>
      </c>
      <c r="D771" s="62" t="s">
        <v>793</v>
      </c>
      <c r="E771" s="2" t="str">
        <f t="shared" ref="E771:E834" si="12">IF(A771=D771,"ok","erro")</f>
        <v>ok</v>
      </c>
    </row>
    <row r="772" spans="1:5" x14ac:dyDescent="0.25">
      <c r="A772" s="60" t="s">
        <v>794</v>
      </c>
      <c r="B772">
        <v>316553</v>
      </c>
      <c r="C772">
        <v>0.73399999999999999</v>
      </c>
      <c r="D772" s="62" t="s">
        <v>794</v>
      </c>
      <c r="E772" s="2" t="str">
        <f t="shared" si="12"/>
        <v>ok</v>
      </c>
    </row>
    <row r="773" spans="1:5" x14ac:dyDescent="0.25">
      <c r="A773" s="60" t="s">
        <v>795</v>
      </c>
      <c r="B773">
        <v>316556</v>
      </c>
      <c r="C773">
        <v>0.65400000000000003</v>
      </c>
      <c r="D773" s="62" t="s">
        <v>795</v>
      </c>
      <c r="E773" s="2" t="str">
        <f t="shared" si="12"/>
        <v>ok</v>
      </c>
    </row>
    <row r="774" spans="1:5" x14ac:dyDescent="0.25">
      <c r="A774" s="60" t="s">
        <v>796</v>
      </c>
      <c r="B774">
        <v>316557</v>
      </c>
      <c r="C774">
        <v>0.66100000000000003</v>
      </c>
      <c r="D774" s="62" t="s">
        <v>796</v>
      </c>
      <c r="E774" s="2" t="str">
        <f t="shared" si="12"/>
        <v>ok</v>
      </c>
    </row>
    <row r="775" spans="1:5" x14ac:dyDescent="0.25">
      <c r="A775" s="60" t="s">
        <v>797</v>
      </c>
      <c r="B775">
        <v>316560</v>
      </c>
      <c r="C775">
        <v>0.67400000000000004</v>
      </c>
      <c r="D775" s="62" t="s">
        <v>797</v>
      </c>
      <c r="E775" s="2" t="str">
        <f t="shared" si="12"/>
        <v>ok</v>
      </c>
    </row>
    <row r="776" spans="1:5" x14ac:dyDescent="0.25">
      <c r="A776" s="60" t="s">
        <v>798</v>
      </c>
      <c r="B776">
        <v>316570</v>
      </c>
      <c r="C776">
        <v>0.64400000000000002</v>
      </c>
      <c r="D776" s="62" t="s">
        <v>798</v>
      </c>
      <c r="E776" s="2" t="str">
        <f t="shared" si="12"/>
        <v>ok</v>
      </c>
    </row>
    <row r="777" spans="1:5" x14ac:dyDescent="0.25">
      <c r="A777" s="60" t="s">
        <v>799</v>
      </c>
      <c r="B777">
        <v>316580</v>
      </c>
      <c r="C777">
        <v>0.68400000000000005</v>
      </c>
      <c r="D777" s="62" t="s">
        <v>799</v>
      </c>
      <c r="E777" s="2" t="str">
        <f t="shared" si="12"/>
        <v>ok</v>
      </c>
    </row>
    <row r="778" spans="1:5" x14ac:dyDescent="0.25">
      <c r="A778" s="60" t="s">
        <v>800</v>
      </c>
      <c r="B778">
        <v>316590</v>
      </c>
      <c r="C778">
        <v>0.62</v>
      </c>
      <c r="D778" s="62" t="s">
        <v>800</v>
      </c>
      <c r="E778" s="2" t="str">
        <f t="shared" si="12"/>
        <v>ok</v>
      </c>
    </row>
    <row r="779" spans="1:5" x14ac:dyDescent="0.25">
      <c r="A779" s="60" t="s">
        <v>801</v>
      </c>
      <c r="B779">
        <v>316600</v>
      </c>
      <c r="C779">
        <v>0.63100000000000001</v>
      </c>
      <c r="D779" s="62" t="s">
        <v>801</v>
      </c>
      <c r="E779" s="2" t="str">
        <f t="shared" si="12"/>
        <v>ok</v>
      </c>
    </row>
    <row r="780" spans="1:5" x14ac:dyDescent="0.25">
      <c r="A780" s="60" t="s">
        <v>802</v>
      </c>
      <c r="B780">
        <v>316610</v>
      </c>
      <c r="C780">
        <v>0.56499999999999995</v>
      </c>
      <c r="D780" s="62" t="s">
        <v>802</v>
      </c>
      <c r="E780" s="2" t="str">
        <f t="shared" si="12"/>
        <v>ok</v>
      </c>
    </row>
    <row r="781" spans="1:5" x14ac:dyDescent="0.25">
      <c r="A781" s="60" t="s">
        <v>803</v>
      </c>
      <c r="B781">
        <v>316620</v>
      </c>
      <c r="C781">
        <v>0.626</v>
      </c>
      <c r="D781" s="62" t="s">
        <v>803</v>
      </c>
      <c r="E781" s="2" t="str">
        <f t="shared" si="12"/>
        <v>ok</v>
      </c>
    </row>
    <row r="782" spans="1:5" x14ac:dyDescent="0.25">
      <c r="A782" s="60" t="s">
        <v>804</v>
      </c>
      <c r="B782">
        <v>316630</v>
      </c>
      <c r="C782">
        <v>0.56000000000000005</v>
      </c>
      <c r="D782" s="62" t="s">
        <v>804</v>
      </c>
      <c r="E782" s="2" t="str">
        <f t="shared" si="12"/>
        <v>ok</v>
      </c>
    </row>
    <row r="783" spans="1:5" x14ac:dyDescent="0.25">
      <c r="A783" s="60" t="s">
        <v>805</v>
      </c>
      <c r="B783">
        <v>316640</v>
      </c>
      <c r="C783">
        <v>0.66</v>
      </c>
      <c r="D783" s="62" t="s">
        <v>805</v>
      </c>
      <c r="E783" s="2" t="str">
        <f t="shared" si="12"/>
        <v>ok</v>
      </c>
    </row>
    <row r="784" spans="1:5" x14ac:dyDescent="0.25">
      <c r="A784" s="60" t="s">
        <v>806</v>
      </c>
      <c r="B784">
        <v>316650</v>
      </c>
      <c r="C784">
        <v>0.55700000000000005</v>
      </c>
      <c r="D784" s="62" t="s">
        <v>806</v>
      </c>
      <c r="E784" s="2" t="str">
        <f t="shared" si="12"/>
        <v>ok</v>
      </c>
    </row>
    <row r="785" spans="1:5" x14ac:dyDescent="0.25">
      <c r="A785" s="60" t="s">
        <v>807</v>
      </c>
      <c r="B785">
        <v>316660</v>
      </c>
      <c r="C785">
        <v>0.67700000000000005</v>
      </c>
      <c r="D785" s="62" t="s">
        <v>807</v>
      </c>
      <c r="E785" s="2" t="str">
        <f t="shared" si="12"/>
        <v>ok</v>
      </c>
    </row>
    <row r="786" spans="1:5" x14ac:dyDescent="0.25">
      <c r="A786" s="60" t="s">
        <v>808</v>
      </c>
      <c r="B786">
        <v>316670</v>
      </c>
      <c r="C786">
        <v>0.65100000000000002</v>
      </c>
      <c r="D786" s="62" t="s">
        <v>808</v>
      </c>
      <c r="E786" s="2" t="str">
        <f t="shared" si="12"/>
        <v>ok</v>
      </c>
    </row>
    <row r="787" spans="1:5" x14ac:dyDescent="0.25">
      <c r="A787" s="60" t="s">
        <v>809</v>
      </c>
      <c r="B787">
        <v>316680</v>
      </c>
      <c r="C787">
        <v>0.69599999999999995</v>
      </c>
      <c r="D787" s="62" t="s">
        <v>809</v>
      </c>
      <c r="E787" s="2" t="str">
        <f t="shared" si="12"/>
        <v>ok</v>
      </c>
    </row>
    <row r="788" spans="1:5" x14ac:dyDescent="0.25">
      <c r="A788" s="60" t="s">
        <v>810</v>
      </c>
      <c r="B788">
        <v>316690</v>
      </c>
      <c r="C788">
        <v>0.67700000000000005</v>
      </c>
      <c r="D788" s="62" t="s">
        <v>810</v>
      </c>
      <c r="E788" s="2" t="str">
        <f t="shared" si="12"/>
        <v>ok</v>
      </c>
    </row>
    <row r="789" spans="1:5" x14ac:dyDescent="0.25">
      <c r="A789" s="60" t="s">
        <v>811</v>
      </c>
      <c r="B789">
        <v>316695</v>
      </c>
      <c r="C789">
        <v>0.63300000000000001</v>
      </c>
      <c r="D789" s="62" t="s">
        <v>811</v>
      </c>
      <c r="E789" s="2" t="str">
        <f t="shared" si="12"/>
        <v>ok</v>
      </c>
    </row>
    <row r="790" spans="1:5" x14ac:dyDescent="0.25">
      <c r="A790" s="60" t="s">
        <v>812</v>
      </c>
      <c r="B790">
        <v>316700</v>
      </c>
      <c r="C790">
        <v>0.64300000000000002</v>
      </c>
      <c r="D790" s="62" t="s">
        <v>812</v>
      </c>
      <c r="E790" s="2" t="str">
        <f t="shared" si="12"/>
        <v>ok</v>
      </c>
    </row>
    <row r="791" spans="1:5" x14ac:dyDescent="0.25">
      <c r="A791" s="60" t="s">
        <v>813</v>
      </c>
      <c r="B791">
        <v>316710</v>
      </c>
      <c r="C791">
        <v>0.65600000000000003</v>
      </c>
      <c r="D791" s="62" t="s">
        <v>813</v>
      </c>
      <c r="E791" s="2" t="str">
        <f t="shared" si="12"/>
        <v>ok</v>
      </c>
    </row>
    <row r="792" spans="1:5" x14ac:dyDescent="0.25">
      <c r="A792" s="60" t="s">
        <v>814</v>
      </c>
      <c r="B792">
        <v>316720</v>
      </c>
      <c r="C792">
        <v>0.76</v>
      </c>
      <c r="D792" s="62" t="s">
        <v>814</v>
      </c>
      <c r="E792" s="2" t="str">
        <f t="shared" si="12"/>
        <v>ok</v>
      </c>
    </row>
    <row r="793" spans="1:5" x14ac:dyDescent="0.25">
      <c r="A793" s="60" t="s">
        <v>815</v>
      </c>
      <c r="B793">
        <v>316555</v>
      </c>
      <c r="C793">
        <v>0.54200000000000004</v>
      </c>
      <c r="D793" s="62" t="s">
        <v>815</v>
      </c>
      <c r="E793" s="2" t="str">
        <f t="shared" si="12"/>
        <v>ok</v>
      </c>
    </row>
    <row r="794" spans="1:5" x14ac:dyDescent="0.25">
      <c r="A794" s="60" t="s">
        <v>816</v>
      </c>
      <c r="B794">
        <v>316730</v>
      </c>
      <c r="C794">
        <v>0.65200000000000002</v>
      </c>
      <c r="D794" s="62" t="s">
        <v>816</v>
      </c>
      <c r="E794" s="2" t="str">
        <f t="shared" si="12"/>
        <v>ok</v>
      </c>
    </row>
    <row r="795" spans="1:5" x14ac:dyDescent="0.25">
      <c r="A795" s="60" t="s">
        <v>817</v>
      </c>
      <c r="B795">
        <v>316740</v>
      </c>
      <c r="C795">
        <v>0.69899999999999995</v>
      </c>
      <c r="D795" s="62" t="s">
        <v>817</v>
      </c>
      <c r="E795" s="2" t="str">
        <f t="shared" si="12"/>
        <v>ok</v>
      </c>
    </row>
    <row r="796" spans="1:5" x14ac:dyDescent="0.25">
      <c r="A796" s="60" t="s">
        <v>818</v>
      </c>
      <c r="B796">
        <v>316750</v>
      </c>
      <c r="C796">
        <v>0.63800000000000001</v>
      </c>
      <c r="D796" s="62" t="s">
        <v>818</v>
      </c>
      <c r="E796" s="2" t="str">
        <f t="shared" si="12"/>
        <v>ok</v>
      </c>
    </row>
    <row r="797" spans="1:5" x14ac:dyDescent="0.25">
      <c r="A797" s="60" t="s">
        <v>819</v>
      </c>
      <c r="B797">
        <v>316760</v>
      </c>
      <c r="C797">
        <v>0.63200000000000001</v>
      </c>
      <c r="D797" s="62" t="s">
        <v>819</v>
      </c>
      <c r="E797" s="2" t="str">
        <f t="shared" si="12"/>
        <v>ok</v>
      </c>
    </row>
    <row r="798" spans="1:5" x14ac:dyDescent="0.25">
      <c r="A798" s="60" t="s">
        <v>820</v>
      </c>
      <c r="B798">
        <v>316770</v>
      </c>
      <c r="C798">
        <v>0.63100000000000001</v>
      </c>
      <c r="D798" s="62" t="s">
        <v>820</v>
      </c>
      <c r="E798" s="2" t="str">
        <f t="shared" si="12"/>
        <v>ok</v>
      </c>
    </row>
    <row r="799" spans="1:5" x14ac:dyDescent="0.25">
      <c r="A799" s="60" t="s">
        <v>821</v>
      </c>
      <c r="B799">
        <v>316780</v>
      </c>
      <c r="C799">
        <v>0.69699999999999995</v>
      </c>
      <c r="D799" s="62" t="s">
        <v>821</v>
      </c>
      <c r="E799" s="2" t="str">
        <f t="shared" si="12"/>
        <v>ok</v>
      </c>
    </row>
    <row r="800" spans="1:5" x14ac:dyDescent="0.25">
      <c r="A800" s="60" t="s">
        <v>822</v>
      </c>
      <c r="B800">
        <v>316790</v>
      </c>
      <c r="C800">
        <v>0.68100000000000005</v>
      </c>
      <c r="D800" s="62" t="s">
        <v>822</v>
      </c>
      <c r="E800" s="2" t="str">
        <f t="shared" si="12"/>
        <v>ok</v>
      </c>
    </row>
    <row r="801" spans="1:5" x14ac:dyDescent="0.25">
      <c r="A801" s="60" t="s">
        <v>823</v>
      </c>
      <c r="B801">
        <v>316800</v>
      </c>
      <c r="C801">
        <v>0.67</v>
      </c>
      <c r="D801" s="62" t="s">
        <v>823</v>
      </c>
      <c r="E801" s="2" t="str">
        <f t="shared" si="12"/>
        <v>ok</v>
      </c>
    </row>
    <row r="802" spans="1:5" x14ac:dyDescent="0.25">
      <c r="A802" s="60" t="s">
        <v>824</v>
      </c>
      <c r="B802">
        <v>316805</v>
      </c>
      <c r="C802">
        <v>0.64500000000000002</v>
      </c>
      <c r="D802" s="62" t="s">
        <v>824</v>
      </c>
      <c r="E802" s="2" t="str">
        <f t="shared" si="12"/>
        <v>ok</v>
      </c>
    </row>
    <row r="803" spans="1:5" x14ac:dyDescent="0.25">
      <c r="A803" s="60" t="s">
        <v>825</v>
      </c>
      <c r="B803">
        <v>316810</v>
      </c>
      <c r="C803">
        <v>0.71199999999999997</v>
      </c>
      <c r="D803" s="62" t="s">
        <v>825</v>
      </c>
      <c r="E803" s="2" t="str">
        <f t="shared" si="12"/>
        <v>ok</v>
      </c>
    </row>
    <row r="804" spans="1:5" x14ac:dyDescent="0.25">
      <c r="A804" s="60" t="s">
        <v>826</v>
      </c>
      <c r="B804">
        <v>316820</v>
      </c>
      <c r="C804">
        <v>0.66700000000000004</v>
      </c>
      <c r="D804" s="62" t="s">
        <v>826</v>
      </c>
      <c r="E804" s="2" t="str">
        <f t="shared" si="12"/>
        <v>ok</v>
      </c>
    </row>
    <row r="805" spans="1:5" x14ac:dyDescent="0.25">
      <c r="A805" s="60" t="s">
        <v>827</v>
      </c>
      <c r="B805">
        <v>316830</v>
      </c>
      <c r="C805">
        <v>0.65100000000000002</v>
      </c>
      <c r="D805" s="62" t="s">
        <v>827</v>
      </c>
      <c r="E805" s="2" t="str">
        <f t="shared" si="12"/>
        <v>ok</v>
      </c>
    </row>
    <row r="806" spans="1:5" x14ac:dyDescent="0.25">
      <c r="A806" s="60" t="s">
        <v>828</v>
      </c>
      <c r="B806">
        <v>316840</v>
      </c>
      <c r="C806">
        <v>0.63300000000000001</v>
      </c>
      <c r="D806" s="62" t="s">
        <v>828</v>
      </c>
      <c r="E806" s="2" t="str">
        <f t="shared" si="12"/>
        <v>ok</v>
      </c>
    </row>
    <row r="807" spans="1:5" x14ac:dyDescent="0.25">
      <c r="A807" s="60" t="s">
        <v>829</v>
      </c>
      <c r="B807">
        <v>316850</v>
      </c>
      <c r="C807">
        <v>0.67500000000000004</v>
      </c>
      <c r="D807" s="62" t="s">
        <v>829</v>
      </c>
      <c r="E807" s="2" t="str">
        <f t="shared" si="12"/>
        <v>ok</v>
      </c>
    </row>
    <row r="808" spans="1:5" x14ac:dyDescent="0.25">
      <c r="A808" s="60" t="s">
        <v>830</v>
      </c>
      <c r="B808">
        <v>316860</v>
      </c>
      <c r="C808">
        <v>0.70099999999999996</v>
      </c>
      <c r="D808" s="62" t="s">
        <v>830</v>
      </c>
      <c r="E808" s="2" t="str">
        <f t="shared" si="12"/>
        <v>ok</v>
      </c>
    </row>
    <row r="809" spans="1:5" x14ac:dyDescent="0.25">
      <c r="A809" s="60" t="s">
        <v>831</v>
      </c>
      <c r="B809">
        <v>316870</v>
      </c>
      <c r="C809">
        <v>0.77</v>
      </c>
      <c r="D809" s="62" t="s">
        <v>831</v>
      </c>
      <c r="E809" s="2" t="str">
        <f t="shared" si="12"/>
        <v>ok</v>
      </c>
    </row>
    <row r="810" spans="1:5" x14ac:dyDescent="0.25">
      <c r="A810" s="60" t="s">
        <v>832</v>
      </c>
      <c r="B810">
        <v>316880</v>
      </c>
      <c r="C810">
        <v>0.74</v>
      </c>
      <c r="D810" s="62" t="s">
        <v>832</v>
      </c>
      <c r="E810" s="2" t="str">
        <f t="shared" si="12"/>
        <v>ok</v>
      </c>
    </row>
    <row r="811" spans="1:5" x14ac:dyDescent="0.25">
      <c r="A811" s="60" t="s">
        <v>833</v>
      </c>
      <c r="B811">
        <v>316890</v>
      </c>
      <c r="C811">
        <v>0.68300000000000005</v>
      </c>
      <c r="D811" s="62" t="s">
        <v>833</v>
      </c>
      <c r="E811" s="2" t="str">
        <f t="shared" si="12"/>
        <v>ok</v>
      </c>
    </row>
    <row r="812" spans="1:5" x14ac:dyDescent="0.25">
      <c r="A812" s="60" t="s">
        <v>834</v>
      </c>
      <c r="B812">
        <v>316900</v>
      </c>
      <c r="C812">
        <v>0.68799999999999994</v>
      </c>
      <c r="D812" s="62" t="s">
        <v>834</v>
      </c>
      <c r="E812" s="2" t="str">
        <f t="shared" si="12"/>
        <v>ok</v>
      </c>
    </row>
    <row r="813" spans="1:5" x14ac:dyDescent="0.25">
      <c r="A813" s="60" t="s">
        <v>835</v>
      </c>
      <c r="B813">
        <v>316905</v>
      </c>
      <c r="C813">
        <v>0.69599999999999995</v>
      </c>
      <c r="D813" s="62" t="s">
        <v>835</v>
      </c>
      <c r="E813" s="2" t="str">
        <f t="shared" si="12"/>
        <v>ok</v>
      </c>
    </row>
    <row r="814" spans="1:5" x14ac:dyDescent="0.25">
      <c r="A814" s="60" t="s">
        <v>836</v>
      </c>
      <c r="B814">
        <v>316910</v>
      </c>
      <c r="C814">
        <v>0.66100000000000003</v>
      </c>
      <c r="D814" s="62" t="s">
        <v>836</v>
      </c>
      <c r="E814" s="2" t="str">
        <f t="shared" si="12"/>
        <v>ok</v>
      </c>
    </row>
    <row r="815" spans="1:5" x14ac:dyDescent="0.25">
      <c r="A815" s="60" t="s">
        <v>837</v>
      </c>
      <c r="B815">
        <v>316920</v>
      </c>
      <c r="C815">
        <v>0.71799999999999997</v>
      </c>
      <c r="D815" s="62" t="s">
        <v>837</v>
      </c>
      <c r="E815" s="2" t="str">
        <f t="shared" si="12"/>
        <v>ok</v>
      </c>
    </row>
    <row r="816" spans="1:5" x14ac:dyDescent="0.25">
      <c r="A816" s="60" t="s">
        <v>838</v>
      </c>
      <c r="B816">
        <v>316930</v>
      </c>
      <c r="C816">
        <v>0.74399999999999999</v>
      </c>
      <c r="D816" s="62" t="s">
        <v>838</v>
      </c>
      <c r="E816" s="2" t="str">
        <f t="shared" si="12"/>
        <v>ok</v>
      </c>
    </row>
    <row r="817" spans="1:5" x14ac:dyDescent="0.25">
      <c r="A817" s="60" t="s">
        <v>839</v>
      </c>
      <c r="B817">
        <v>316935</v>
      </c>
      <c r="C817">
        <v>0.752</v>
      </c>
      <c r="D817" s="62" t="s">
        <v>839</v>
      </c>
      <c r="E817" s="2" t="str">
        <f t="shared" si="12"/>
        <v>ok</v>
      </c>
    </row>
    <row r="818" spans="1:5" x14ac:dyDescent="0.25">
      <c r="A818" s="60" t="s">
        <v>840</v>
      </c>
      <c r="B818">
        <v>316940</v>
      </c>
      <c r="C818">
        <v>0.73099999999999998</v>
      </c>
      <c r="D818" s="62" t="s">
        <v>840</v>
      </c>
      <c r="E818" s="2" t="str">
        <f t="shared" si="12"/>
        <v>ok</v>
      </c>
    </row>
    <row r="819" spans="1:5" x14ac:dyDescent="0.25">
      <c r="A819" s="60" t="s">
        <v>841</v>
      </c>
      <c r="B819">
        <v>316950</v>
      </c>
      <c r="C819">
        <v>0.626</v>
      </c>
      <c r="D819" s="62" t="s">
        <v>841</v>
      </c>
      <c r="E819" s="2" t="str">
        <f t="shared" si="12"/>
        <v>ok</v>
      </c>
    </row>
    <row r="820" spans="1:5" x14ac:dyDescent="0.25">
      <c r="A820" s="60" t="s">
        <v>842</v>
      </c>
      <c r="B820">
        <v>316960</v>
      </c>
      <c r="C820">
        <v>0.71899999999999997</v>
      </c>
      <c r="D820" s="62" t="s">
        <v>842</v>
      </c>
      <c r="E820" s="2" t="str">
        <f t="shared" si="12"/>
        <v>ok</v>
      </c>
    </row>
    <row r="821" spans="1:5" x14ac:dyDescent="0.25">
      <c r="A821" s="60" t="s">
        <v>843</v>
      </c>
      <c r="B821">
        <v>316970</v>
      </c>
      <c r="C821">
        <v>0.68200000000000005</v>
      </c>
      <c r="D821" s="62" t="s">
        <v>843</v>
      </c>
      <c r="E821" s="2" t="str">
        <f t="shared" si="12"/>
        <v>ok</v>
      </c>
    </row>
    <row r="822" spans="1:5" x14ac:dyDescent="0.25">
      <c r="A822" s="60" t="s">
        <v>844</v>
      </c>
      <c r="B822">
        <v>316980</v>
      </c>
      <c r="C822">
        <v>0.69599999999999995</v>
      </c>
      <c r="D822" s="62" t="s">
        <v>844</v>
      </c>
      <c r="E822" s="2" t="str">
        <f t="shared" si="12"/>
        <v>ok</v>
      </c>
    </row>
    <row r="823" spans="1:5" x14ac:dyDescent="0.25">
      <c r="A823" s="60" t="s">
        <v>845</v>
      </c>
      <c r="B823">
        <v>316990</v>
      </c>
      <c r="C823">
        <v>0.72399999999999998</v>
      </c>
      <c r="D823" s="62" t="s">
        <v>845</v>
      </c>
      <c r="E823" s="2" t="str">
        <f t="shared" si="12"/>
        <v>ok</v>
      </c>
    </row>
    <row r="824" spans="1:5" x14ac:dyDescent="0.25">
      <c r="A824" s="60" t="s">
        <v>846</v>
      </c>
      <c r="B824">
        <v>317000</v>
      </c>
      <c r="C824">
        <v>0.60899999999999999</v>
      </c>
      <c r="D824" s="62" t="s">
        <v>846</v>
      </c>
      <c r="E824" s="2" t="str">
        <f t="shared" si="12"/>
        <v>ok</v>
      </c>
    </row>
    <row r="825" spans="1:5" x14ac:dyDescent="0.25">
      <c r="A825" s="60" t="s">
        <v>847</v>
      </c>
      <c r="B825">
        <v>317005</v>
      </c>
      <c r="C825">
        <v>0.61399999999999999</v>
      </c>
      <c r="D825" s="62" t="s">
        <v>847</v>
      </c>
      <c r="E825" s="2" t="str">
        <f t="shared" si="12"/>
        <v>ok</v>
      </c>
    </row>
    <row r="826" spans="1:5" x14ac:dyDescent="0.25">
      <c r="A826" s="60" t="s">
        <v>848</v>
      </c>
      <c r="B826">
        <v>317010</v>
      </c>
      <c r="C826">
        <v>0.77200000000000002</v>
      </c>
      <c r="D826" s="62" t="s">
        <v>848</v>
      </c>
      <c r="E826" s="2" t="str">
        <f t="shared" si="12"/>
        <v>ok</v>
      </c>
    </row>
    <row r="827" spans="1:5" x14ac:dyDescent="0.25">
      <c r="A827" s="60" t="s">
        <v>849</v>
      </c>
      <c r="B827">
        <v>317020</v>
      </c>
      <c r="C827">
        <v>0.78900000000000003</v>
      </c>
      <c r="D827" s="62" t="s">
        <v>849</v>
      </c>
      <c r="E827" s="2" t="str">
        <f t="shared" si="12"/>
        <v>ok</v>
      </c>
    </row>
    <row r="828" spans="1:5" x14ac:dyDescent="0.25">
      <c r="A828" s="60" t="s">
        <v>850</v>
      </c>
      <c r="B828">
        <v>317030</v>
      </c>
      <c r="C828">
        <v>0.63800000000000001</v>
      </c>
      <c r="D828" s="62" t="s">
        <v>850</v>
      </c>
      <c r="E828" s="2" t="str">
        <f t="shared" si="12"/>
        <v>ok</v>
      </c>
    </row>
    <row r="829" spans="1:5" x14ac:dyDescent="0.25">
      <c r="A829" s="60" t="s">
        <v>851</v>
      </c>
      <c r="B829">
        <v>317040</v>
      </c>
      <c r="C829">
        <v>0.73599999999999999</v>
      </c>
      <c r="D829" s="62" t="s">
        <v>851</v>
      </c>
      <c r="E829" s="2" t="str">
        <f t="shared" si="12"/>
        <v>ok</v>
      </c>
    </row>
    <row r="830" spans="1:5" x14ac:dyDescent="0.25">
      <c r="A830" s="60" t="s">
        <v>853</v>
      </c>
      <c r="B830">
        <v>317043</v>
      </c>
      <c r="C830">
        <v>0.67200000000000004</v>
      </c>
      <c r="D830" s="62" t="s">
        <v>853</v>
      </c>
      <c r="E830" s="2" t="str">
        <f t="shared" si="12"/>
        <v>ok</v>
      </c>
    </row>
    <row r="831" spans="1:5" x14ac:dyDescent="0.25">
      <c r="A831" s="60" t="s">
        <v>854</v>
      </c>
      <c r="B831">
        <v>317047</v>
      </c>
      <c r="C831">
        <v>0.66400000000000003</v>
      </c>
      <c r="D831" s="62" t="s">
        <v>854</v>
      </c>
      <c r="E831" s="2" t="str">
        <f t="shared" si="12"/>
        <v>ok</v>
      </c>
    </row>
    <row r="832" spans="1:5" x14ac:dyDescent="0.25">
      <c r="A832" s="60" t="s">
        <v>855</v>
      </c>
      <c r="B832">
        <v>317050</v>
      </c>
      <c r="C832">
        <v>0.63300000000000001</v>
      </c>
      <c r="D832" s="62" t="s">
        <v>855</v>
      </c>
      <c r="E832" s="2" t="str">
        <f t="shared" si="12"/>
        <v>ok</v>
      </c>
    </row>
    <row r="833" spans="1:5" x14ac:dyDescent="0.25">
      <c r="A833" s="60" t="s">
        <v>856</v>
      </c>
      <c r="B833">
        <v>317052</v>
      </c>
      <c r="C833">
        <v>0.61899999999999999</v>
      </c>
      <c r="D833" s="62" t="s">
        <v>856</v>
      </c>
      <c r="E833" s="2" t="str">
        <f t="shared" si="12"/>
        <v>ok</v>
      </c>
    </row>
    <row r="834" spans="1:5" x14ac:dyDescent="0.25">
      <c r="A834" s="60" t="s">
        <v>857</v>
      </c>
      <c r="B834">
        <v>317057</v>
      </c>
      <c r="C834">
        <v>0.63100000000000001</v>
      </c>
      <c r="D834" s="62" t="s">
        <v>857</v>
      </c>
      <c r="E834" s="2" t="str">
        <f t="shared" si="12"/>
        <v>ok</v>
      </c>
    </row>
    <row r="835" spans="1:5" x14ac:dyDescent="0.25">
      <c r="A835" s="60" t="s">
        <v>858</v>
      </c>
      <c r="B835">
        <v>317060</v>
      </c>
      <c r="C835">
        <v>0.69599999999999995</v>
      </c>
      <c r="D835" s="62" t="s">
        <v>858</v>
      </c>
      <c r="E835" s="2" t="str">
        <f t="shared" ref="E835:E855" si="13">IF(A835=D835,"ok","erro")</f>
        <v>ok</v>
      </c>
    </row>
    <row r="836" spans="1:5" x14ac:dyDescent="0.25">
      <c r="A836" s="60" t="s">
        <v>859</v>
      </c>
      <c r="B836">
        <v>317065</v>
      </c>
      <c r="C836">
        <v>0.63400000000000001</v>
      </c>
      <c r="D836" s="62" t="s">
        <v>859</v>
      </c>
      <c r="E836" s="2" t="str">
        <f t="shared" si="13"/>
        <v>ok</v>
      </c>
    </row>
    <row r="837" spans="1:5" x14ac:dyDescent="0.25">
      <c r="A837" s="60" t="s">
        <v>860</v>
      </c>
      <c r="B837">
        <v>317070</v>
      </c>
      <c r="C837">
        <v>0.77800000000000002</v>
      </c>
      <c r="D837" s="62" t="s">
        <v>860</v>
      </c>
      <c r="E837" s="2" t="str">
        <f t="shared" si="13"/>
        <v>ok</v>
      </c>
    </row>
    <row r="838" spans="1:5" x14ac:dyDescent="0.25">
      <c r="A838" s="60" t="s">
        <v>861</v>
      </c>
      <c r="B838">
        <v>317075</v>
      </c>
      <c r="C838">
        <v>0.71099999999999997</v>
      </c>
      <c r="D838" s="62" t="s">
        <v>861</v>
      </c>
      <c r="E838" s="2" t="str">
        <f t="shared" si="13"/>
        <v>ok</v>
      </c>
    </row>
    <row r="839" spans="1:5" x14ac:dyDescent="0.25">
      <c r="A839" s="60" t="s">
        <v>862</v>
      </c>
      <c r="B839">
        <v>317080</v>
      </c>
      <c r="C839">
        <v>0.66600000000000004</v>
      </c>
      <c r="D839" s="62" t="s">
        <v>862</v>
      </c>
      <c r="E839" s="2" t="str">
        <f t="shared" si="13"/>
        <v>ok</v>
      </c>
    </row>
    <row r="840" spans="1:5" x14ac:dyDescent="0.25">
      <c r="A840" s="60" t="s">
        <v>863</v>
      </c>
      <c r="B840">
        <v>317090</v>
      </c>
      <c r="C840">
        <v>0.59399999999999997</v>
      </c>
      <c r="D840" s="62" t="s">
        <v>863</v>
      </c>
      <c r="E840" s="2" t="str">
        <f t="shared" si="13"/>
        <v>ok</v>
      </c>
    </row>
    <row r="841" spans="1:5" x14ac:dyDescent="0.25">
      <c r="A841" s="60" t="s">
        <v>864</v>
      </c>
      <c r="B841">
        <v>317100</v>
      </c>
      <c r="C841">
        <v>0.74199999999999999</v>
      </c>
      <c r="D841" s="62" t="s">
        <v>864</v>
      </c>
      <c r="E841" s="2" t="str">
        <f t="shared" si="13"/>
        <v>ok</v>
      </c>
    </row>
    <row r="842" spans="1:5" x14ac:dyDescent="0.25">
      <c r="A842" s="60" t="s">
        <v>865</v>
      </c>
      <c r="B842">
        <v>317103</v>
      </c>
      <c r="C842">
        <v>0.58399999999999996</v>
      </c>
      <c r="D842" s="62" t="s">
        <v>865</v>
      </c>
      <c r="E842" s="2" t="str">
        <f t="shared" si="13"/>
        <v>ok</v>
      </c>
    </row>
    <row r="843" spans="1:5" x14ac:dyDescent="0.25">
      <c r="A843" s="60" t="s">
        <v>866</v>
      </c>
      <c r="B843">
        <v>317107</v>
      </c>
      <c r="C843">
        <v>0.63200000000000001</v>
      </c>
      <c r="D843" s="62" t="s">
        <v>866</v>
      </c>
      <c r="E843" s="2" t="str">
        <f t="shared" si="13"/>
        <v>ok</v>
      </c>
    </row>
    <row r="844" spans="1:5" x14ac:dyDescent="0.25">
      <c r="A844" s="60" t="s">
        <v>867</v>
      </c>
      <c r="B844">
        <v>317110</v>
      </c>
      <c r="C844">
        <v>0.66700000000000004</v>
      </c>
      <c r="D844" s="62" t="s">
        <v>867</v>
      </c>
      <c r="E844" s="2" t="str">
        <f t="shared" si="13"/>
        <v>ok</v>
      </c>
    </row>
    <row r="845" spans="1:5" x14ac:dyDescent="0.25">
      <c r="A845" s="60" t="s">
        <v>868</v>
      </c>
      <c r="B845">
        <v>317115</v>
      </c>
      <c r="C845">
        <v>0.61199999999999999</v>
      </c>
      <c r="D845" s="62" t="s">
        <v>868</v>
      </c>
      <c r="E845" s="2" t="str">
        <f t="shared" si="13"/>
        <v>ok</v>
      </c>
    </row>
    <row r="846" spans="1:5" x14ac:dyDescent="0.25">
      <c r="A846" s="60" t="s">
        <v>869</v>
      </c>
      <c r="B846">
        <v>317120</v>
      </c>
      <c r="C846">
        <v>0.68799999999999994</v>
      </c>
      <c r="D846" s="62" t="s">
        <v>869</v>
      </c>
      <c r="E846" s="2" t="str">
        <f t="shared" si="13"/>
        <v>ok</v>
      </c>
    </row>
    <row r="847" spans="1:5" x14ac:dyDescent="0.25">
      <c r="A847" s="60" t="s">
        <v>870</v>
      </c>
      <c r="B847">
        <v>317130</v>
      </c>
      <c r="C847">
        <v>0.77500000000000002</v>
      </c>
      <c r="D847" s="62" t="s">
        <v>870</v>
      </c>
      <c r="E847" s="2" t="str">
        <f t="shared" si="13"/>
        <v>ok</v>
      </c>
    </row>
    <row r="848" spans="1:5" x14ac:dyDescent="0.25">
      <c r="A848" s="60" t="s">
        <v>871</v>
      </c>
      <c r="B848">
        <v>317140</v>
      </c>
      <c r="C848">
        <v>0.66800000000000004</v>
      </c>
      <c r="D848" s="62" t="s">
        <v>871</v>
      </c>
      <c r="E848" s="2" t="str">
        <f t="shared" si="13"/>
        <v>ok</v>
      </c>
    </row>
    <row r="849" spans="1:5" x14ac:dyDescent="0.25">
      <c r="A849" s="60" t="s">
        <v>872</v>
      </c>
      <c r="B849">
        <v>317160</v>
      </c>
      <c r="C849">
        <v>0.61</v>
      </c>
      <c r="D849" s="62" t="s">
        <v>872</v>
      </c>
      <c r="E849" s="2" t="str">
        <f t="shared" si="13"/>
        <v>ok</v>
      </c>
    </row>
    <row r="850" spans="1:5" x14ac:dyDescent="0.25">
      <c r="A850" s="60" t="s">
        <v>873</v>
      </c>
      <c r="B850">
        <v>317170</v>
      </c>
      <c r="C850">
        <v>0.65100000000000002</v>
      </c>
      <c r="D850" s="62" t="s">
        <v>873</v>
      </c>
      <c r="E850" s="2" t="str">
        <f t="shared" si="13"/>
        <v>ok</v>
      </c>
    </row>
    <row r="851" spans="1:5" x14ac:dyDescent="0.25">
      <c r="A851" s="60" t="s">
        <v>874</v>
      </c>
      <c r="B851">
        <v>317180</v>
      </c>
      <c r="C851">
        <v>0.67500000000000004</v>
      </c>
      <c r="D851" s="62" t="s">
        <v>874</v>
      </c>
      <c r="E851" s="2" t="str">
        <f t="shared" si="13"/>
        <v>ok</v>
      </c>
    </row>
    <row r="852" spans="1:5" x14ac:dyDescent="0.25">
      <c r="A852" s="60" t="s">
        <v>875</v>
      </c>
      <c r="B852">
        <v>317190</v>
      </c>
      <c r="C852">
        <v>0.62</v>
      </c>
      <c r="D852" s="62" t="s">
        <v>875</v>
      </c>
      <c r="E852" s="2" t="str">
        <f t="shared" si="13"/>
        <v>ok</v>
      </c>
    </row>
    <row r="853" spans="1:5" x14ac:dyDescent="0.25">
      <c r="A853" s="60" t="s">
        <v>876</v>
      </c>
      <c r="B853">
        <v>317200</v>
      </c>
      <c r="C853">
        <v>0.70899999999999996</v>
      </c>
      <c r="D853" s="62" t="s">
        <v>876</v>
      </c>
      <c r="E853" s="2" t="str">
        <f t="shared" si="13"/>
        <v>ok</v>
      </c>
    </row>
    <row r="854" spans="1:5" x14ac:dyDescent="0.25">
      <c r="A854" s="60" t="s">
        <v>877</v>
      </c>
      <c r="B854">
        <v>317210</v>
      </c>
      <c r="C854">
        <v>0.66900000000000004</v>
      </c>
      <c r="D854" s="62" t="s">
        <v>877</v>
      </c>
      <c r="E854" s="2" t="str">
        <f t="shared" si="13"/>
        <v>ok</v>
      </c>
    </row>
    <row r="855" spans="1:5" x14ac:dyDescent="0.25">
      <c r="A855" s="60" t="s">
        <v>878</v>
      </c>
      <c r="B855">
        <v>317220</v>
      </c>
      <c r="C855">
        <v>0.67800000000000005</v>
      </c>
      <c r="D855" s="62" t="s">
        <v>878</v>
      </c>
      <c r="E855" s="2" t="str">
        <f t="shared" si="13"/>
        <v>ok</v>
      </c>
    </row>
    <row r="856" spans="1:5" x14ac:dyDescent="0.25">
      <c r="A856" s="60" t="s">
        <v>298</v>
      </c>
      <c r="C856">
        <v>1</v>
      </c>
      <c r="D856" s="62" t="s">
        <v>298</v>
      </c>
    </row>
    <row r="857" spans="1:5" x14ac:dyDescent="0.25">
      <c r="A857" s="60" t="s">
        <v>852</v>
      </c>
      <c r="C857">
        <v>1</v>
      </c>
      <c r="D857" s="60" t="s">
        <v>852</v>
      </c>
      <c r="E857" s="2" t="str">
        <f>IF(A857=D857,"ok","erro")</f>
        <v>ok</v>
      </c>
    </row>
  </sheetData>
  <sheetProtection selectLockedCells="1" selectUnlockedCells="1"/>
  <autoFilter ref="A2:E855">
    <sortState ref="A3:E855">
      <sortCondition ref="A3"/>
    </sortState>
  </autoFilter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L864"/>
  <sheetViews>
    <sheetView topLeftCell="D13" zoomScale="90" zoomScaleNormal="90" workbookViewId="0">
      <selection activeCell="H33" sqref="H33"/>
    </sheetView>
  </sheetViews>
  <sheetFormatPr defaultColWidth="9.140625" defaultRowHeight="15" x14ac:dyDescent="0.25"/>
  <cols>
    <col min="1" max="1" width="29.140625" style="2" customWidth="1"/>
    <col min="2" max="2" width="21.42578125" style="2" bestFit="1" customWidth="1"/>
    <col min="3" max="3" width="21.42578125" style="2" customWidth="1"/>
    <col min="4" max="4" width="22.140625" style="2" customWidth="1"/>
    <col min="5" max="5" width="22.85546875" style="2" customWidth="1"/>
    <col min="6" max="6" width="25.7109375" style="2" bestFit="1" customWidth="1"/>
    <col min="7" max="8" width="30" style="2" bestFit="1" customWidth="1"/>
    <col min="9" max="9" width="22.28515625" style="2" bestFit="1" customWidth="1"/>
    <col min="10" max="10" width="12.42578125" style="2" bestFit="1" customWidth="1"/>
    <col min="11" max="11" width="9.140625" style="2"/>
    <col min="12" max="12" width="12.42578125" style="2" bestFit="1" customWidth="1"/>
    <col min="13" max="13" width="11.42578125" style="2" bestFit="1" customWidth="1"/>
    <col min="14" max="16384" width="9.140625" style="2"/>
  </cols>
  <sheetData>
    <row r="1" spans="1:12" x14ac:dyDescent="0.25">
      <c r="A1" s="8" t="s">
        <v>884</v>
      </c>
      <c r="C1" s="8"/>
      <c r="D1"/>
      <c r="E1" s="2" t="s">
        <v>885</v>
      </c>
    </row>
    <row r="2" spans="1:12" x14ac:dyDescent="0.25">
      <c r="A2" s="8" t="s">
        <v>1772</v>
      </c>
      <c r="C2" s="8"/>
      <c r="D2"/>
      <c r="E2" s="2" t="s">
        <v>886</v>
      </c>
    </row>
    <row r="3" spans="1:12" x14ac:dyDescent="0.25">
      <c r="A3" s="8" t="s">
        <v>1773</v>
      </c>
      <c r="C3" s="8"/>
      <c r="D3"/>
      <c r="E3"/>
    </row>
    <row r="4" spans="1:12" ht="15.75" thickBot="1" x14ac:dyDescent="0.3">
      <c r="A4" s="8" t="s">
        <v>887</v>
      </c>
      <c r="C4" s="8"/>
      <c r="D4"/>
      <c r="E4"/>
    </row>
    <row r="5" spans="1:12" ht="45" customHeight="1" thickBot="1" x14ac:dyDescent="0.3">
      <c r="A5" s="103" t="s">
        <v>888</v>
      </c>
      <c r="B5" s="104"/>
      <c r="C5" s="44" t="s">
        <v>889</v>
      </c>
      <c r="D5" s="108" t="s">
        <v>890</v>
      </c>
      <c r="E5" s="108"/>
      <c r="F5" s="105" t="s">
        <v>891</v>
      </c>
      <c r="G5" s="106"/>
      <c r="H5" s="107"/>
      <c r="I5" s="45"/>
    </row>
    <row r="6" spans="1:12" x14ac:dyDescent="0.25">
      <c r="A6" s="39" t="s">
        <v>892</v>
      </c>
      <c r="B6" s="40" t="s">
        <v>893</v>
      </c>
      <c r="C6" s="41" t="s">
        <v>894</v>
      </c>
      <c r="D6" s="42" t="s">
        <v>892</v>
      </c>
      <c r="E6" s="42" t="s">
        <v>895</v>
      </c>
      <c r="F6" s="43" t="s">
        <v>896</v>
      </c>
      <c r="G6" s="43" t="s">
        <v>897</v>
      </c>
      <c r="H6" s="43" t="s">
        <v>898</v>
      </c>
    </row>
    <row r="7" spans="1:12" x14ac:dyDescent="0.25">
      <c r="A7" s="63" t="s">
        <v>3</v>
      </c>
      <c r="B7" s="64">
        <v>3100104</v>
      </c>
      <c r="C7" s="65">
        <f>IFERROR(VLOOKUP(D7,$A$7:$B$859,2,FALSE),"ERRO")</f>
        <v>3100104</v>
      </c>
      <c r="D7" t="s">
        <v>3</v>
      </c>
      <c r="E7" s="30">
        <v>1515931.49</v>
      </c>
      <c r="F7" s="66">
        <v>3100104</v>
      </c>
      <c r="G7" s="67" t="s">
        <v>3</v>
      </c>
      <c r="H7" s="68">
        <f t="shared" ref="H7:H70" si="0">VLOOKUP(F7,$C$7:$E$859,3,FALSE)</f>
        <v>1515931.49</v>
      </c>
      <c r="I7" s="38"/>
      <c r="J7" s="30"/>
      <c r="L7" s="30"/>
    </row>
    <row r="8" spans="1:12" x14ac:dyDescent="0.25">
      <c r="A8" s="63" t="s">
        <v>24</v>
      </c>
      <c r="B8" s="64">
        <v>3100203</v>
      </c>
      <c r="C8" s="65">
        <f t="shared" ref="C8:C71" si="1">VLOOKUP(D8,$A$7:$B$859,2,FALSE)</f>
        <v>3100203</v>
      </c>
      <c r="D8" t="s">
        <v>24</v>
      </c>
      <c r="E8" s="30">
        <v>3031862.95</v>
      </c>
      <c r="F8" s="66">
        <v>3100203</v>
      </c>
      <c r="G8" s="67" t="s">
        <v>24</v>
      </c>
      <c r="H8" s="68">
        <f t="shared" si="0"/>
        <v>3031862.95</v>
      </c>
      <c r="L8" s="30"/>
    </row>
    <row r="9" spans="1:12" x14ac:dyDescent="0.25">
      <c r="A9" s="63" t="s">
        <v>25</v>
      </c>
      <c r="B9" s="64">
        <v>3100302</v>
      </c>
      <c r="C9" s="65">
        <f t="shared" si="1"/>
        <v>3100302</v>
      </c>
      <c r="D9" t="s">
        <v>25</v>
      </c>
      <c r="E9" s="30">
        <v>2526552.46</v>
      </c>
      <c r="F9" s="66">
        <v>3100302</v>
      </c>
      <c r="G9" s="69" t="s">
        <v>25</v>
      </c>
      <c r="H9" s="68">
        <f t="shared" si="0"/>
        <v>2526552.46</v>
      </c>
    </row>
    <row r="10" spans="1:12" x14ac:dyDescent="0.25">
      <c r="A10" s="63" t="s">
        <v>26</v>
      </c>
      <c r="B10" s="64">
        <v>3100401</v>
      </c>
      <c r="C10" s="65">
        <f t="shared" si="1"/>
        <v>3100401</v>
      </c>
      <c r="D10" t="s">
        <v>26</v>
      </c>
      <c r="E10" s="30">
        <v>1515931.49</v>
      </c>
      <c r="F10" s="66">
        <v>3100401</v>
      </c>
      <c r="G10" s="69" t="s">
        <v>26</v>
      </c>
      <c r="H10" s="68">
        <f t="shared" si="0"/>
        <v>1515931.49</v>
      </c>
    </row>
    <row r="11" spans="1:12" x14ac:dyDescent="0.25">
      <c r="A11" s="63" t="s">
        <v>27</v>
      </c>
      <c r="B11" s="64">
        <v>3100500</v>
      </c>
      <c r="C11" s="65">
        <f t="shared" si="1"/>
        <v>3100500</v>
      </c>
      <c r="D11" t="s">
        <v>27</v>
      </c>
      <c r="E11" s="30">
        <v>1515931.49</v>
      </c>
      <c r="F11" s="66">
        <v>3100500</v>
      </c>
      <c r="G11" s="67" t="s">
        <v>27</v>
      </c>
      <c r="H11" s="68">
        <f t="shared" si="0"/>
        <v>1515931.49</v>
      </c>
    </row>
    <row r="12" spans="1:12" x14ac:dyDescent="0.25">
      <c r="A12" s="63" t="s">
        <v>29</v>
      </c>
      <c r="B12" s="64">
        <v>3100609</v>
      </c>
      <c r="C12" s="65">
        <f t="shared" si="1"/>
        <v>3100609</v>
      </c>
      <c r="D12" t="s">
        <v>29</v>
      </c>
      <c r="E12" s="30">
        <v>2420698.09</v>
      </c>
      <c r="F12" s="66">
        <v>3100609</v>
      </c>
      <c r="G12" s="67" t="s">
        <v>29</v>
      </c>
      <c r="H12" s="68">
        <f t="shared" si="0"/>
        <v>2420698.09</v>
      </c>
    </row>
    <row r="13" spans="1:12" x14ac:dyDescent="0.25">
      <c r="A13" s="63" t="s">
        <v>30</v>
      </c>
      <c r="B13" s="64">
        <v>3100708</v>
      </c>
      <c r="C13" s="65">
        <f t="shared" si="1"/>
        <v>3100708</v>
      </c>
      <c r="D13" t="s">
        <v>30</v>
      </c>
      <c r="E13" s="30">
        <v>1515931.49</v>
      </c>
      <c r="F13" s="66">
        <v>3100708</v>
      </c>
      <c r="G13" s="67" t="s">
        <v>30</v>
      </c>
      <c r="H13" s="68">
        <f t="shared" si="0"/>
        <v>1515931.49</v>
      </c>
    </row>
    <row r="14" spans="1:12" x14ac:dyDescent="0.25">
      <c r="A14" s="63" t="s">
        <v>31</v>
      </c>
      <c r="B14" s="64">
        <v>3100807</v>
      </c>
      <c r="C14" s="65">
        <f t="shared" si="1"/>
        <v>3100807</v>
      </c>
      <c r="D14" t="s">
        <v>31</v>
      </c>
      <c r="E14" s="30">
        <v>1515931.49</v>
      </c>
      <c r="F14" s="66">
        <v>3100807</v>
      </c>
      <c r="G14" s="69" t="s">
        <v>31</v>
      </c>
      <c r="H14" s="68">
        <f t="shared" si="0"/>
        <v>1515931.49</v>
      </c>
    </row>
    <row r="15" spans="1:12" x14ac:dyDescent="0.25">
      <c r="A15" s="63" t="s">
        <v>32</v>
      </c>
      <c r="B15" s="64">
        <v>3100906</v>
      </c>
      <c r="C15" s="65">
        <f t="shared" si="1"/>
        <v>3100906</v>
      </c>
      <c r="D15" t="s">
        <v>32</v>
      </c>
      <c r="E15" s="30">
        <v>3031862.95</v>
      </c>
      <c r="F15" s="66">
        <v>3100906</v>
      </c>
      <c r="G15" s="67" t="s">
        <v>32</v>
      </c>
      <c r="H15" s="68">
        <f t="shared" si="0"/>
        <v>3031862.95</v>
      </c>
    </row>
    <row r="16" spans="1:12" x14ac:dyDescent="0.25">
      <c r="A16" s="63" t="s">
        <v>33</v>
      </c>
      <c r="B16" s="64">
        <v>3101003</v>
      </c>
      <c r="C16" s="65">
        <f t="shared" si="1"/>
        <v>3101003</v>
      </c>
      <c r="D16" t="s">
        <v>33</v>
      </c>
      <c r="E16" s="30">
        <v>2526552.46</v>
      </c>
      <c r="F16" s="66">
        <v>3101003</v>
      </c>
      <c r="G16" s="67" t="s">
        <v>33</v>
      </c>
      <c r="H16" s="68">
        <f t="shared" si="0"/>
        <v>2526552.46</v>
      </c>
    </row>
    <row r="17" spans="1:8" x14ac:dyDescent="0.25">
      <c r="A17" s="63" t="s">
        <v>34</v>
      </c>
      <c r="B17" s="64">
        <v>3101102</v>
      </c>
      <c r="C17" s="65">
        <f t="shared" si="1"/>
        <v>3101102</v>
      </c>
      <c r="D17" t="s">
        <v>34</v>
      </c>
      <c r="E17" s="30">
        <v>3537173.41</v>
      </c>
      <c r="F17" s="66">
        <v>3101102</v>
      </c>
      <c r="G17" s="67" t="s">
        <v>34</v>
      </c>
      <c r="H17" s="68">
        <f t="shared" si="0"/>
        <v>3537173.41</v>
      </c>
    </row>
    <row r="18" spans="1:8" x14ac:dyDescent="0.25">
      <c r="A18" s="63" t="s">
        <v>35</v>
      </c>
      <c r="B18" s="64">
        <v>3101201</v>
      </c>
      <c r="C18" s="65">
        <f t="shared" si="1"/>
        <v>3101201</v>
      </c>
      <c r="D18" t="s">
        <v>35</v>
      </c>
      <c r="E18" s="30">
        <v>1515931.49</v>
      </c>
      <c r="F18" s="66">
        <v>3101201</v>
      </c>
      <c r="G18" s="69" t="s">
        <v>35</v>
      </c>
      <c r="H18" s="68">
        <f t="shared" si="0"/>
        <v>1515931.49</v>
      </c>
    </row>
    <row r="19" spans="1:8" x14ac:dyDescent="0.25">
      <c r="A19" s="63" t="s">
        <v>36</v>
      </c>
      <c r="B19" s="64">
        <v>3101300</v>
      </c>
      <c r="C19" s="65">
        <f t="shared" si="1"/>
        <v>3101300</v>
      </c>
      <c r="D19" t="s">
        <v>36</v>
      </c>
      <c r="E19" s="30">
        <v>1515931.49</v>
      </c>
      <c r="F19" s="66">
        <v>3101300</v>
      </c>
      <c r="G19" s="69" t="s">
        <v>36</v>
      </c>
      <c r="H19" s="68">
        <f t="shared" si="0"/>
        <v>1515931.49</v>
      </c>
    </row>
    <row r="20" spans="1:8" x14ac:dyDescent="0.25">
      <c r="A20" s="63" t="s">
        <v>37</v>
      </c>
      <c r="B20" s="64">
        <v>3101409</v>
      </c>
      <c r="C20" s="65">
        <f t="shared" si="1"/>
        <v>3101409</v>
      </c>
      <c r="D20" t="s">
        <v>37</v>
      </c>
      <c r="E20" s="30">
        <v>1515931.49</v>
      </c>
      <c r="F20" s="66">
        <v>3101409</v>
      </c>
      <c r="G20" s="69" t="s">
        <v>37</v>
      </c>
      <c r="H20" s="68">
        <f t="shared" si="0"/>
        <v>1515931.49</v>
      </c>
    </row>
    <row r="21" spans="1:8" x14ac:dyDescent="0.25">
      <c r="A21" s="63" t="s">
        <v>38</v>
      </c>
      <c r="B21" s="64">
        <v>3101508</v>
      </c>
      <c r="C21" s="65">
        <f t="shared" si="1"/>
        <v>3101508</v>
      </c>
      <c r="D21" t="s">
        <v>38</v>
      </c>
      <c r="E21" s="30">
        <v>4042483.9</v>
      </c>
      <c r="F21" s="66">
        <v>3101508</v>
      </c>
      <c r="G21" s="67" t="s">
        <v>38</v>
      </c>
      <c r="H21" s="68">
        <f t="shared" si="0"/>
        <v>4042483.9</v>
      </c>
    </row>
    <row r="22" spans="1:8" x14ac:dyDescent="0.25">
      <c r="A22" s="63" t="s">
        <v>39</v>
      </c>
      <c r="B22" s="64">
        <v>3101607</v>
      </c>
      <c r="C22" s="65">
        <f t="shared" si="1"/>
        <v>3101607</v>
      </c>
      <c r="D22" t="s">
        <v>39</v>
      </c>
      <c r="E22" s="30">
        <v>7074346.8099999996</v>
      </c>
      <c r="F22" s="66">
        <v>3101607</v>
      </c>
      <c r="G22" s="69" t="s">
        <v>39</v>
      </c>
      <c r="H22" s="68">
        <f t="shared" si="0"/>
        <v>7074346.8099999996</v>
      </c>
    </row>
    <row r="23" spans="1:8" x14ac:dyDescent="0.25">
      <c r="A23" s="63" t="s">
        <v>40</v>
      </c>
      <c r="B23" s="64">
        <v>3101631</v>
      </c>
      <c r="C23" s="65">
        <f t="shared" si="1"/>
        <v>3101631</v>
      </c>
      <c r="D23" t="s">
        <v>40</v>
      </c>
      <c r="E23" s="30">
        <v>1515931.49</v>
      </c>
      <c r="F23" s="66">
        <v>3101631</v>
      </c>
      <c r="G23" s="69" t="s">
        <v>40</v>
      </c>
      <c r="H23" s="68">
        <f t="shared" si="0"/>
        <v>1515931.49</v>
      </c>
    </row>
    <row r="24" spans="1:8" x14ac:dyDescent="0.25">
      <c r="A24" s="63" t="s">
        <v>41</v>
      </c>
      <c r="B24" s="64">
        <v>3101706</v>
      </c>
      <c r="C24" s="65">
        <f t="shared" si="1"/>
        <v>3101706</v>
      </c>
      <c r="D24" t="s">
        <v>41</v>
      </c>
      <c r="E24" s="30">
        <v>4547794.4000000004</v>
      </c>
      <c r="F24" s="66">
        <v>3101706</v>
      </c>
      <c r="G24" s="69" t="s">
        <v>41</v>
      </c>
      <c r="H24" s="68">
        <f t="shared" si="0"/>
        <v>4547794.4000000004</v>
      </c>
    </row>
    <row r="25" spans="1:8" x14ac:dyDescent="0.25">
      <c r="A25" s="63" t="s">
        <v>42</v>
      </c>
      <c r="B25" s="64">
        <v>3101805</v>
      </c>
      <c r="C25" s="65">
        <f t="shared" si="1"/>
        <v>3101805</v>
      </c>
      <c r="D25" t="s">
        <v>42</v>
      </c>
      <c r="E25" s="30">
        <v>1515931.49</v>
      </c>
      <c r="F25" s="66">
        <v>3101805</v>
      </c>
      <c r="G25" s="69" t="s">
        <v>42</v>
      </c>
      <c r="H25" s="68">
        <f t="shared" si="0"/>
        <v>1515931.49</v>
      </c>
    </row>
    <row r="26" spans="1:8" x14ac:dyDescent="0.25">
      <c r="A26" s="63" t="s">
        <v>43</v>
      </c>
      <c r="B26" s="64">
        <v>3101904</v>
      </c>
      <c r="C26" s="65">
        <f t="shared" si="1"/>
        <v>3101904</v>
      </c>
      <c r="D26" t="s">
        <v>43</v>
      </c>
      <c r="E26" s="30">
        <v>3031862.95</v>
      </c>
      <c r="F26" s="66">
        <v>3101904</v>
      </c>
      <c r="G26" s="67" t="s">
        <v>43</v>
      </c>
      <c r="H26" s="68">
        <f t="shared" si="0"/>
        <v>3031862.95</v>
      </c>
    </row>
    <row r="27" spans="1:8" x14ac:dyDescent="0.25">
      <c r="A27" s="63" t="s">
        <v>44</v>
      </c>
      <c r="B27" s="64">
        <v>3102001</v>
      </c>
      <c r="C27" s="65">
        <f t="shared" si="1"/>
        <v>3102001</v>
      </c>
      <c r="D27" t="s">
        <v>44</v>
      </c>
      <c r="E27" s="30">
        <v>2526552.46</v>
      </c>
      <c r="F27" s="66">
        <v>3102001</v>
      </c>
      <c r="G27" s="69" t="s">
        <v>44</v>
      </c>
      <c r="H27" s="68">
        <f t="shared" si="0"/>
        <v>2526552.46</v>
      </c>
    </row>
    <row r="28" spans="1:8" x14ac:dyDescent="0.25">
      <c r="A28" s="63" t="s">
        <v>45</v>
      </c>
      <c r="B28" s="64">
        <v>3102050</v>
      </c>
      <c r="C28" s="65">
        <f t="shared" si="1"/>
        <v>3102050</v>
      </c>
      <c r="D28" t="s">
        <v>45</v>
      </c>
      <c r="E28" s="30">
        <v>1515931.49</v>
      </c>
      <c r="F28" s="66">
        <v>3102050</v>
      </c>
      <c r="G28" s="67" t="s">
        <v>45</v>
      </c>
      <c r="H28" s="68">
        <f t="shared" si="0"/>
        <v>1515931.49</v>
      </c>
    </row>
    <row r="29" spans="1:8" x14ac:dyDescent="0.25">
      <c r="A29" s="63" t="s">
        <v>46</v>
      </c>
      <c r="B29" s="64">
        <v>3153509</v>
      </c>
      <c r="C29" s="65">
        <f t="shared" si="1"/>
        <v>3153509</v>
      </c>
      <c r="D29" t="s">
        <v>46</v>
      </c>
      <c r="E29" s="30">
        <v>1515931.49</v>
      </c>
      <c r="F29" s="66">
        <v>3153509</v>
      </c>
      <c r="G29" s="67" t="s">
        <v>46</v>
      </c>
      <c r="H29" s="68">
        <f t="shared" si="0"/>
        <v>1515931.49</v>
      </c>
    </row>
    <row r="30" spans="1:8" x14ac:dyDescent="0.25">
      <c r="A30" s="63" t="s">
        <v>47</v>
      </c>
      <c r="B30" s="64">
        <v>3102100</v>
      </c>
      <c r="C30" s="65">
        <f t="shared" si="1"/>
        <v>3102100</v>
      </c>
      <c r="D30" t="s">
        <v>47</v>
      </c>
      <c r="E30" s="30">
        <v>2021241.96</v>
      </c>
      <c r="F30" s="66">
        <v>3102100</v>
      </c>
      <c r="G30" s="69" t="s">
        <v>47</v>
      </c>
      <c r="H30" s="68">
        <f t="shared" si="0"/>
        <v>2021241.96</v>
      </c>
    </row>
    <row r="31" spans="1:8" x14ac:dyDescent="0.25">
      <c r="A31" s="63" t="s">
        <v>48</v>
      </c>
      <c r="B31" s="64">
        <v>3102209</v>
      </c>
      <c r="C31" s="65">
        <f t="shared" si="1"/>
        <v>3102209</v>
      </c>
      <c r="D31" t="s">
        <v>48</v>
      </c>
      <c r="E31" s="30">
        <v>1515931.49</v>
      </c>
      <c r="F31" s="66">
        <v>3102209</v>
      </c>
      <c r="G31" s="69" t="s">
        <v>48</v>
      </c>
      <c r="H31" s="68">
        <f t="shared" si="0"/>
        <v>1515931.49</v>
      </c>
    </row>
    <row r="32" spans="1:8" x14ac:dyDescent="0.25">
      <c r="A32" s="63" t="s">
        <v>49</v>
      </c>
      <c r="B32" s="64">
        <v>3102308</v>
      </c>
      <c r="C32" s="65">
        <f t="shared" si="1"/>
        <v>3102308</v>
      </c>
      <c r="D32" t="s">
        <v>49</v>
      </c>
      <c r="E32" s="30">
        <v>2526552.46</v>
      </c>
      <c r="F32" s="66">
        <v>3102308</v>
      </c>
      <c r="G32" s="67" t="s">
        <v>49</v>
      </c>
      <c r="H32" s="68">
        <f t="shared" si="0"/>
        <v>2526552.46</v>
      </c>
    </row>
    <row r="33" spans="1:8" x14ac:dyDescent="0.25">
      <c r="A33" s="63" t="s">
        <v>50</v>
      </c>
      <c r="B33" s="64">
        <v>3102407</v>
      </c>
      <c r="C33" s="65">
        <f t="shared" si="1"/>
        <v>3102407</v>
      </c>
      <c r="D33" t="s">
        <v>50</v>
      </c>
      <c r="E33" s="30">
        <v>1515931.49</v>
      </c>
      <c r="F33" s="66">
        <v>3102407</v>
      </c>
      <c r="G33" s="69" t="s">
        <v>50</v>
      </c>
      <c r="H33" s="68">
        <f t="shared" si="0"/>
        <v>1515931.49</v>
      </c>
    </row>
    <row r="34" spans="1:8" x14ac:dyDescent="0.25">
      <c r="A34" s="63" t="s">
        <v>51</v>
      </c>
      <c r="B34" s="64">
        <v>3102506</v>
      </c>
      <c r="C34" s="65">
        <f t="shared" si="1"/>
        <v>3102506</v>
      </c>
      <c r="D34" t="s">
        <v>51</v>
      </c>
      <c r="E34" s="30">
        <v>1515931.49</v>
      </c>
      <c r="F34" s="66">
        <v>3102506</v>
      </c>
      <c r="G34" s="69" t="s">
        <v>51</v>
      </c>
      <c r="H34" s="68">
        <f t="shared" si="0"/>
        <v>1515931.49</v>
      </c>
    </row>
    <row r="35" spans="1:8" x14ac:dyDescent="0.25">
      <c r="A35" s="63" t="s">
        <v>52</v>
      </c>
      <c r="B35" s="64">
        <v>3102605</v>
      </c>
      <c r="C35" s="65">
        <f t="shared" si="1"/>
        <v>3102605</v>
      </c>
      <c r="D35" t="s">
        <v>52</v>
      </c>
      <c r="E35" s="30">
        <v>4547794.4000000004</v>
      </c>
      <c r="F35" s="66">
        <v>3102605</v>
      </c>
      <c r="G35" s="69" t="s">
        <v>52</v>
      </c>
      <c r="H35" s="68">
        <f t="shared" si="0"/>
        <v>4547794.4000000004</v>
      </c>
    </row>
    <row r="36" spans="1:8" x14ac:dyDescent="0.25">
      <c r="A36" s="63" t="s">
        <v>53</v>
      </c>
      <c r="B36" s="64">
        <v>3102803</v>
      </c>
      <c r="C36" s="65">
        <f t="shared" si="1"/>
        <v>3102803</v>
      </c>
      <c r="D36" t="s">
        <v>53</v>
      </c>
      <c r="E36" s="30">
        <v>2021241.96</v>
      </c>
      <c r="F36" s="66">
        <v>3102803</v>
      </c>
      <c r="G36" s="67" t="s">
        <v>53</v>
      </c>
      <c r="H36" s="68">
        <f t="shared" si="0"/>
        <v>2021241.96</v>
      </c>
    </row>
    <row r="37" spans="1:8" x14ac:dyDescent="0.25">
      <c r="A37" s="63" t="s">
        <v>54</v>
      </c>
      <c r="B37" s="64">
        <v>3102852</v>
      </c>
      <c r="C37" s="65">
        <f t="shared" si="1"/>
        <v>3102852</v>
      </c>
      <c r="D37" t="s">
        <v>54</v>
      </c>
      <c r="E37" s="30">
        <v>1515931.49</v>
      </c>
      <c r="F37" s="66">
        <v>3102852</v>
      </c>
      <c r="G37" s="67" t="s">
        <v>54</v>
      </c>
      <c r="H37" s="68">
        <f t="shared" si="0"/>
        <v>1515931.49</v>
      </c>
    </row>
    <row r="38" spans="1:8" x14ac:dyDescent="0.25">
      <c r="A38" s="63" t="s">
        <v>55</v>
      </c>
      <c r="B38" s="64">
        <v>3102902</v>
      </c>
      <c r="C38" s="65">
        <f t="shared" si="1"/>
        <v>3102902</v>
      </c>
      <c r="D38" t="s">
        <v>55</v>
      </c>
      <c r="E38" s="30">
        <v>2021241.96</v>
      </c>
      <c r="F38" s="66">
        <v>3102902</v>
      </c>
      <c r="G38" s="67" t="s">
        <v>55</v>
      </c>
      <c r="H38" s="68">
        <f t="shared" si="0"/>
        <v>2021241.96</v>
      </c>
    </row>
    <row r="39" spans="1:8" x14ac:dyDescent="0.25">
      <c r="A39" s="63" t="s">
        <v>56</v>
      </c>
      <c r="B39" s="64">
        <v>3103009</v>
      </c>
      <c r="C39" s="65">
        <f t="shared" si="1"/>
        <v>3103009</v>
      </c>
      <c r="D39" t="s">
        <v>56</v>
      </c>
      <c r="E39" s="30">
        <v>1515931.49</v>
      </c>
      <c r="F39" s="66">
        <v>3103009</v>
      </c>
      <c r="G39" s="67" t="s">
        <v>56</v>
      </c>
      <c r="H39" s="68">
        <f t="shared" si="0"/>
        <v>1515931.49</v>
      </c>
    </row>
    <row r="40" spans="1:8" x14ac:dyDescent="0.25">
      <c r="A40" s="63" t="s">
        <v>57</v>
      </c>
      <c r="B40" s="64">
        <v>3103108</v>
      </c>
      <c r="C40" s="65">
        <f t="shared" si="1"/>
        <v>3103108</v>
      </c>
      <c r="D40" t="s">
        <v>57</v>
      </c>
      <c r="E40" s="30">
        <v>1515931.49</v>
      </c>
      <c r="F40" s="66">
        <v>3103108</v>
      </c>
      <c r="G40" s="67" t="s">
        <v>57</v>
      </c>
      <c r="H40" s="68">
        <f t="shared" si="0"/>
        <v>1515931.49</v>
      </c>
    </row>
    <row r="41" spans="1:8" x14ac:dyDescent="0.25">
      <c r="A41" s="63" t="s">
        <v>58</v>
      </c>
      <c r="B41" s="64">
        <v>3103207</v>
      </c>
      <c r="C41" s="65">
        <f t="shared" si="1"/>
        <v>3103207</v>
      </c>
      <c r="D41" t="s">
        <v>58</v>
      </c>
      <c r="E41" s="30">
        <v>1515931.49</v>
      </c>
      <c r="F41" s="66">
        <v>3103207</v>
      </c>
      <c r="G41" s="67" t="s">
        <v>58</v>
      </c>
      <c r="H41" s="68">
        <f t="shared" si="0"/>
        <v>1515931.49</v>
      </c>
    </row>
    <row r="42" spans="1:8" x14ac:dyDescent="0.25">
      <c r="A42" s="63" t="s">
        <v>59</v>
      </c>
      <c r="B42" s="64">
        <v>3103306</v>
      </c>
      <c r="C42" s="65">
        <f t="shared" si="1"/>
        <v>3103306</v>
      </c>
      <c r="D42" t="s">
        <v>59</v>
      </c>
      <c r="E42" s="30">
        <v>1515931.49</v>
      </c>
      <c r="F42" s="66">
        <v>3103306</v>
      </c>
      <c r="G42" s="69" t="s">
        <v>59</v>
      </c>
      <c r="H42" s="68">
        <f t="shared" si="0"/>
        <v>1515931.49</v>
      </c>
    </row>
    <row r="43" spans="1:8" x14ac:dyDescent="0.25">
      <c r="A43" s="63" t="s">
        <v>60</v>
      </c>
      <c r="B43" s="64">
        <v>3103405</v>
      </c>
      <c r="C43" s="65">
        <f t="shared" si="1"/>
        <v>3103405</v>
      </c>
      <c r="D43" t="s">
        <v>60</v>
      </c>
      <c r="E43" s="30">
        <v>4437946.4800000004</v>
      </c>
      <c r="F43" s="66">
        <v>3103405</v>
      </c>
      <c r="G43" s="67" t="s">
        <v>60</v>
      </c>
      <c r="H43" s="68">
        <f t="shared" si="0"/>
        <v>4437946.4800000004</v>
      </c>
    </row>
    <row r="44" spans="1:8" x14ac:dyDescent="0.25">
      <c r="A44" s="63" t="s">
        <v>61</v>
      </c>
      <c r="B44" s="64">
        <v>3103504</v>
      </c>
      <c r="C44" s="65">
        <f t="shared" si="1"/>
        <v>3103504</v>
      </c>
      <c r="D44" t="s">
        <v>61</v>
      </c>
      <c r="E44" s="30">
        <v>8590278.25</v>
      </c>
      <c r="F44" s="66">
        <v>3103504</v>
      </c>
      <c r="G44" s="69" t="s">
        <v>61</v>
      </c>
      <c r="H44" s="68">
        <f t="shared" si="0"/>
        <v>8590278.25</v>
      </c>
    </row>
    <row r="45" spans="1:8" x14ac:dyDescent="0.25">
      <c r="A45" s="63" t="s">
        <v>62</v>
      </c>
      <c r="B45" s="64">
        <v>3103603</v>
      </c>
      <c r="C45" s="65">
        <f t="shared" si="1"/>
        <v>3103603</v>
      </c>
      <c r="D45" t="s">
        <v>62</v>
      </c>
      <c r="E45" s="30">
        <v>1515931.49</v>
      </c>
      <c r="F45" s="66">
        <v>3103603</v>
      </c>
      <c r="G45" s="69" t="s">
        <v>62</v>
      </c>
      <c r="H45" s="68">
        <f t="shared" si="0"/>
        <v>1515931.49</v>
      </c>
    </row>
    <row r="46" spans="1:8" x14ac:dyDescent="0.25">
      <c r="A46" s="63" t="s">
        <v>63</v>
      </c>
      <c r="B46" s="64">
        <v>3103702</v>
      </c>
      <c r="C46" s="65">
        <f t="shared" si="1"/>
        <v>3103702</v>
      </c>
      <c r="D46" t="s">
        <v>63</v>
      </c>
      <c r="E46" s="30">
        <v>1515931.49</v>
      </c>
      <c r="F46" s="66">
        <v>3103702</v>
      </c>
      <c r="G46" s="69" t="s">
        <v>63</v>
      </c>
      <c r="H46" s="68">
        <f t="shared" si="0"/>
        <v>1515931.49</v>
      </c>
    </row>
    <row r="47" spans="1:8" x14ac:dyDescent="0.25">
      <c r="A47" s="63" t="s">
        <v>64</v>
      </c>
      <c r="B47" s="64">
        <v>3103751</v>
      </c>
      <c r="C47" s="65">
        <f t="shared" si="1"/>
        <v>3103751</v>
      </c>
      <c r="D47" t="s">
        <v>64</v>
      </c>
      <c r="E47" s="30">
        <v>1515931.49</v>
      </c>
      <c r="F47" s="66">
        <v>3103751</v>
      </c>
      <c r="G47" s="67" t="s">
        <v>64</v>
      </c>
      <c r="H47" s="68">
        <f t="shared" si="0"/>
        <v>1515931.49</v>
      </c>
    </row>
    <row r="48" spans="1:8" x14ac:dyDescent="0.25">
      <c r="A48" s="63" t="s">
        <v>65</v>
      </c>
      <c r="B48" s="64">
        <v>3103801</v>
      </c>
      <c r="C48" s="65">
        <f t="shared" si="1"/>
        <v>3103801</v>
      </c>
      <c r="D48" t="s">
        <v>65</v>
      </c>
      <c r="E48" s="30">
        <v>1515931.49</v>
      </c>
      <c r="F48" s="66">
        <v>3103801</v>
      </c>
      <c r="G48" s="67" t="s">
        <v>65</v>
      </c>
      <c r="H48" s="68">
        <f t="shared" si="0"/>
        <v>1515931.49</v>
      </c>
    </row>
    <row r="49" spans="1:8" x14ac:dyDescent="0.25">
      <c r="A49" s="63" t="s">
        <v>66</v>
      </c>
      <c r="B49" s="64">
        <v>3103900</v>
      </c>
      <c r="C49" s="65">
        <f t="shared" si="1"/>
        <v>3103900</v>
      </c>
      <c r="D49" t="s">
        <v>66</v>
      </c>
      <c r="E49" s="30">
        <v>1515931.49</v>
      </c>
      <c r="F49" s="66">
        <v>3103900</v>
      </c>
      <c r="G49" s="67" t="s">
        <v>66</v>
      </c>
      <c r="H49" s="68">
        <f t="shared" si="0"/>
        <v>1515931.49</v>
      </c>
    </row>
    <row r="50" spans="1:8" x14ac:dyDescent="0.25">
      <c r="A50" s="63" t="s">
        <v>67</v>
      </c>
      <c r="B50" s="64">
        <v>3104007</v>
      </c>
      <c r="C50" s="65">
        <f t="shared" si="1"/>
        <v>3104007</v>
      </c>
      <c r="D50" t="s">
        <v>67</v>
      </c>
      <c r="E50" s="30">
        <v>8590278.25</v>
      </c>
      <c r="F50" s="66">
        <v>3104007</v>
      </c>
      <c r="G50" s="67" t="s">
        <v>67</v>
      </c>
      <c r="H50" s="68">
        <f t="shared" si="0"/>
        <v>8590278.25</v>
      </c>
    </row>
    <row r="51" spans="1:8" x14ac:dyDescent="0.25">
      <c r="A51" s="63" t="s">
        <v>68</v>
      </c>
      <c r="B51" s="64">
        <v>3104106</v>
      </c>
      <c r="C51" s="65">
        <f t="shared" si="1"/>
        <v>3104106</v>
      </c>
      <c r="D51" t="s">
        <v>68</v>
      </c>
      <c r="E51" s="30">
        <v>1916385.99</v>
      </c>
      <c r="F51" s="66">
        <v>3104106</v>
      </c>
      <c r="G51" s="69" t="s">
        <v>68</v>
      </c>
      <c r="H51" s="68">
        <f t="shared" si="0"/>
        <v>1916385.99</v>
      </c>
    </row>
    <row r="52" spans="1:8" x14ac:dyDescent="0.25">
      <c r="A52" s="63" t="s">
        <v>69</v>
      </c>
      <c r="B52" s="64">
        <v>3104205</v>
      </c>
      <c r="C52" s="65">
        <f t="shared" si="1"/>
        <v>3104205</v>
      </c>
      <c r="D52" t="s">
        <v>69</v>
      </c>
      <c r="E52" s="30">
        <v>4547794.4000000004</v>
      </c>
      <c r="F52" s="66">
        <v>3104205</v>
      </c>
      <c r="G52" s="69" t="s">
        <v>69</v>
      </c>
      <c r="H52" s="68">
        <f t="shared" si="0"/>
        <v>4547794.4000000004</v>
      </c>
    </row>
    <row r="53" spans="1:8" x14ac:dyDescent="0.25">
      <c r="A53" s="63" t="s">
        <v>70</v>
      </c>
      <c r="B53" s="64">
        <v>3104304</v>
      </c>
      <c r="C53" s="65">
        <f t="shared" si="1"/>
        <v>3104304</v>
      </c>
      <c r="D53" t="s">
        <v>70</v>
      </c>
      <c r="E53" s="30">
        <v>2526552.46</v>
      </c>
      <c r="F53" s="66">
        <v>3104304</v>
      </c>
      <c r="G53" s="69" t="s">
        <v>70</v>
      </c>
      <c r="H53" s="68">
        <f t="shared" si="0"/>
        <v>2526552.46</v>
      </c>
    </row>
    <row r="54" spans="1:8" x14ac:dyDescent="0.25">
      <c r="A54" s="63" t="s">
        <v>71</v>
      </c>
      <c r="B54" s="64">
        <v>3104403</v>
      </c>
      <c r="C54" s="65">
        <f t="shared" si="1"/>
        <v>3104403</v>
      </c>
      <c r="D54" t="s">
        <v>71</v>
      </c>
      <c r="E54" s="30">
        <v>1515931.49</v>
      </c>
      <c r="F54" s="66">
        <v>3104403</v>
      </c>
      <c r="G54" s="69" t="s">
        <v>71</v>
      </c>
      <c r="H54" s="68">
        <f t="shared" si="0"/>
        <v>1515931.49</v>
      </c>
    </row>
    <row r="55" spans="1:8" x14ac:dyDescent="0.25">
      <c r="A55" s="63" t="s">
        <v>72</v>
      </c>
      <c r="B55" s="64">
        <v>3104452</v>
      </c>
      <c r="C55" s="65">
        <f t="shared" si="1"/>
        <v>3104452</v>
      </c>
      <c r="D55" t="s">
        <v>72</v>
      </c>
      <c r="E55" s="30">
        <v>1515931.49</v>
      </c>
      <c r="F55" s="66">
        <v>3104452</v>
      </c>
      <c r="G55" s="69" t="s">
        <v>72</v>
      </c>
      <c r="H55" s="68">
        <f t="shared" si="0"/>
        <v>1515931.49</v>
      </c>
    </row>
    <row r="56" spans="1:8" x14ac:dyDescent="0.25">
      <c r="A56" s="63" t="s">
        <v>73</v>
      </c>
      <c r="B56" s="64">
        <v>3104502</v>
      </c>
      <c r="C56" s="65">
        <f t="shared" si="1"/>
        <v>3104502</v>
      </c>
      <c r="D56" t="s">
        <v>73</v>
      </c>
      <c r="E56" s="30">
        <v>3031862.95</v>
      </c>
      <c r="F56" s="66">
        <v>3104502</v>
      </c>
      <c r="G56" s="69" t="s">
        <v>73</v>
      </c>
      <c r="H56" s="68">
        <f t="shared" si="0"/>
        <v>3031862.95</v>
      </c>
    </row>
    <row r="57" spans="1:8" x14ac:dyDescent="0.25">
      <c r="A57" s="63" t="s">
        <v>74</v>
      </c>
      <c r="B57" s="64">
        <v>3104601</v>
      </c>
      <c r="C57" s="65">
        <f t="shared" si="1"/>
        <v>3104601</v>
      </c>
      <c r="D57" t="s">
        <v>74</v>
      </c>
      <c r="E57" s="30">
        <v>2526552.46</v>
      </c>
      <c r="F57" s="66">
        <v>3104601</v>
      </c>
      <c r="G57" s="69" t="s">
        <v>74</v>
      </c>
      <c r="H57" s="68">
        <f t="shared" si="0"/>
        <v>2526552.46</v>
      </c>
    </row>
    <row r="58" spans="1:8" x14ac:dyDescent="0.25">
      <c r="A58" s="63" t="s">
        <v>75</v>
      </c>
      <c r="B58" s="64">
        <v>3104700</v>
      </c>
      <c r="C58" s="65">
        <f t="shared" si="1"/>
        <v>3104700</v>
      </c>
      <c r="D58" t="s">
        <v>75</v>
      </c>
      <c r="E58" s="30">
        <v>2526552.46</v>
      </c>
      <c r="F58" s="66">
        <v>3104700</v>
      </c>
      <c r="G58" s="67" t="s">
        <v>75</v>
      </c>
      <c r="H58" s="68">
        <f t="shared" si="0"/>
        <v>2526552.46</v>
      </c>
    </row>
    <row r="59" spans="1:8" x14ac:dyDescent="0.25">
      <c r="A59" s="63" t="s">
        <v>76</v>
      </c>
      <c r="B59" s="64">
        <v>3104809</v>
      </c>
      <c r="C59" s="65">
        <f t="shared" si="1"/>
        <v>3104809</v>
      </c>
      <c r="D59" t="s">
        <v>76</v>
      </c>
      <c r="E59" s="30">
        <v>1515931.49</v>
      </c>
      <c r="F59" s="66">
        <v>3104809</v>
      </c>
      <c r="G59" s="69" t="s">
        <v>76</v>
      </c>
      <c r="H59" s="68">
        <f t="shared" si="0"/>
        <v>1515931.49</v>
      </c>
    </row>
    <row r="60" spans="1:8" x14ac:dyDescent="0.25">
      <c r="A60" s="63" t="s">
        <v>77</v>
      </c>
      <c r="B60" s="64">
        <v>3104908</v>
      </c>
      <c r="C60" s="65">
        <f t="shared" si="1"/>
        <v>3104908</v>
      </c>
      <c r="D60" t="s">
        <v>77</v>
      </c>
      <c r="E60" s="30">
        <v>3031862.95</v>
      </c>
      <c r="F60" s="66">
        <v>3104908</v>
      </c>
      <c r="G60" s="69" t="s">
        <v>77</v>
      </c>
      <c r="H60" s="68">
        <f t="shared" si="0"/>
        <v>3031862.95</v>
      </c>
    </row>
    <row r="61" spans="1:8" x14ac:dyDescent="0.25">
      <c r="A61" s="63" t="s">
        <v>78</v>
      </c>
      <c r="B61" s="64">
        <v>3105004</v>
      </c>
      <c r="C61" s="65">
        <f t="shared" si="1"/>
        <v>3105004</v>
      </c>
      <c r="D61" t="s">
        <v>78</v>
      </c>
      <c r="E61" s="30">
        <v>1515931.49</v>
      </c>
      <c r="F61" s="66">
        <v>3105004</v>
      </c>
      <c r="G61" s="69" t="s">
        <v>78</v>
      </c>
      <c r="H61" s="68">
        <f t="shared" si="0"/>
        <v>1515931.49</v>
      </c>
    </row>
    <row r="62" spans="1:8" x14ac:dyDescent="0.25">
      <c r="A62" s="63" t="s">
        <v>79</v>
      </c>
      <c r="B62" s="64">
        <v>3105103</v>
      </c>
      <c r="C62" s="65">
        <f t="shared" si="1"/>
        <v>3105103</v>
      </c>
      <c r="D62" t="s">
        <v>79</v>
      </c>
      <c r="E62" s="30">
        <v>3537173.41</v>
      </c>
      <c r="F62" s="66">
        <v>3105103</v>
      </c>
      <c r="G62" s="67" t="s">
        <v>79</v>
      </c>
      <c r="H62" s="68">
        <f t="shared" si="0"/>
        <v>3537173.41</v>
      </c>
    </row>
    <row r="63" spans="1:8" x14ac:dyDescent="0.25">
      <c r="A63" s="63" t="s">
        <v>80</v>
      </c>
      <c r="B63" s="64">
        <v>3105202</v>
      </c>
      <c r="C63" s="65">
        <f t="shared" si="1"/>
        <v>3105202</v>
      </c>
      <c r="D63" t="s">
        <v>80</v>
      </c>
      <c r="E63" s="30">
        <v>1515931.49</v>
      </c>
      <c r="F63" s="66">
        <v>3105202</v>
      </c>
      <c r="G63" s="69" t="s">
        <v>80</v>
      </c>
      <c r="H63" s="68">
        <f t="shared" si="0"/>
        <v>1515931.49</v>
      </c>
    </row>
    <row r="64" spans="1:8" x14ac:dyDescent="0.25">
      <c r="A64" s="63" t="s">
        <v>81</v>
      </c>
      <c r="B64" s="64">
        <v>3105301</v>
      </c>
      <c r="C64" s="65">
        <f t="shared" si="1"/>
        <v>3105301</v>
      </c>
      <c r="D64" t="s">
        <v>81</v>
      </c>
      <c r="E64" s="30">
        <v>1515931.49</v>
      </c>
      <c r="F64" s="66">
        <v>3105301</v>
      </c>
      <c r="G64" s="69" t="s">
        <v>81</v>
      </c>
      <c r="H64" s="68">
        <f t="shared" si="0"/>
        <v>1515931.49</v>
      </c>
    </row>
    <row r="65" spans="1:8" x14ac:dyDescent="0.25">
      <c r="A65" s="63" t="s">
        <v>82</v>
      </c>
      <c r="B65" s="64">
        <v>3105400</v>
      </c>
      <c r="C65" s="65">
        <f t="shared" si="1"/>
        <v>3105400</v>
      </c>
      <c r="D65" t="s">
        <v>82</v>
      </c>
      <c r="E65" s="30">
        <v>4042483.9</v>
      </c>
      <c r="F65" s="66">
        <v>3105400</v>
      </c>
      <c r="G65" s="67" t="s">
        <v>82</v>
      </c>
      <c r="H65" s="68">
        <f t="shared" si="0"/>
        <v>4042483.9</v>
      </c>
    </row>
    <row r="66" spans="1:8" x14ac:dyDescent="0.25">
      <c r="A66" s="63" t="s">
        <v>83</v>
      </c>
      <c r="B66" s="64">
        <v>3105509</v>
      </c>
      <c r="C66" s="65">
        <f t="shared" si="1"/>
        <v>3105509</v>
      </c>
      <c r="D66" t="s">
        <v>83</v>
      </c>
      <c r="E66" s="30">
        <v>1515931.49</v>
      </c>
      <c r="F66" s="66">
        <v>3105509</v>
      </c>
      <c r="G66" s="67" t="s">
        <v>83</v>
      </c>
      <c r="H66" s="68">
        <f t="shared" si="0"/>
        <v>1515931.49</v>
      </c>
    </row>
    <row r="67" spans="1:8" x14ac:dyDescent="0.25">
      <c r="A67" s="63" t="s">
        <v>84</v>
      </c>
      <c r="B67" s="64">
        <v>3105608</v>
      </c>
      <c r="C67" s="65">
        <f t="shared" si="1"/>
        <v>3105608</v>
      </c>
      <c r="D67" t="s">
        <v>84</v>
      </c>
      <c r="E67" s="30">
        <v>9095588.7300000004</v>
      </c>
      <c r="F67" s="66">
        <v>3105608</v>
      </c>
      <c r="G67" s="69" t="s">
        <v>84</v>
      </c>
      <c r="H67" s="68">
        <f t="shared" si="0"/>
        <v>9095588.7300000004</v>
      </c>
    </row>
    <row r="68" spans="1:8" x14ac:dyDescent="0.25">
      <c r="A68" s="63" t="s">
        <v>85</v>
      </c>
      <c r="B68" s="64">
        <v>3105707</v>
      </c>
      <c r="C68" s="65">
        <f t="shared" si="1"/>
        <v>3105707</v>
      </c>
      <c r="D68" t="s">
        <v>85</v>
      </c>
      <c r="E68" s="30">
        <v>1515931.49</v>
      </c>
      <c r="F68" s="66">
        <v>3105707</v>
      </c>
      <c r="G68" s="69" t="s">
        <v>85</v>
      </c>
      <c r="H68" s="68">
        <f t="shared" si="0"/>
        <v>1515931.49</v>
      </c>
    </row>
    <row r="69" spans="1:8" x14ac:dyDescent="0.25">
      <c r="A69" s="63" t="s">
        <v>86</v>
      </c>
      <c r="B69" s="64">
        <v>3105905</v>
      </c>
      <c r="C69" s="65">
        <f t="shared" si="1"/>
        <v>3105905</v>
      </c>
      <c r="D69" t="s">
        <v>86</v>
      </c>
      <c r="E69" s="30">
        <v>3031862.95</v>
      </c>
      <c r="F69" s="66">
        <v>3105905</v>
      </c>
      <c r="G69" s="69" t="s">
        <v>86</v>
      </c>
      <c r="H69" s="68">
        <f t="shared" si="0"/>
        <v>3031862.95</v>
      </c>
    </row>
    <row r="70" spans="1:8" x14ac:dyDescent="0.25">
      <c r="A70" s="63" t="s">
        <v>87</v>
      </c>
      <c r="B70" s="64">
        <v>3106002</v>
      </c>
      <c r="C70" s="65">
        <f t="shared" si="1"/>
        <v>3106002</v>
      </c>
      <c r="D70" t="s">
        <v>87</v>
      </c>
      <c r="E70" s="30">
        <v>2021241.96</v>
      </c>
      <c r="F70" s="66">
        <v>3106002</v>
      </c>
      <c r="G70" s="69" t="s">
        <v>87</v>
      </c>
      <c r="H70" s="68">
        <f t="shared" si="0"/>
        <v>2021241.96</v>
      </c>
    </row>
    <row r="71" spans="1:8" x14ac:dyDescent="0.25">
      <c r="A71" s="63" t="s">
        <v>88</v>
      </c>
      <c r="B71" s="64">
        <v>3106101</v>
      </c>
      <c r="C71" s="65">
        <f t="shared" si="1"/>
        <v>3106101</v>
      </c>
      <c r="D71" t="s">
        <v>88</v>
      </c>
      <c r="E71" s="30">
        <v>1515931.49</v>
      </c>
      <c r="F71" s="66">
        <v>3106101</v>
      </c>
      <c r="G71" s="69" t="s">
        <v>88</v>
      </c>
      <c r="H71" s="68">
        <f t="shared" ref="H71:H134" si="2">VLOOKUP(F71,$C$7:$E$859,3,FALSE)</f>
        <v>1515931.49</v>
      </c>
    </row>
    <row r="72" spans="1:8" x14ac:dyDescent="0.25">
      <c r="A72" s="63" t="s">
        <v>89</v>
      </c>
      <c r="B72" s="64">
        <v>3106200</v>
      </c>
      <c r="C72" s="65">
        <f t="shared" ref="C72:C135" si="3">VLOOKUP(D72,$A$7:$B$859,2,FALSE)</f>
        <v>3106200</v>
      </c>
      <c r="D72" t="s">
        <v>89</v>
      </c>
      <c r="E72" s="30">
        <v>91830322.489999995</v>
      </c>
      <c r="F72" s="66">
        <v>3106200</v>
      </c>
      <c r="G72" s="69" t="s">
        <v>89</v>
      </c>
      <c r="H72" s="68">
        <f t="shared" si="2"/>
        <v>91830322.489999995</v>
      </c>
    </row>
    <row r="73" spans="1:8" x14ac:dyDescent="0.25">
      <c r="A73" s="63" t="s">
        <v>90</v>
      </c>
      <c r="B73" s="64">
        <v>3106309</v>
      </c>
      <c r="C73" s="65">
        <f t="shared" si="3"/>
        <v>3106309</v>
      </c>
      <c r="D73" t="s">
        <v>90</v>
      </c>
      <c r="E73" s="30">
        <v>3537173.41</v>
      </c>
      <c r="F73" s="66">
        <v>3106309</v>
      </c>
      <c r="G73" s="69" t="s">
        <v>90</v>
      </c>
      <c r="H73" s="68">
        <f t="shared" si="2"/>
        <v>3537173.41</v>
      </c>
    </row>
    <row r="74" spans="1:8" x14ac:dyDescent="0.25">
      <c r="A74" s="63" t="s">
        <v>91</v>
      </c>
      <c r="B74" s="64">
        <v>3106408</v>
      </c>
      <c r="C74" s="65">
        <f t="shared" si="3"/>
        <v>3106408</v>
      </c>
      <c r="D74" t="s">
        <v>91</v>
      </c>
      <c r="E74" s="30">
        <v>1515931.49</v>
      </c>
      <c r="F74" s="66">
        <v>3106408</v>
      </c>
      <c r="G74" s="69" t="s">
        <v>91</v>
      </c>
      <c r="H74" s="68">
        <f t="shared" si="2"/>
        <v>1515931.49</v>
      </c>
    </row>
    <row r="75" spans="1:8" x14ac:dyDescent="0.25">
      <c r="A75" s="63" t="s">
        <v>92</v>
      </c>
      <c r="B75" s="64">
        <v>3106507</v>
      </c>
      <c r="C75" s="65">
        <f t="shared" si="3"/>
        <v>3106507</v>
      </c>
      <c r="D75" t="s">
        <v>92</v>
      </c>
      <c r="E75" s="30">
        <v>1916385.99</v>
      </c>
      <c r="F75" s="66">
        <v>3106507</v>
      </c>
      <c r="G75" s="69" t="s">
        <v>92</v>
      </c>
      <c r="H75" s="68">
        <f t="shared" si="2"/>
        <v>1916385.99</v>
      </c>
    </row>
    <row r="76" spans="1:8" x14ac:dyDescent="0.25">
      <c r="A76" s="63" t="s">
        <v>93</v>
      </c>
      <c r="B76" s="64">
        <v>3106655</v>
      </c>
      <c r="C76" s="65">
        <f t="shared" si="3"/>
        <v>3106655</v>
      </c>
      <c r="D76" t="s">
        <v>93</v>
      </c>
      <c r="E76" s="30">
        <v>1515931.49</v>
      </c>
      <c r="F76" s="66">
        <v>3106655</v>
      </c>
      <c r="G76" s="69" t="s">
        <v>93</v>
      </c>
      <c r="H76" s="68">
        <f t="shared" si="2"/>
        <v>1515931.49</v>
      </c>
    </row>
    <row r="77" spans="1:8" x14ac:dyDescent="0.25">
      <c r="A77" s="63" t="s">
        <v>94</v>
      </c>
      <c r="B77" s="64">
        <v>3106606</v>
      </c>
      <c r="C77" s="65">
        <f t="shared" si="3"/>
        <v>3106606</v>
      </c>
      <c r="D77" t="s">
        <v>94</v>
      </c>
      <c r="E77" s="30">
        <v>1515931.49</v>
      </c>
      <c r="F77" s="66">
        <v>3106606</v>
      </c>
      <c r="G77" s="67" t="s">
        <v>94</v>
      </c>
      <c r="H77" s="68">
        <f t="shared" si="2"/>
        <v>1515931.49</v>
      </c>
    </row>
    <row r="78" spans="1:8" x14ac:dyDescent="0.25">
      <c r="A78" s="63" t="s">
        <v>95</v>
      </c>
      <c r="B78" s="64">
        <v>3106705</v>
      </c>
      <c r="C78" s="65">
        <f t="shared" si="3"/>
        <v>3106705</v>
      </c>
      <c r="D78" t="s">
        <v>95</v>
      </c>
      <c r="E78" s="30">
        <v>13591227.619999999</v>
      </c>
      <c r="F78" s="66">
        <v>3106705</v>
      </c>
      <c r="G78" s="69" t="s">
        <v>95</v>
      </c>
      <c r="H78" s="68">
        <f t="shared" si="2"/>
        <v>13591227.619999999</v>
      </c>
    </row>
    <row r="79" spans="1:8" x14ac:dyDescent="0.25">
      <c r="A79" s="63" t="s">
        <v>96</v>
      </c>
      <c r="B79" s="64">
        <v>3106804</v>
      </c>
      <c r="C79" s="65">
        <f t="shared" si="3"/>
        <v>3106804</v>
      </c>
      <c r="D79" t="s">
        <v>96</v>
      </c>
      <c r="E79" s="30">
        <v>1515931.49</v>
      </c>
      <c r="F79" s="66">
        <v>3106804</v>
      </c>
      <c r="G79" s="69" t="s">
        <v>96</v>
      </c>
      <c r="H79" s="68">
        <f t="shared" si="2"/>
        <v>1515931.49</v>
      </c>
    </row>
    <row r="80" spans="1:8" x14ac:dyDescent="0.25">
      <c r="A80" s="63" t="s">
        <v>97</v>
      </c>
      <c r="B80" s="64">
        <v>3106903</v>
      </c>
      <c r="C80" s="65">
        <f t="shared" si="3"/>
        <v>3106903</v>
      </c>
      <c r="D80" t="s">
        <v>97</v>
      </c>
      <c r="E80" s="30">
        <v>2526552.46</v>
      </c>
      <c r="F80" s="66">
        <v>3106903</v>
      </c>
      <c r="G80" s="69" t="s">
        <v>97</v>
      </c>
      <c r="H80" s="68">
        <f t="shared" si="2"/>
        <v>2526552.46</v>
      </c>
    </row>
    <row r="81" spans="1:8" x14ac:dyDescent="0.25">
      <c r="A81" s="63" t="s">
        <v>98</v>
      </c>
      <c r="B81" s="64">
        <v>3107000</v>
      </c>
      <c r="C81" s="65">
        <f t="shared" si="3"/>
        <v>3107000</v>
      </c>
      <c r="D81" t="s">
        <v>98</v>
      </c>
      <c r="E81" s="30">
        <v>1515931.49</v>
      </c>
      <c r="F81" s="66">
        <v>3107000</v>
      </c>
      <c r="G81" s="69" t="s">
        <v>98</v>
      </c>
      <c r="H81" s="68">
        <f t="shared" si="2"/>
        <v>1515931.49</v>
      </c>
    </row>
    <row r="82" spans="1:8" x14ac:dyDescent="0.25">
      <c r="A82" s="63" t="s">
        <v>99</v>
      </c>
      <c r="B82" s="64">
        <v>3107109</v>
      </c>
      <c r="C82" s="65">
        <f t="shared" si="3"/>
        <v>3107109</v>
      </c>
      <c r="D82" t="s">
        <v>99</v>
      </c>
      <c r="E82" s="30">
        <v>4547794.4000000004</v>
      </c>
      <c r="F82" s="66">
        <v>3107109</v>
      </c>
      <c r="G82" s="67" t="s">
        <v>99</v>
      </c>
      <c r="H82" s="68">
        <f t="shared" si="2"/>
        <v>4547794.4000000004</v>
      </c>
    </row>
    <row r="83" spans="1:8" x14ac:dyDescent="0.25">
      <c r="A83" s="63" t="s">
        <v>100</v>
      </c>
      <c r="B83" s="64">
        <v>3107208</v>
      </c>
      <c r="C83" s="65">
        <f t="shared" si="3"/>
        <v>3107208</v>
      </c>
      <c r="D83" t="s">
        <v>100</v>
      </c>
      <c r="E83" s="30">
        <v>1515931.49</v>
      </c>
      <c r="F83" s="66">
        <v>3107208</v>
      </c>
      <c r="G83" s="69" t="s">
        <v>100</v>
      </c>
      <c r="H83" s="68">
        <f t="shared" si="2"/>
        <v>1515931.49</v>
      </c>
    </row>
    <row r="84" spans="1:8" x14ac:dyDescent="0.25">
      <c r="A84" s="63" t="s">
        <v>101</v>
      </c>
      <c r="B84" s="64">
        <v>3107307</v>
      </c>
      <c r="C84" s="65">
        <f t="shared" si="3"/>
        <v>3107307</v>
      </c>
      <c r="D84" t="s">
        <v>101</v>
      </c>
      <c r="E84" s="30">
        <v>5053104.8600000003</v>
      </c>
      <c r="F84" s="66">
        <v>3107307</v>
      </c>
      <c r="G84" s="67" t="s">
        <v>101</v>
      </c>
      <c r="H84" s="68">
        <f t="shared" si="2"/>
        <v>5053104.8600000003</v>
      </c>
    </row>
    <row r="85" spans="1:8" x14ac:dyDescent="0.25">
      <c r="A85" s="63" t="s">
        <v>102</v>
      </c>
      <c r="B85" s="64">
        <v>3107406</v>
      </c>
      <c r="C85" s="65">
        <f t="shared" si="3"/>
        <v>3107406</v>
      </c>
      <c r="D85" t="s">
        <v>102</v>
      </c>
      <c r="E85" s="30">
        <v>5558415.3700000001</v>
      </c>
      <c r="F85" s="66">
        <v>3107406</v>
      </c>
      <c r="G85" s="69" t="s">
        <v>102</v>
      </c>
      <c r="H85" s="68">
        <f t="shared" si="2"/>
        <v>5558415.3700000001</v>
      </c>
    </row>
    <row r="86" spans="1:8" x14ac:dyDescent="0.25">
      <c r="A86" s="63" t="s">
        <v>103</v>
      </c>
      <c r="B86" s="64">
        <v>3107505</v>
      </c>
      <c r="C86" s="65">
        <f t="shared" si="3"/>
        <v>3107505</v>
      </c>
      <c r="D86" t="s">
        <v>103</v>
      </c>
      <c r="E86" s="30">
        <v>1515931.49</v>
      </c>
      <c r="F86" s="66">
        <v>3107505</v>
      </c>
      <c r="G86" s="69" t="s">
        <v>103</v>
      </c>
      <c r="H86" s="68">
        <f t="shared" si="2"/>
        <v>1515931.49</v>
      </c>
    </row>
    <row r="87" spans="1:8" x14ac:dyDescent="0.25">
      <c r="A87" s="63" t="s">
        <v>104</v>
      </c>
      <c r="B87" s="64">
        <v>3107604</v>
      </c>
      <c r="C87" s="65">
        <f t="shared" si="3"/>
        <v>3107604</v>
      </c>
      <c r="D87" t="s">
        <v>104</v>
      </c>
      <c r="E87" s="30">
        <v>1515931.49</v>
      </c>
      <c r="F87" s="66">
        <v>3107604</v>
      </c>
      <c r="G87" s="69" t="s">
        <v>104</v>
      </c>
      <c r="H87" s="68">
        <f t="shared" si="2"/>
        <v>1515931.49</v>
      </c>
    </row>
    <row r="88" spans="1:8" x14ac:dyDescent="0.25">
      <c r="A88" s="63" t="s">
        <v>105</v>
      </c>
      <c r="B88" s="64">
        <v>3107703</v>
      </c>
      <c r="C88" s="65">
        <f t="shared" si="3"/>
        <v>3107703</v>
      </c>
      <c r="D88" t="s">
        <v>105</v>
      </c>
      <c r="E88" s="30">
        <v>1515931.49</v>
      </c>
      <c r="F88" s="66">
        <v>3107703</v>
      </c>
      <c r="G88" s="69" t="s">
        <v>105</v>
      </c>
      <c r="H88" s="68">
        <f t="shared" si="2"/>
        <v>1515931.49</v>
      </c>
    </row>
    <row r="89" spans="1:8" x14ac:dyDescent="0.25">
      <c r="A89" s="63" t="s">
        <v>106</v>
      </c>
      <c r="B89" s="64">
        <v>3107802</v>
      </c>
      <c r="C89" s="65">
        <f t="shared" si="3"/>
        <v>3107802</v>
      </c>
      <c r="D89" t="s">
        <v>106</v>
      </c>
      <c r="E89" s="30">
        <v>2526552.46</v>
      </c>
      <c r="F89" s="66">
        <v>3107802</v>
      </c>
      <c r="G89" s="69" t="s">
        <v>106</v>
      </c>
      <c r="H89" s="68">
        <f t="shared" si="2"/>
        <v>2526552.46</v>
      </c>
    </row>
    <row r="90" spans="1:8" x14ac:dyDescent="0.25">
      <c r="A90" s="63" t="s">
        <v>107</v>
      </c>
      <c r="B90" s="64">
        <v>3107901</v>
      </c>
      <c r="C90" s="65">
        <f t="shared" si="3"/>
        <v>3107901</v>
      </c>
      <c r="D90" t="s">
        <v>107</v>
      </c>
      <c r="E90" s="30">
        <v>2021241.96</v>
      </c>
      <c r="F90" s="66">
        <v>3107901</v>
      </c>
      <c r="G90" s="69" t="s">
        <v>107</v>
      </c>
      <c r="H90" s="68">
        <f t="shared" si="2"/>
        <v>2021241.96</v>
      </c>
    </row>
    <row r="91" spans="1:8" x14ac:dyDescent="0.25">
      <c r="A91" s="63" t="s">
        <v>108</v>
      </c>
      <c r="B91" s="64">
        <v>3108008</v>
      </c>
      <c r="C91" s="65">
        <f t="shared" si="3"/>
        <v>3108008</v>
      </c>
      <c r="D91" t="s">
        <v>108</v>
      </c>
      <c r="E91" s="30">
        <v>3031862.95</v>
      </c>
      <c r="F91" s="66">
        <v>3108008</v>
      </c>
      <c r="G91" s="69" t="s">
        <v>108</v>
      </c>
      <c r="H91" s="68">
        <f t="shared" si="2"/>
        <v>3031862.95</v>
      </c>
    </row>
    <row r="92" spans="1:8" x14ac:dyDescent="0.25">
      <c r="A92" s="63" t="s">
        <v>109</v>
      </c>
      <c r="B92" s="64">
        <v>3108107</v>
      </c>
      <c r="C92" s="65">
        <f t="shared" si="3"/>
        <v>3108107</v>
      </c>
      <c r="D92" t="s">
        <v>109</v>
      </c>
      <c r="E92" s="30">
        <v>1515931.49</v>
      </c>
      <c r="F92" s="66">
        <v>3108107</v>
      </c>
      <c r="G92" s="69" t="s">
        <v>109</v>
      </c>
      <c r="H92" s="68">
        <f t="shared" si="2"/>
        <v>1515931.49</v>
      </c>
    </row>
    <row r="93" spans="1:8" x14ac:dyDescent="0.25">
      <c r="A93" s="63" t="s">
        <v>110</v>
      </c>
      <c r="B93" s="64">
        <v>3108206</v>
      </c>
      <c r="C93" s="65">
        <f t="shared" si="3"/>
        <v>3108206</v>
      </c>
      <c r="D93" t="s">
        <v>110</v>
      </c>
      <c r="E93" s="30">
        <v>1515931.49</v>
      </c>
      <c r="F93" s="66">
        <v>3108206</v>
      </c>
      <c r="G93" s="67" t="s">
        <v>110</v>
      </c>
      <c r="H93" s="68">
        <f t="shared" si="2"/>
        <v>1515931.49</v>
      </c>
    </row>
    <row r="94" spans="1:8" x14ac:dyDescent="0.25">
      <c r="A94" s="63" t="s">
        <v>111</v>
      </c>
      <c r="B94" s="64">
        <v>3108255</v>
      </c>
      <c r="C94" s="65">
        <f t="shared" si="3"/>
        <v>3108255</v>
      </c>
      <c r="D94" t="s">
        <v>111</v>
      </c>
      <c r="E94" s="30">
        <v>2021241.96</v>
      </c>
      <c r="F94" s="66">
        <v>3108255</v>
      </c>
      <c r="G94" s="69" t="s">
        <v>111</v>
      </c>
      <c r="H94" s="68">
        <f t="shared" si="2"/>
        <v>2021241.96</v>
      </c>
    </row>
    <row r="95" spans="1:8" x14ac:dyDescent="0.25">
      <c r="A95" s="63" t="s">
        <v>112</v>
      </c>
      <c r="B95" s="64">
        <v>3108305</v>
      </c>
      <c r="C95" s="65">
        <f t="shared" si="3"/>
        <v>3108305</v>
      </c>
      <c r="D95" t="s">
        <v>112</v>
      </c>
      <c r="E95" s="30">
        <v>3031862.95</v>
      </c>
      <c r="F95" s="66">
        <v>3108305</v>
      </c>
      <c r="G95" s="69" t="s">
        <v>112</v>
      </c>
      <c r="H95" s="68">
        <f t="shared" si="2"/>
        <v>3031862.95</v>
      </c>
    </row>
    <row r="96" spans="1:8" x14ac:dyDescent="0.25">
      <c r="A96" s="63" t="s">
        <v>113</v>
      </c>
      <c r="B96" s="64">
        <v>3108404</v>
      </c>
      <c r="C96" s="65">
        <f t="shared" si="3"/>
        <v>3108404</v>
      </c>
      <c r="D96" t="s">
        <v>113</v>
      </c>
      <c r="E96" s="30">
        <v>2526552.46</v>
      </c>
      <c r="F96" s="66">
        <v>3108404</v>
      </c>
      <c r="G96" s="69" t="s">
        <v>113</v>
      </c>
      <c r="H96" s="68">
        <f t="shared" si="2"/>
        <v>2526552.46</v>
      </c>
    </row>
    <row r="97" spans="1:8" x14ac:dyDescent="0.25">
      <c r="A97" s="63" t="s">
        <v>114</v>
      </c>
      <c r="B97" s="64">
        <v>3108503</v>
      </c>
      <c r="C97" s="65">
        <f t="shared" si="3"/>
        <v>3108503</v>
      </c>
      <c r="D97" t="s">
        <v>114</v>
      </c>
      <c r="E97" s="30">
        <v>1515931.49</v>
      </c>
      <c r="F97" s="66">
        <v>3108503</v>
      </c>
      <c r="G97" s="69" t="s">
        <v>114</v>
      </c>
      <c r="H97" s="68">
        <f t="shared" si="2"/>
        <v>1515931.49</v>
      </c>
    </row>
    <row r="98" spans="1:8" x14ac:dyDescent="0.25">
      <c r="A98" s="63" t="s">
        <v>115</v>
      </c>
      <c r="B98" s="64">
        <v>3108701</v>
      </c>
      <c r="C98" s="65">
        <f t="shared" si="3"/>
        <v>3108701</v>
      </c>
      <c r="D98" t="s">
        <v>115</v>
      </c>
      <c r="E98" s="30">
        <v>1515931.49</v>
      </c>
      <c r="F98" s="66">
        <v>3108503</v>
      </c>
      <c r="G98" s="67" t="s">
        <v>115</v>
      </c>
      <c r="H98" s="68">
        <f t="shared" si="2"/>
        <v>1515931.49</v>
      </c>
    </row>
    <row r="99" spans="1:8" x14ac:dyDescent="0.25">
      <c r="A99" s="63" t="s">
        <v>116</v>
      </c>
      <c r="B99" s="64">
        <v>3108552</v>
      </c>
      <c r="C99" s="65">
        <f t="shared" si="3"/>
        <v>3108552</v>
      </c>
      <c r="D99" t="s">
        <v>116</v>
      </c>
      <c r="E99" s="30">
        <v>2526552.46</v>
      </c>
      <c r="F99" s="66">
        <v>3108552</v>
      </c>
      <c r="G99" s="67" t="s">
        <v>116</v>
      </c>
      <c r="H99" s="68">
        <f t="shared" si="2"/>
        <v>2526552.46</v>
      </c>
    </row>
    <row r="100" spans="1:8" x14ac:dyDescent="0.25">
      <c r="A100" s="63" t="s">
        <v>117</v>
      </c>
      <c r="B100" s="64">
        <v>3108602</v>
      </c>
      <c r="C100" s="65">
        <f t="shared" si="3"/>
        <v>3108602</v>
      </c>
      <c r="D100" t="s">
        <v>117</v>
      </c>
      <c r="E100" s="30">
        <v>4042483.9</v>
      </c>
      <c r="F100" s="66">
        <v>3108602</v>
      </c>
      <c r="G100" s="67" t="s">
        <v>117</v>
      </c>
      <c r="H100" s="68">
        <f t="shared" si="2"/>
        <v>4042483.9</v>
      </c>
    </row>
    <row r="101" spans="1:8" x14ac:dyDescent="0.25">
      <c r="A101" s="63" t="s">
        <v>118</v>
      </c>
      <c r="B101" s="64">
        <v>3108800</v>
      </c>
      <c r="C101" s="65">
        <f t="shared" si="3"/>
        <v>3108909</v>
      </c>
      <c r="D101" t="s">
        <v>882</v>
      </c>
      <c r="E101" s="30">
        <v>2526552.46</v>
      </c>
      <c r="F101" s="66">
        <v>3108800</v>
      </c>
      <c r="G101" s="67" t="s">
        <v>118</v>
      </c>
      <c r="H101" s="68">
        <f t="shared" si="2"/>
        <v>1515931.49</v>
      </c>
    </row>
    <row r="102" spans="1:8" x14ac:dyDescent="0.25">
      <c r="A102" s="63" t="s">
        <v>882</v>
      </c>
      <c r="B102" s="64">
        <v>3108909</v>
      </c>
      <c r="C102" s="65">
        <f t="shared" si="3"/>
        <v>3108800</v>
      </c>
      <c r="D102" t="s">
        <v>118</v>
      </c>
      <c r="E102" s="30">
        <v>1515931.49</v>
      </c>
      <c r="F102" s="66">
        <v>3108909</v>
      </c>
      <c r="G102" s="67" t="s">
        <v>119</v>
      </c>
      <c r="H102" s="68">
        <f t="shared" si="2"/>
        <v>2526552.46</v>
      </c>
    </row>
    <row r="103" spans="1:8" x14ac:dyDescent="0.25">
      <c r="A103" s="63" t="s">
        <v>120</v>
      </c>
      <c r="B103" s="64">
        <v>3109006</v>
      </c>
      <c r="C103" s="65">
        <f t="shared" si="3"/>
        <v>3109006</v>
      </c>
      <c r="D103" t="s">
        <v>120</v>
      </c>
      <c r="E103" s="30">
        <v>4547794.4000000004</v>
      </c>
      <c r="F103" s="66">
        <v>3109006</v>
      </c>
      <c r="G103" s="69" t="s">
        <v>120</v>
      </c>
      <c r="H103" s="68">
        <f t="shared" si="2"/>
        <v>4547794.4000000004</v>
      </c>
    </row>
    <row r="104" spans="1:8" x14ac:dyDescent="0.25">
      <c r="A104" s="63" t="s">
        <v>121</v>
      </c>
      <c r="B104" s="64">
        <v>3109105</v>
      </c>
      <c r="C104" s="65">
        <f t="shared" si="3"/>
        <v>3109105</v>
      </c>
      <c r="D104" t="s">
        <v>121</v>
      </c>
      <c r="E104" s="30">
        <v>2021241.96</v>
      </c>
      <c r="F104" s="66">
        <v>3109105</v>
      </c>
      <c r="G104" s="67" t="s">
        <v>121</v>
      </c>
      <c r="H104" s="68">
        <f t="shared" si="2"/>
        <v>2021241.96</v>
      </c>
    </row>
    <row r="105" spans="1:8" x14ac:dyDescent="0.25">
      <c r="A105" s="63" t="s">
        <v>122</v>
      </c>
      <c r="B105" s="64">
        <v>3109204</v>
      </c>
      <c r="C105" s="65">
        <f t="shared" si="3"/>
        <v>3109204</v>
      </c>
      <c r="D105" t="s">
        <v>122</v>
      </c>
      <c r="E105" s="30">
        <v>1916385.99</v>
      </c>
      <c r="F105" s="66">
        <v>3109204</v>
      </c>
      <c r="G105" s="67" t="s">
        <v>122</v>
      </c>
      <c r="H105" s="68">
        <f t="shared" si="2"/>
        <v>1916385.99</v>
      </c>
    </row>
    <row r="106" spans="1:8" x14ac:dyDescent="0.25">
      <c r="A106" s="63" t="s">
        <v>123</v>
      </c>
      <c r="B106" s="64">
        <v>3109253</v>
      </c>
      <c r="C106" s="65">
        <f t="shared" si="3"/>
        <v>3109253</v>
      </c>
      <c r="D106" t="s">
        <v>123</v>
      </c>
      <c r="E106" s="30">
        <v>1515931.49</v>
      </c>
      <c r="F106" s="66">
        <v>3109253</v>
      </c>
      <c r="G106" s="69" t="s">
        <v>123</v>
      </c>
      <c r="H106" s="68">
        <f t="shared" si="2"/>
        <v>1515931.49</v>
      </c>
    </row>
    <row r="107" spans="1:8" x14ac:dyDescent="0.25">
      <c r="A107" s="63" t="s">
        <v>124</v>
      </c>
      <c r="B107" s="64">
        <v>3109303</v>
      </c>
      <c r="C107" s="65">
        <f t="shared" si="3"/>
        <v>3109303</v>
      </c>
      <c r="D107" t="s">
        <v>124</v>
      </c>
      <c r="E107" s="30">
        <v>3537173.41</v>
      </c>
      <c r="F107" s="66">
        <v>3109303</v>
      </c>
      <c r="G107" s="69" t="s">
        <v>124</v>
      </c>
      <c r="H107" s="68">
        <f t="shared" si="2"/>
        <v>3537173.41</v>
      </c>
    </row>
    <row r="108" spans="1:8" x14ac:dyDescent="0.25">
      <c r="A108" s="63" t="s">
        <v>125</v>
      </c>
      <c r="B108" s="64">
        <v>3109402</v>
      </c>
      <c r="C108" s="65">
        <f t="shared" si="3"/>
        <v>3109402</v>
      </c>
      <c r="D108" t="s">
        <v>125</v>
      </c>
      <c r="E108" s="30">
        <v>3537173.41</v>
      </c>
      <c r="F108" s="66">
        <v>3109402</v>
      </c>
      <c r="G108" s="69" t="s">
        <v>125</v>
      </c>
      <c r="H108" s="68">
        <f t="shared" si="2"/>
        <v>3537173.41</v>
      </c>
    </row>
    <row r="109" spans="1:8" x14ac:dyDescent="0.25">
      <c r="A109" s="63" t="s">
        <v>126</v>
      </c>
      <c r="B109" s="64">
        <v>3109451</v>
      </c>
      <c r="C109" s="65">
        <f t="shared" si="3"/>
        <v>3109451</v>
      </c>
      <c r="D109" t="s">
        <v>126</v>
      </c>
      <c r="E109" s="30">
        <v>1515931.49</v>
      </c>
      <c r="F109" s="66">
        <v>3109451</v>
      </c>
      <c r="G109" s="69" t="s">
        <v>126</v>
      </c>
      <c r="H109" s="68">
        <f t="shared" si="2"/>
        <v>1515931.49</v>
      </c>
    </row>
    <row r="110" spans="1:8" x14ac:dyDescent="0.25">
      <c r="A110" s="63" t="s">
        <v>127</v>
      </c>
      <c r="B110" s="64">
        <v>3109501</v>
      </c>
      <c r="C110" s="65">
        <f t="shared" si="3"/>
        <v>3109501</v>
      </c>
      <c r="D110" t="s">
        <v>127</v>
      </c>
      <c r="E110" s="30">
        <v>2420698.09</v>
      </c>
      <c r="F110" s="66">
        <v>3109501</v>
      </c>
      <c r="G110" s="69" t="s">
        <v>127</v>
      </c>
      <c r="H110" s="68">
        <f t="shared" si="2"/>
        <v>2420698.09</v>
      </c>
    </row>
    <row r="111" spans="1:8" x14ac:dyDescent="0.25">
      <c r="A111" s="63" t="s">
        <v>128</v>
      </c>
      <c r="B111" s="64">
        <v>3109600</v>
      </c>
      <c r="C111" s="65">
        <f t="shared" si="3"/>
        <v>3109600</v>
      </c>
      <c r="D111" t="s">
        <v>128</v>
      </c>
      <c r="E111" s="30">
        <v>1515931.49</v>
      </c>
      <c r="F111" s="66">
        <v>3109600</v>
      </c>
      <c r="G111" s="69" t="s">
        <v>128</v>
      </c>
      <c r="H111" s="68">
        <f t="shared" si="2"/>
        <v>1515931.49</v>
      </c>
    </row>
    <row r="112" spans="1:8" x14ac:dyDescent="0.25">
      <c r="A112" s="63" t="s">
        <v>129</v>
      </c>
      <c r="B112" s="64">
        <v>3109709</v>
      </c>
      <c r="C112" s="65">
        <f t="shared" si="3"/>
        <v>3109709</v>
      </c>
      <c r="D112" t="s">
        <v>129</v>
      </c>
      <c r="E112" s="30">
        <v>2021241.96</v>
      </c>
      <c r="F112" s="66">
        <v>3109709</v>
      </c>
      <c r="G112" s="69" t="s">
        <v>129</v>
      </c>
      <c r="H112" s="68">
        <f t="shared" si="2"/>
        <v>2021241.96</v>
      </c>
    </row>
    <row r="113" spans="1:8" x14ac:dyDescent="0.25">
      <c r="A113" s="63" t="s">
        <v>130</v>
      </c>
      <c r="B113" s="64">
        <v>3102704</v>
      </c>
      <c r="C113" s="65">
        <f t="shared" si="3"/>
        <v>3102704</v>
      </c>
      <c r="D113" t="s">
        <v>130</v>
      </c>
      <c r="E113" s="30">
        <v>1515931.49</v>
      </c>
      <c r="F113" s="66">
        <v>3102704</v>
      </c>
      <c r="G113" s="67" t="s">
        <v>130</v>
      </c>
      <c r="H113" s="68">
        <f t="shared" si="2"/>
        <v>1515931.49</v>
      </c>
    </row>
    <row r="114" spans="1:8" x14ac:dyDescent="0.25">
      <c r="A114" s="63" t="s">
        <v>131</v>
      </c>
      <c r="B114" s="64">
        <v>3109808</v>
      </c>
      <c r="C114" s="65">
        <f t="shared" si="3"/>
        <v>3109808</v>
      </c>
      <c r="D114" t="s">
        <v>131</v>
      </c>
      <c r="E114" s="30">
        <v>1515931.49</v>
      </c>
      <c r="F114" s="66">
        <v>3109808</v>
      </c>
      <c r="G114" s="69" t="s">
        <v>131</v>
      </c>
      <c r="H114" s="68">
        <f t="shared" si="2"/>
        <v>1515931.49</v>
      </c>
    </row>
    <row r="115" spans="1:8" x14ac:dyDescent="0.25">
      <c r="A115" s="63" t="s">
        <v>132</v>
      </c>
      <c r="B115" s="64">
        <v>3109907</v>
      </c>
      <c r="C115" s="65">
        <f t="shared" si="3"/>
        <v>3109907</v>
      </c>
      <c r="D115" t="s">
        <v>132</v>
      </c>
      <c r="E115" s="30">
        <v>2021241.96</v>
      </c>
      <c r="F115" s="66">
        <v>3109907</v>
      </c>
      <c r="G115" s="67" t="s">
        <v>132</v>
      </c>
      <c r="H115" s="68">
        <f t="shared" si="2"/>
        <v>2021241.96</v>
      </c>
    </row>
    <row r="116" spans="1:8" x14ac:dyDescent="0.25">
      <c r="A116" s="63" t="s">
        <v>133</v>
      </c>
      <c r="B116" s="64">
        <v>3110004</v>
      </c>
      <c r="C116" s="65">
        <f t="shared" si="3"/>
        <v>3110004</v>
      </c>
      <c r="D116" t="s">
        <v>133</v>
      </c>
      <c r="E116" s="30">
        <v>4942258.58</v>
      </c>
      <c r="F116" s="66">
        <v>3110004</v>
      </c>
      <c r="G116" s="67" t="s">
        <v>133</v>
      </c>
      <c r="H116" s="68">
        <f t="shared" si="2"/>
        <v>4942258.58</v>
      </c>
    </row>
    <row r="117" spans="1:8" x14ac:dyDescent="0.25">
      <c r="A117" s="63" t="s">
        <v>134</v>
      </c>
      <c r="B117" s="64">
        <v>3110103</v>
      </c>
      <c r="C117" s="65">
        <f t="shared" si="3"/>
        <v>3110103</v>
      </c>
      <c r="D117" t="s">
        <v>134</v>
      </c>
      <c r="E117" s="30">
        <v>1515931.49</v>
      </c>
      <c r="F117" s="66">
        <v>3110103</v>
      </c>
      <c r="G117" s="69" t="s">
        <v>134</v>
      </c>
      <c r="H117" s="68">
        <f t="shared" si="2"/>
        <v>1515931.49</v>
      </c>
    </row>
    <row r="118" spans="1:8" x14ac:dyDescent="0.25">
      <c r="A118" s="63" t="s">
        <v>135</v>
      </c>
      <c r="B118" s="64">
        <v>3110202</v>
      </c>
      <c r="C118" s="65">
        <f t="shared" si="3"/>
        <v>3110202</v>
      </c>
      <c r="D118" t="s">
        <v>135</v>
      </c>
      <c r="E118" s="30">
        <v>1515931.49</v>
      </c>
      <c r="F118" s="66">
        <v>3110202</v>
      </c>
      <c r="G118" s="69" t="s">
        <v>135</v>
      </c>
      <c r="H118" s="68">
        <f t="shared" si="2"/>
        <v>1515931.49</v>
      </c>
    </row>
    <row r="119" spans="1:8" x14ac:dyDescent="0.25">
      <c r="A119" s="63" t="s">
        <v>136</v>
      </c>
      <c r="B119" s="64">
        <v>3110301</v>
      </c>
      <c r="C119" s="65">
        <f t="shared" si="3"/>
        <v>3110301</v>
      </c>
      <c r="D119" t="s">
        <v>136</v>
      </c>
      <c r="E119" s="30">
        <v>2526552.46</v>
      </c>
      <c r="F119" s="66">
        <v>3110301</v>
      </c>
      <c r="G119" s="69" t="s">
        <v>136</v>
      </c>
      <c r="H119" s="68">
        <f t="shared" si="2"/>
        <v>2526552.46</v>
      </c>
    </row>
    <row r="120" spans="1:8" x14ac:dyDescent="0.25">
      <c r="A120" s="63" t="s">
        <v>137</v>
      </c>
      <c r="B120" s="64">
        <v>3110400</v>
      </c>
      <c r="C120" s="65">
        <f t="shared" si="3"/>
        <v>3110400</v>
      </c>
      <c r="D120" t="s">
        <v>137</v>
      </c>
      <c r="E120" s="30">
        <v>1515931.49</v>
      </c>
      <c r="F120" s="66">
        <v>3110400</v>
      </c>
      <c r="G120" s="69" t="s">
        <v>137</v>
      </c>
      <c r="H120" s="68">
        <f t="shared" si="2"/>
        <v>1515931.49</v>
      </c>
    </row>
    <row r="121" spans="1:8" x14ac:dyDescent="0.25">
      <c r="A121" s="63" t="s">
        <v>138</v>
      </c>
      <c r="B121" s="64">
        <v>3110509</v>
      </c>
      <c r="C121" s="65">
        <f t="shared" si="3"/>
        <v>3110509</v>
      </c>
      <c r="D121" t="s">
        <v>138</v>
      </c>
      <c r="E121" s="30">
        <v>3537173.41</v>
      </c>
      <c r="F121" s="66">
        <v>3110509</v>
      </c>
      <c r="G121" s="69" t="s">
        <v>138</v>
      </c>
      <c r="H121" s="68">
        <f t="shared" si="2"/>
        <v>3537173.41</v>
      </c>
    </row>
    <row r="122" spans="1:8" x14ac:dyDescent="0.25">
      <c r="A122" s="63" t="s">
        <v>139</v>
      </c>
      <c r="B122" s="64">
        <v>3110608</v>
      </c>
      <c r="C122" s="65">
        <f t="shared" si="3"/>
        <v>3110608</v>
      </c>
      <c r="D122" t="s">
        <v>139</v>
      </c>
      <c r="E122" s="30">
        <v>4042483.9</v>
      </c>
      <c r="F122" s="66">
        <v>3110608</v>
      </c>
      <c r="G122" s="67" t="s">
        <v>139</v>
      </c>
      <c r="H122" s="68">
        <f t="shared" si="2"/>
        <v>4042483.9</v>
      </c>
    </row>
    <row r="123" spans="1:8" x14ac:dyDescent="0.25">
      <c r="A123" s="63" t="s">
        <v>140</v>
      </c>
      <c r="B123" s="64">
        <v>3110707</v>
      </c>
      <c r="C123" s="65">
        <f t="shared" si="3"/>
        <v>3110707</v>
      </c>
      <c r="D123" t="s">
        <v>140</v>
      </c>
      <c r="E123" s="30">
        <v>2021241.96</v>
      </c>
      <c r="F123" s="66">
        <v>3110707</v>
      </c>
      <c r="G123" s="69" t="s">
        <v>140</v>
      </c>
      <c r="H123" s="68">
        <f t="shared" si="2"/>
        <v>2021241.96</v>
      </c>
    </row>
    <row r="124" spans="1:8" x14ac:dyDescent="0.25">
      <c r="A124" s="63" t="s">
        <v>141</v>
      </c>
      <c r="B124" s="64">
        <v>3110806</v>
      </c>
      <c r="C124" s="65">
        <f t="shared" si="3"/>
        <v>3110806</v>
      </c>
      <c r="D124" t="s">
        <v>141</v>
      </c>
      <c r="E124" s="30">
        <v>1515931.49</v>
      </c>
      <c r="F124" s="66">
        <v>3110806</v>
      </c>
      <c r="G124" s="67" t="s">
        <v>141</v>
      </c>
      <c r="H124" s="68">
        <f t="shared" si="2"/>
        <v>1515931.49</v>
      </c>
    </row>
    <row r="125" spans="1:8" x14ac:dyDescent="0.25">
      <c r="A125" s="63" t="s">
        <v>142</v>
      </c>
      <c r="B125" s="64">
        <v>3110905</v>
      </c>
      <c r="C125" s="65">
        <f t="shared" si="3"/>
        <v>3110905</v>
      </c>
      <c r="D125" t="s">
        <v>142</v>
      </c>
      <c r="E125" s="30">
        <v>2526552.46</v>
      </c>
      <c r="F125" s="66">
        <v>3110905</v>
      </c>
      <c r="G125" s="69" t="s">
        <v>142</v>
      </c>
      <c r="H125" s="68">
        <f t="shared" si="2"/>
        <v>2526552.46</v>
      </c>
    </row>
    <row r="126" spans="1:8" x14ac:dyDescent="0.25">
      <c r="A126" s="63" t="s">
        <v>143</v>
      </c>
      <c r="B126" s="64">
        <v>3111002</v>
      </c>
      <c r="C126" s="65">
        <f t="shared" si="3"/>
        <v>3111002</v>
      </c>
      <c r="D126" t="s">
        <v>143</v>
      </c>
      <c r="E126" s="30">
        <v>3031862.95</v>
      </c>
      <c r="F126" s="66">
        <v>3111002</v>
      </c>
      <c r="G126" s="69" t="s">
        <v>143</v>
      </c>
      <c r="H126" s="68">
        <f t="shared" si="2"/>
        <v>3031862.95</v>
      </c>
    </row>
    <row r="127" spans="1:8" x14ac:dyDescent="0.25">
      <c r="A127" s="63" t="s">
        <v>144</v>
      </c>
      <c r="B127" s="64">
        <v>3111101</v>
      </c>
      <c r="C127" s="65">
        <f t="shared" si="3"/>
        <v>3111101</v>
      </c>
      <c r="D127" t="s">
        <v>144</v>
      </c>
      <c r="E127" s="30">
        <v>3031862.95</v>
      </c>
      <c r="F127" s="66">
        <v>3111101</v>
      </c>
      <c r="G127" s="69" t="s">
        <v>144</v>
      </c>
      <c r="H127" s="68">
        <f t="shared" si="2"/>
        <v>3031862.95</v>
      </c>
    </row>
    <row r="128" spans="1:8" x14ac:dyDescent="0.25">
      <c r="A128" s="63" t="s">
        <v>145</v>
      </c>
      <c r="B128" s="64">
        <v>3111150</v>
      </c>
      <c r="C128" s="65">
        <f t="shared" si="3"/>
        <v>3111150</v>
      </c>
      <c r="D128" t="s">
        <v>145</v>
      </c>
      <c r="E128" s="30">
        <v>1515931.49</v>
      </c>
      <c r="F128" s="66">
        <v>3111150</v>
      </c>
      <c r="G128" s="69" t="s">
        <v>145</v>
      </c>
      <c r="H128" s="68">
        <f t="shared" si="2"/>
        <v>1515931.49</v>
      </c>
    </row>
    <row r="129" spans="1:8" x14ac:dyDescent="0.25">
      <c r="A129" s="63" t="s">
        <v>146</v>
      </c>
      <c r="B129" s="64">
        <v>3111200</v>
      </c>
      <c r="C129" s="65">
        <f t="shared" si="3"/>
        <v>3111200</v>
      </c>
      <c r="D129" t="s">
        <v>146</v>
      </c>
      <c r="E129" s="30">
        <v>5558415.3700000001</v>
      </c>
      <c r="F129" s="66">
        <v>3111200</v>
      </c>
      <c r="G129" s="69" t="s">
        <v>146</v>
      </c>
      <c r="H129" s="68">
        <f t="shared" si="2"/>
        <v>5558415.3700000001</v>
      </c>
    </row>
    <row r="130" spans="1:8" x14ac:dyDescent="0.25">
      <c r="A130" s="63" t="s">
        <v>147</v>
      </c>
      <c r="B130" s="64">
        <v>3111309</v>
      </c>
      <c r="C130" s="65">
        <f t="shared" si="3"/>
        <v>3111309</v>
      </c>
      <c r="D130" t="s">
        <v>147</v>
      </c>
      <c r="E130" s="30">
        <v>2021241.96</v>
      </c>
      <c r="F130" s="66">
        <v>3111309</v>
      </c>
      <c r="G130" s="69" t="s">
        <v>147</v>
      </c>
      <c r="H130" s="68">
        <f t="shared" si="2"/>
        <v>2021241.96</v>
      </c>
    </row>
    <row r="131" spans="1:8" x14ac:dyDescent="0.25">
      <c r="A131" s="63" t="s">
        <v>148</v>
      </c>
      <c r="B131" s="64">
        <v>3111408</v>
      </c>
      <c r="C131" s="65">
        <f t="shared" si="3"/>
        <v>3111408</v>
      </c>
      <c r="D131" t="s">
        <v>148</v>
      </c>
      <c r="E131" s="30">
        <v>1515931.49</v>
      </c>
      <c r="F131" s="66">
        <v>3111408</v>
      </c>
      <c r="G131" s="69" t="s">
        <v>148</v>
      </c>
      <c r="H131" s="68">
        <f t="shared" si="2"/>
        <v>1515931.49</v>
      </c>
    </row>
    <row r="132" spans="1:8" x14ac:dyDescent="0.25">
      <c r="A132" s="63" t="s">
        <v>149</v>
      </c>
      <c r="B132" s="64">
        <v>3111507</v>
      </c>
      <c r="C132" s="65">
        <f t="shared" si="3"/>
        <v>3111507</v>
      </c>
      <c r="D132" t="s">
        <v>149</v>
      </c>
      <c r="E132" s="30">
        <v>2420698.09</v>
      </c>
      <c r="F132" s="66">
        <v>3111507</v>
      </c>
      <c r="G132" s="69" t="s">
        <v>149</v>
      </c>
      <c r="H132" s="68">
        <f t="shared" si="2"/>
        <v>2420698.09</v>
      </c>
    </row>
    <row r="133" spans="1:8" x14ac:dyDescent="0.25">
      <c r="A133" s="63" t="s">
        <v>150</v>
      </c>
      <c r="B133" s="64">
        <v>3111606</v>
      </c>
      <c r="C133" s="65">
        <f t="shared" si="3"/>
        <v>3111606</v>
      </c>
      <c r="D133" t="s">
        <v>150</v>
      </c>
      <c r="E133" s="30">
        <v>3537173.41</v>
      </c>
      <c r="F133" s="66">
        <v>3111606</v>
      </c>
      <c r="G133" s="69" t="s">
        <v>150</v>
      </c>
      <c r="H133" s="68">
        <f t="shared" si="2"/>
        <v>3537173.41</v>
      </c>
    </row>
    <row r="134" spans="1:8" x14ac:dyDescent="0.25">
      <c r="A134" s="63" t="s">
        <v>151</v>
      </c>
      <c r="B134" s="64">
        <v>3111903</v>
      </c>
      <c r="C134" s="65">
        <f t="shared" si="3"/>
        <v>3111903</v>
      </c>
      <c r="D134" t="s">
        <v>151</v>
      </c>
      <c r="E134" s="30">
        <v>1515931.49</v>
      </c>
      <c r="F134" s="66">
        <v>3111903</v>
      </c>
      <c r="G134" s="69" t="s">
        <v>151</v>
      </c>
      <c r="H134" s="68">
        <f t="shared" si="2"/>
        <v>1515931.49</v>
      </c>
    </row>
    <row r="135" spans="1:8" x14ac:dyDescent="0.25">
      <c r="A135" s="63" t="s">
        <v>152</v>
      </c>
      <c r="B135" s="64">
        <v>3111705</v>
      </c>
      <c r="C135" s="65">
        <f t="shared" si="3"/>
        <v>3111705</v>
      </c>
      <c r="D135" t="s">
        <v>152</v>
      </c>
      <c r="E135" s="30">
        <v>1515931.49</v>
      </c>
      <c r="F135" s="66">
        <v>3111705</v>
      </c>
      <c r="G135" s="67" t="s">
        <v>152</v>
      </c>
      <c r="H135" s="68">
        <f t="shared" ref="H135:H198" si="4">VLOOKUP(F135,$C$7:$E$859,3,FALSE)</f>
        <v>1515931.49</v>
      </c>
    </row>
    <row r="136" spans="1:8" x14ac:dyDescent="0.25">
      <c r="A136" s="63" t="s">
        <v>153</v>
      </c>
      <c r="B136" s="64">
        <v>3111804</v>
      </c>
      <c r="C136" s="65">
        <f t="shared" ref="C136:C199" si="5">VLOOKUP(D136,$A$7:$B$859,2,FALSE)</f>
        <v>3111804</v>
      </c>
      <c r="D136" t="s">
        <v>153</v>
      </c>
      <c r="E136" s="30">
        <v>2021241.96</v>
      </c>
      <c r="F136" s="66">
        <v>3111804</v>
      </c>
      <c r="G136" s="67" t="s">
        <v>153</v>
      </c>
      <c r="H136" s="68">
        <f t="shared" si="4"/>
        <v>2021241.96</v>
      </c>
    </row>
    <row r="137" spans="1:8" x14ac:dyDescent="0.25">
      <c r="A137" s="63" t="s">
        <v>154</v>
      </c>
      <c r="B137" s="64">
        <v>3112000</v>
      </c>
      <c r="C137" s="65">
        <f t="shared" si="5"/>
        <v>3112000</v>
      </c>
      <c r="D137" t="s">
        <v>154</v>
      </c>
      <c r="E137" s="30">
        <v>2526552.46</v>
      </c>
      <c r="F137" s="66">
        <v>3112000</v>
      </c>
      <c r="G137" s="69" t="s">
        <v>154</v>
      </c>
      <c r="H137" s="68">
        <f t="shared" si="4"/>
        <v>2526552.46</v>
      </c>
    </row>
    <row r="138" spans="1:8" x14ac:dyDescent="0.25">
      <c r="A138" s="63" t="s">
        <v>155</v>
      </c>
      <c r="B138" s="64">
        <v>3112059</v>
      </c>
      <c r="C138" s="65">
        <f t="shared" si="5"/>
        <v>3112059</v>
      </c>
      <c r="D138" t="s">
        <v>155</v>
      </c>
      <c r="E138" s="30">
        <v>1515931.49</v>
      </c>
      <c r="F138" s="66">
        <v>3112059</v>
      </c>
      <c r="G138" s="69" t="s">
        <v>155</v>
      </c>
      <c r="H138" s="68">
        <f t="shared" si="4"/>
        <v>1515931.49</v>
      </c>
    </row>
    <row r="139" spans="1:8" x14ac:dyDescent="0.25">
      <c r="A139" s="63" t="s">
        <v>156</v>
      </c>
      <c r="B139" s="64">
        <v>3112109</v>
      </c>
      <c r="C139" s="65">
        <f t="shared" si="5"/>
        <v>3112109</v>
      </c>
      <c r="D139" t="s">
        <v>156</v>
      </c>
      <c r="E139" s="30">
        <v>1515931.49</v>
      </c>
      <c r="F139" s="66">
        <v>3112109</v>
      </c>
      <c r="G139" s="67" t="s">
        <v>156</v>
      </c>
      <c r="H139" s="68">
        <f t="shared" si="4"/>
        <v>1515931.49</v>
      </c>
    </row>
    <row r="140" spans="1:8" x14ac:dyDescent="0.25">
      <c r="A140" s="63" t="s">
        <v>157</v>
      </c>
      <c r="B140" s="64">
        <v>3112208</v>
      </c>
      <c r="C140" s="65">
        <f t="shared" si="5"/>
        <v>3112208</v>
      </c>
      <c r="D140" t="s">
        <v>157</v>
      </c>
      <c r="E140" s="30">
        <v>1515931.49</v>
      </c>
      <c r="F140" s="66">
        <v>3112208</v>
      </c>
      <c r="G140" s="69" t="s">
        <v>157</v>
      </c>
      <c r="H140" s="68">
        <f t="shared" si="4"/>
        <v>1515931.49</v>
      </c>
    </row>
    <row r="141" spans="1:8" x14ac:dyDescent="0.25">
      <c r="A141" s="63" t="s">
        <v>158</v>
      </c>
      <c r="B141" s="64">
        <v>3112307</v>
      </c>
      <c r="C141" s="65">
        <f t="shared" si="5"/>
        <v>3112307</v>
      </c>
      <c r="D141" t="s">
        <v>158</v>
      </c>
      <c r="E141" s="30">
        <v>4547794.4000000004</v>
      </c>
      <c r="F141" s="66">
        <v>3112307</v>
      </c>
      <c r="G141" s="69" t="s">
        <v>158</v>
      </c>
      <c r="H141" s="68">
        <f t="shared" si="4"/>
        <v>4547794.4000000004</v>
      </c>
    </row>
    <row r="142" spans="1:8" x14ac:dyDescent="0.25">
      <c r="A142" s="63" t="s">
        <v>159</v>
      </c>
      <c r="B142" s="64">
        <v>3112406</v>
      </c>
      <c r="C142" s="65">
        <f t="shared" si="5"/>
        <v>3112406</v>
      </c>
      <c r="D142" t="s">
        <v>159</v>
      </c>
      <c r="E142" s="30">
        <v>1515931.49</v>
      </c>
      <c r="F142" s="66">
        <v>3112406</v>
      </c>
      <c r="G142" s="69" t="s">
        <v>159</v>
      </c>
      <c r="H142" s="68">
        <f t="shared" si="4"/>
        <v>1515931.49</v>
      </c>
    </row>
    <row r="143" spans="1:8" x14ac:dyDescent="0.25">
      <c r="A143" s="63" t="s">
        <v>160</v>
      </c>
      <c r="B143" s="64">
        <v>3112505</v>
      </c>
      <c r="C143" s="65">
        <f t="shared" si="5"/>
        <v>3112505</v>
      </c>
      <c r="D143" t="s">
        <v>160</v>
      </c>
      <c r="E143" s="30">
        <v>2021241.96</v>
      </c>
      <c r="F143" s="66">
        <v>3112505</v>
      </c>
      <c r="G143" s="69" t="s">
        <v>160</v>
      </c>
      <c r="H143" s="68">
        <f t="shared" si="4"/>
        <v>2021241.96</v>
      </c>
    </row>
    <row r="144" spans="1:8" x14ac:dyDescent="0.25">
      <c r="A144" s="63" t="s">
        <v>161</v>
      </c>
      <c r="B144" s="64">
        <v>3112604</v>
      </c>
      <c r="C144" s="65">
        <f t="shared" si="5"/>
        <v>3112604</v>
      </c>
      <c r="D144" t="s">
        <v>161</v>
      </c>
      <c r="E144" s="30">
        <v>2526552.46</v>
      </c>
      <c r="F144" s="66">
        <v>3112604</v>
      </c>
      <c r="G144" s="67" t="s">
        <v>161</v>
      </c>
      <c r="H144" s="68">
        <f t="shared" si="4"/>
        <v>2526552.46</v>
      </c>
    </row>
    <row r="145" spans="1:8" x14ac:dyDescent="0.25">
      <c r="A145" s="63" t="s">
        <v>162</v>
      </c>
      <c r="B145" s="64">
        <v>3112653</v>
      </c>
      <c r="C145" s="65">
        <f t="shared" si="5"/>
        <v>3112653</v>
      </c>
      <c r="D145" t="s">
        <v>162</v>
      </c>
      <c r="E145" s="30">
        <v>1515931.49</v>
      </c>
      <c r="F145" s="66">
        <v>3112653</v>
      </c>
      <c r="G145" s="67" t="s">
        <v>162</v>
      </c>
      <c r="H145" s="68">
        <f t="shared" si="4"/>
        <v>1515931.49</v>
      </c>
    </row>
    <row r="146" spans="1:8" x14ac:dyDescent="0.25">
      <c r="A146" s="63" t="s">
        <v>163</v>
      </c>
      <c r="B146" s="64">
        <v>3112703</v>
      </c>
      <c r="C146" s="65">
        <f t="shared" si="5"/>
        <v>3112703</v>
      </c>
      <c r="D146" t="s">
        <v>163</v>
      </c>
      <c r="E146" s="30">
        <v>2526552.46</v>
      </c>
      <c r="F146" s="66">
        <v>3112703</v>
      </c>
      <c r="G146" s="67" t="s">
        <v>163</v>
      </c>
      <c r="H146" s="68">
        <f t="shared" si="4"/>
        <v>2526552.46</v>
      </c>
    </row>
    <row r="147" spans="1:8" x14ac:dyDescent="0.25">
      <c r="A147" s="63" t="s">
        <v>164</v>
      </c>
      <c r="B147" s="64">
        <v>3112802</v>
      </c>
      <c r="C147" s="65">
        <f t="shared" si="5"/>
        <v>3112802</v>
      </c>
      <c r="D147" t="s">
        <v>164</v>
      </c>
      <c r="E147" s="30">
        <v>2021241.96</v>
      </c>
      <c r="F147" s="66">
        <v>3112802</v>
      </c>
      <c r="G147" s="67" t="s">
        <v>164</v>
      </c>
      <c r="H147" s="68">
        <f t="shared" si="4"/>
        <v>2021241.96</v>
      </c>
    </row>
    <row r="148" spans="1:8" x14ac:dyDescent="0.25">
      <c r="A148" s="63" t="s">
        <v>165</v>
      </c>
      <c r="B148" s="64">
        <v>3112901</v>
      </c>
      <c r="C148" s="65">
        <f t="shared" si="5"/>
        <v>3112901</v>
      </c>
      <c r="D148" t="s">
        <v>165</v>
      </c>
      <c r="E148" s="30">
        <v>1515931.49</v>
      </c>
      <c r="F148" s="66">
        <v>3112901</v>
      </c>
      <c r="G148" s="69" t="s">
        <v>165</v>
      </c>
      <c r="H148" s="68">
        <f t="shared" si="4"/>
        <v>1515931.49</v>
      </c>
    </row>
    <row r="149" spans="1:8" x14ac:dyDescent="0.25">
      <c r="A149" s="63" t="s">
        <v>166</v>
      </c>
      <c r="B149" s="64">
        <v>3113008</v>
      </c>
      <c r="C149" s="65">
        <f t="shared" si="5"/>
        <v>3113008</v>
      </c>
      <c r="D149" t="s">
        <v>166</v>
      </c>
      <c r="E149" s="30">
        <v>3429322.27</v>
      </c>
      <c r="F149" s="66">
        <v>3113008</v>
      </c>
      <c r="G149" s="67" t="s">
        <v>166</v>
      </c>
      <c r="H149" s="68">
        <f t="shared" si="4"/>
        <v>3429322.27</v>
      </c>
    </row>
    <row r="150" spans="1:8" x14ac:dyDescent="0.25">
      <c r="A150" s="63" t="s">
        <v>167</v>
      </c>
      <c r="B150" s="64">
        <v>3113107</v>
      </c>
      <c r="C150" s="65">
        <f t="shared" si="5"/>
        <v>3113107</v>
      </c>
      <c r="D150" t="s">
        <v>167</v>
      </c>
      <c r="E150" s="30">
        <v>1515931.49</v>
      </c>
      <c r="F150" s="66">
        <v>3113107</v>
      </c>
      <c r="G150" s="67" t="s">
        <v>167</v>
      </c>
      <c r="H150" s="68">
        <f t="shared" si="4"/>
        <v>1515931.49</v>
      </c>
    </row>
    <row r="151" spans="1:8" x14ac:dyDescent="0.25">
      <c r="A151" s="63" t="s">
        <v>168</v>
      </c>
      <c r="B151" s="64">
        <v>3113206</v>
      </c>
      <c r="C151" s="65">
        <f t="shared" si="5"/>
        <v>3113206</v>
      </c>
      <c r="D151" t="s">
        <v>168</v>
      </c>
      <c r="E151" s="30">
        <v>3537173.41</v>
      </c>
      <c r="F151" s="66">
        <v>3113206</v>
      </c>
      <c r="G151" s="67" t="s">
        <v>168</v>
      </c>
      <c r="H151" s="68">
        <f t="shared" si="4"/>
        <v>3537173.41</v>
      </c>
    </row>
    <row r="152" spans="1:8" x14ac:dyDescent="0.25">
      <c r="A152" s="63" t="s">
        <v>169</v>
      </c>
      <c r="B152" s="64">
        <v>3113305</v>
      </c>
      <c r="C152" s="65">
        <f t="shared" si="5"/>
        <v>3113305</v>
      </c>
      <c r="D152" t="s">
        <v>169</v>
      </c>
      <c r="E152" s="30">
        <v>4042483.9</v>
      </c>
      <c r="F152" s="66">
        <v>3113305</v>
      </c>
      <c r="G152" s="69" t="s">
        <v>169</v>
      </c>
      <c r="H152" s="68">
        <f t="shared" si="4"/>
        <v>4042483.9</v>
      </c>
    </row>
    <row r="153" spans="1:8" x14ac:dyDescent="0.25">
      <c r="A153" s="63" t="s">
        <v>170</v>
      </c>
      <c r="B153" s="64">
        <v>3113404</v>
      </c>
      <c r="C153" s="65">
        <f t="shared" si="5"/>
        <v>3113404</v>
      </c>
      <c r="D153" t="s">
        <v>170</v>
      </c>
      <c r="E153" s="30">
        <v>7463819.04</v>
      </c>
      <c r="F153" s="66">
        <v>3113404</v>
      </c>
      <c r="G153" s="69" t="s">
        <v>170</v>
      </c>
      <c r="H153" s="68">
        <f t="shared" si="4"/>
        <v>7463819.04</v>
      </c>
    </row>
    <row r="154" spans="1:8" x14ac:dyDescent="0.25">
      <c r="A154" s="63" t="s">
        <v>171</v>
      </c>
      <c r="B154" s="64">
        <v>3113503</v>
      </c>
      <c r="C154" s="65">
        <f t="shared" si="5"/>
        <v>3113503</v>
      </c>
      <c r="D154" t="s">
        <v>171</v>
      </c>
      <c r="E154" s="30">
        <v>1515931.49</v>
      </c>
      <c r="F154" s="66">
        <v>3113503</v>
      </c>
      <c r="G154" s="69" t="s">
        <v>171</v>
      </c>
      <c r="H154" s="68">
        <f t="shared" si="4"/>
        <v>1515931.49</v>
      </c>
    </row>
    <row r="155" spans="1:8" x14ac:dyDescent="0.25">
      <c r="A155" s="63" t="s">
        <v>172</v>
      </c>
      <c r="B155" s="64">
        <v>3113602</v>
      </c>
      <c r="C155" s="65">
        <f t="shared" si="5"/>
        <v>3113602</v>
      </c>
      <c r="D155" t="s">
        <v>172</v>
      </c>
      <c r="E155" s="30">
        <v>1515931.49</v>
      </c>
      <c r="F155" s="66">
        <v>3113602</v>
      </c>
      <c r="G155" s="67" t="s">
        <v>172</v>
      </c>
      <c r="H155" s="68">
        <f t="shared" si="4"/>
        <v>1515931.49</v>
      </c>
    </row>
    <row r="156" spans="1:8" x14ac:dyDescent="0.25">
      <c r="A156" s="63" t="s">
        <v>173</v>
      </c>
      <c r="B156" s="64">
        <v>3113701</v>
      </c>
      <c r="C156" s="65">
        <f t="shared" si="5"/>
        <v>3113701</v>
      </c>
      <c r="D156" t="s">
        <v>173</v>
      </c>
      <c r="E156" s="30">
        <v>3031862.95</v>
      </c>
      <c r="F156" s="66">
        <v>3113701</v>
      </c>
      <c r="G156" s="69" t="s">
        <v>173</v>
      </c>
      <c r="H156" s="68">
        <f t="shared" si="4"/>
        <v>3031862.95</v>
      </c>
    </row>
    <row r="157" spans="1:8" x14ac:dyDescent="0.25">
      <c r="A157" s="63" t="s">
        <v>174</v>
      </c>
      <c r="B157" s="64">
        <v>3113800</v>
      </c>
      <c r="C157" s="65">
        <f t="shared" si="5"/>
        <v>3113800</v>
      </c>
      <c r="D157" t="s">
        <v>174</v>
      </c>
      <c r="E157" s="30">
        <v>1515931.49</v>
      </c>
      <c r="F157" s="66">
        <v>3113800</v>
      </c>
      <c r="G157" s="67" t="s">
        <v>174</v>
      </c>
      <c r="H157" s="68">
        <f t="shared" si="4"/>
        <v>1515931.49</v>
      </c>
    </row>
    <row r="158" spans="1:8" x14ac:dyDescent="0.25">
      <c r="A158" s="63" t="s">
        <v>175</v>
      </c>
      <c r="B158" s="64">
        <v>3113909</v>
      </c>
      <c r="C158" s="65">
        <f t="shared" si="5"/>
        <v>3113909</v>
      </c>
      <c r="D158" t="s">
        <v>175</v>
      </c>
      <c r="E158" s="30">
        <v>2021241.96</v>
      </c>
      <c r="F158" s="66">
        <v>3113909</v>
      </c>
      <c r="G158" s="69" t="s">
        <v>175</v>
      </c>
      <c r="H158" s="68">
        <f t="shared" si="4"/>
        <v>2021241.96</v>
      </c>
    </row>
    <row r="159" spans="1:8" x14ac:dyDescent="0.25">
      <c r="A159" s="63" t="s">
        <v>176</v>
      </c>
      <c r="B159" s="64">
        <v>3114006</v>
      </c>
      <c r="C159" s="65">
        <f t="shared" si="5"/>
        <v>3114006</v>
      </c>
      <c r="D159" t="s">
        <v>176</v>
      </c>
      <c r="E159" s="30">
        <v>2021241.96</v>
      </c>
      <c r="F159" s="66">
        <v>3114006</v>
      </c>
      <c r="G159" s="69" t="s">
        <v>176</v>
      </c>
      <c r="H159" s="68">
        <f t="shared" si="4"/>
        <v>2021241.96</v>
      </c>
    </row>
    <row r="160" spans="1:8" x14ac:dyDescent="0.25">
      <c r="A160" s="63" t="s">
        <v>177</v>
      </c>
      <c r="B160" s="64">
        <v>3114105</v>
      </c>
      <c r="C160" s="65">
        <f t="shared" si="5"/>
        <v>3114105</v>
      </c>
      <c r="D160" t="s">
        <v>177</v>
      </c>
      <c r="E160" s="30">
        <v>2526552.46</v>
      </c>
      <c r="F160" s="66">
        <v>3114105</v>
      </c>
      <c r="G160" s="69" t="s">
        <v>177</v>
      </c>
      <c r="H160" s="68">
        <f t="shared" si="4"/>
        <v>2526552.46</v>
      </c>
    </row>
    <row r="161" spans="1:8" x14ac:dyDescent="0.25">
      <c r="A161" s="63" t="s">
        <v>178</v>
      </c>
      <c r="B161" s="64">
        <v>3114204</v>
      </c>
      <c r="C161" s="65">
        <f t="shared" si="5"/>
        <v>3114204</v>
      </c>
      <c r="D161" t="s">
        <v>178</v>
      </c>
      <c r="E161" s="30">
        <v>3537173.41</v>
      </c>
      <c r="F161" s="66">
        <v>3114204</v>
      </c>
      <c r="G161" s="69" t="s">
        <v>178</v>
      </c>
      <c r="H161" s="68">
        <f t="shared" si="4"/>
        <v>3537173.41</v>
      </c>
    </row>
    <row r="162" spans="1:8" x14ac:dyDescent="0.25">
      <c r="A162" s="63" t="s">
        <v>179</v>
      </c>
      <c r="B162" s="64">
        <v>3114303</v>
      </c>
      <c r="C162" s="65">
        <f t="shared" si="5"/>
        <v>3114303</v>
      </c>
      <c r="D162" t="s">
        <v>179</v>
      </c>
      <c r="E162" s="30">
        <v>3933634.39</v>
      </c>
      <c r="F162" s="66">
        <v>3114303</v>
      </c>
      <c r="G162" s="67" t="s">
        <v>179</v>
      </c>
      <c r="H162" s="68">
        <f t="shared" si="4"/>
        <v>3933634.39</v>
      </c>
    </row>
    <row r="163" spans="1:8" x14ac:dyDescent="0.25">
      <c r="A163" s="63" t="s">
        <v>180</v>
      </c>
      <c r="B163" s="64">
        <v>3114402</v>
      </c>
      <c r="C163" s="65">
        <f t="shared" si="5"/>
        <v>3114402</v>
      </c>
      <c r="D163" t="s">
        <v>180</v>
      </c>
      <c r="E163" s="30">
        <v>3031862.95</v>
      </c>
      <c r="F163" s="66">
        <v>3114402</v>
      </c>
      <c r="G163" s="69" t="s">
        <v>180</v>
      </c>
      <c r="H163" s="68">
        <f t="shared" si="4"/>
        <v>3031862.95</v>
      </c>
    </row>
    <row r="164" spans="1:8" x14ac:dyDescent="0.25">
      <c r="A164" s="63" t="s">
        <v>181</v>
      </c>
      <c r="B164" s="64">
        <v>3114501</v>
      </c>
      <c r="C164" s="65">
        <f t="shared" si="5"/>
        <v>3114501</v>
      </c>
      <c r="D164" t="s">
        <v>181</v>
      </c>
      <c r="E164" s="30">
        <v>3031862.95</v>
      </c>
      <c r="F164" s="66">
        <v>3114501</v>
      </c>
      <c r="G164" s="67" t="s">
        <v>181</v>
      </c>
      <c r="H164" s="68">
        <f t="shared" si="4"/>
        <v>3031862.95</v>
      </c>
    </row>
    <row r="165" spans="1:8" x14ac:dyDescent="0.25">
      <c r="A165" s="63" t="s">
        <v>182</v>
      </c>
      <c r="B165" s="64">
        <v>3114550</v>
      </c>
      <c r="C165" s="65">
        <f t="shared" si="5"/>
        <v>3114550</v>
      </c>
      <c r="D165" t="s">
        <v>182</v>
      </c>
      <c r="E165" s="30">
        <v>1515931.49</v>
      </c>
      <c r="F165" s="66">
        <v>3114550</v>
      </c>
      <c r="G165" s="69" t="s">
        <v>182</v>
      </c>
      <c r="H165" s="68">
        <f t="shared" si="4"/>
        <v>1515931.49</v>
      </c>
    </row>
    <row r="166" spans="1:8" x14ac:dyDescent="0.25">
      <c r="A166" s="63" t="s">
        <v>183</v>
      </c>
      <c r="B166" s="64">
        <v>3114600</v>
      </c>
      <c r="C166" s="65">
        <f t="shared" si="5"/>
        <v>3114600</v>
      </c>
      <c r="D166" t="s">
        <v>183</v>
      </c>
      <c r="E166" s="30">
        <v>1515931.49</v>
      </c>
      <c r="F166" s="66">
        <v>3114600</v>
      </c>
      <c r="G166" s="69" t="s">
        <v>183</v>
      </c>
      <c r="H166" s="68">
        <f t="shared" si="4"/>
        <v>1515931.49</v>
      </c>
    </row>
    <row r="167" spans="1:8" x14ac:dyDescent="0.25">
      <c r="A167" s="63" t="s">
        <v>184</v>
      </c>
      <c r="B167" s="64">
        <v>3114709</v>
      </c>
      <c r="C167" s="65">
        <f t="shared" si="5"/>
        <v>3114709</v>
      </c>
      <c r="D167" t="s">
        <v>184</v>
      </c>
      <c r="E167" s="30">
        <v>1515931.49</v>
      </c>
      <c r="F167" s="66">
        <v>3114709</v>
      </c>
      <c r="G167" s="67" t="s">
        <v>184</v>
      </c>
      <c r="H167" s="68">
        <f t="shared" si="4"/>
        <v>1515931.49</v>
      </c>
    </row>
    <row r="168" spans="1:8" x14ac:dyDescent="0.25">
      <c r="A168" s="63" t="s">
        <v>185</v>
      </c>
      <c r="B168" s="64">
        <v>3114808</v>
      </c>
      <c r="C168" s="65">
        <f t="shared" si="5"/>
        <v>3114808</v>
      </c>
      <c r="D168" t="s">
        <v>185</v>
      </c>
      <c r="E168" s="30">
        <v>1515931.49</v>
      </c>
      <c r="F168" s="66">
        <v>3114808</v>
      </c>
      <c r="G168" s="69" t="s">
        <v>185</v>
      </c>
      <c r="H168" s="68">
        <f t="shared" si="4"/>
        <v>1515931.49</v>
      </c>
    </row>
    <row r="169" spans="1:8" x14ac:dyDescent="0.25">
      <c r="A169" s="63" t="s">
        <v>186</v>
      </c>
      <c r="B169" s="64">
        <v>3114907</v>
      </c>
      <c r="C169" s="65">
        <f t="shared" si="5"/>
        <v>3114907</v>
      </c>
      <c r="D169" t="s">
        <v>186</v>
      </c>
      <c r="E169" s="30">
        <v>1515931.49</v>
      </c>
      <c r="F169" s="66">
        <v>3114907</v>
      </c>
      <c r="G169" s="69" t="s">
        <v>186</v>
      </c>
      <c r="H169" s="68">
        <f t="shared" si="4"/>
        <v>1515931.49</v>
      </c>
    </row>
    <row r="170" spans="1:8" x14ac:dyDescent="0.25">
      <c r="A170" s="63" t="s">
        <v>187</v>
      </c>
      <c r="B170" s="64">
        <v>3115003</v>
      </c>
      <c r="C170" s="65">
        <f t="shared" si="5"/>
        <v>3115003</v>
      </c>
      <c r="D170" t="s">
        <v>187</v>
      </c>
      <c r="E170" s="30">
        <v>1515931.49</v>
      </c>
      <c r="F170" s="66">
        <v>3115003</v>
      </c>
      <c r="G170" s="69" t="s">
        <v>187</v>
      </c>
      <c r="H170" s="68">
        <f t="shared" si="4"/>
        <v>1515931.49</v>
      </c>
    </row>
    <row r="171" spans="1:8" x14ac:dyDescent="0.25">
      <c r="A171" s="63" t="s">
        <v>188</v>
      </c>
      <c r="B171" s="64">
        <v>3115102</v>
      </c>
      <c r="C171" s="65">
        <f t="shared" si="5"/>
        <v>3115102</v>
      </c>
      <c r="D171" t="s">
        <v>188</v>
      </c>
      <c r="E171" s="30">
        <v>3031862.95</v>
      </c>
      <c r="F171" s="66">
        <v>3115102</v>
      </c>
      <c r="G171" s="67" t="s">
        <v>188</v>
      </c>
      <c r="H171" s="68">
        <f t="shared" si="4"/>
        <v>3031862.95</v>
      </c>
    </row>
    <row r="172" spans="1:8" x14ac:dyDescent="0.25">
      <c r="A172" s="63" t="s">
        <v>189</v>
      </c>
      <c r="B172" s="64">
        <v>3115300</v>
      </c>
      <c r="C172" s="65">
        <f t="shared" si="5"/>
        <v>3115300</v>
      </c>
      <c r="D172" t="s">
        <v>189</v>
      </c>
      <c r="E172" s="30">
        <v>6455194.8300000001</v>
      </c>
      <c r="F172" s="66">
        <v>3115300</v>
      </c>
      <c r="G172" s="69" t="s">
        <v>189</v>
      </c>
      <c r="H172" s="68">
        <f t="shared" si="4"/>
        <v>6455194.8300000001</v>
      </c>
    </row>
    <row r="173" spans="1:8" x14ac:dyDescent="0.25">
      <c r="A173" s="63" t="s">
        <v>190</v>
      </c>
      <c r="B173" s="64">
        <v>3115359</v>
      </c>
      <c r="C173" s="65">
        <f t="shared" si="5"/>
        <v>3115359</v>
      </c>
      <c r="D173" t="s">
        <v>190</v>
      </c>
      <c r="E173" s="30">
        <v>1515931.49</v>
      </c>
      <c r="F173" s="66">
        <v>3115359</v>
      </c>
      <c r="G173" s="69" t="s">
        <v>190</v>
      </c>
      <c r="H173" s="68">
        <f t="shared" si="4"/>
        <v>1515931.49</v>
      </c>
    </row>
    <row r="174" spans="1:8" x14ac:dyDescent="0.25">
      <c r="A174" s="63" t="s">
        <v>191</v>
      </c>
      <c r="B174" s="64">
        <v>3115409</v>
      </c>
      <c r="C174" s="65">
        <f t="shared" si="5"/>
        <v>3115409</v>
      </c>
      <c r="D174" t="s">
        <v>191</v>
      </c>
      <c r="E174" s="30">
        <v>1515931.49</v>
      </c>
      <c r="F174" s="66">
        <v>3115409</v>
      </c>
      <c r="G174" s="67" t="s">
        <v>191</v>
      </c>
      <c r="H174" s="68">
        <f t="shared" si="4"/>
        <v>1515931.49</v>
      </c>
    </row>
    <row r="175" spans="1:8" x14ac:dyDescent="0.25">
      <c r="A175" s="63" t="s">
        <v>192</v>
      </c>
      <c r="B175" s="64">
        <v>3115458</v>
      </c>
      <c r="C175" s="65">
        <f t="shared" si="5"/>
        <v>3115458</v>
      </c>
      <c r="D175" t="s">
        <v>192</v>
      </c>
      <c r="E175" s="30">
        <v>1515931.49</v>
      </c>
      <c r="F175" s="66">
        <v>3115458</v>
      </c>
      <c r="G175" s="69" t="s">
        <v>192</v>
      </c>
      <c r="H175" s="68">
        <f t="shared" si="4"/>
        <v>1515931.49</v>
      </c>
    </row>
    <row r="176" spans="1:8" x14ac:dyDescent="0.25">
      <c r="A176" s="63" t="s">
        <v>193</v>
      </c>
      <c r="B176" s="64">
        <v>3115474</v>
      </c>
      <c r="C176" s="65">
        <f t="shared" si="5"/>
        <v>3115474</v>
      </c>
      <c r="D176" t="s">
        <v>193</v>
      </c>
      <c r="E176" s="30">
        <v>1515931.49</v>
      </c>
      <c r="F176" s="66">
        <v>3115474</v>
      </c>
      <c r="G176" s="69" t="s">
        <v>193</v>
      </c>
      <c r="H176" s="68">
        <f t="shared" si="4"/>
        <v>1515931.49</v>
      </c>
    </row>
    <row r="177" spans="1:8" x14ac:dyDescent="0.25">
      <c r="A177" s="63" t="s">
        <v>194</v>
      </c>
      <c r="B177" s="64">
        <v>3115508</v>
      </c>
      <c r="C177" s="65">
        <f t="shared" si="5"/>
        <v>3115508</v>
      </c>
      <c r="D177" t="s">
        <v>194</v>
      </c>
      <c r="E177" s="30">
        <v>3031862.95</v>
      </c>
      <c r="F177" s="66">
        <v>3115508</v>
      </c>
      <c r="G177" s="69" t="s">
        <v>194</v>
      </c>
      <c r="H177" s="68">
        <f t="shared" si="4"/>
        <v>3031862.95</v>
      </c>
    </row>
    <row r="178" spans="1:8" x14ac:dyDescent="0.25">
      <c r="A178" s="63" t="s">
        <v>195</v>
      </c>
      <c r="B178" s="64">
        <v>3115607</v>
      </c>
      <c r="C178" s="65">
        <f t="shared" si="5"/>
        <v>3115607</v>
      </c>
      <c r="D178" t="s">
        <v>195</v>
      </c>
      <c r="E178" s="30">
        <v>1515931.49</v>
      </c>
      <c r="F178" s="66">
        <v>3115607</v>
      </c>
      <c r="G178" s="67" t="s">
        <v>195</v>
      </c>
      <c r="H178" s="68">
        <f t="shared" si="4"/>
        <v>1515931.49</v>
      </c>
    </row>
    <row r="179" spans="1:8" x14ac:dyDescent="0.25">
      <c r="A179" s="63" t="s">
        <v>196</v>
      </c>
      <c r="B179" s="64">
        <v>3115706</v>
      </c>
      <c r="C179" s="65">
        <f t="shared" si="5"/>
        <v>3115706</v>
      </c>
      <c r="D179" t="s">
        <v>196</v>
      </c>
      <c r="E179" s="30">
        <v>1515931.49</v>
      </c>
      <c r="F179" s="66">
        <v>3115706</v>
      </c>
      <c r="G179" s="69" t="s">
        <v>196</v>
      </c>
      <c r="H179" s="68">
        <f t="shared" si="4"/>
        <v>1515931.49</v>
      </c>
    </row>
    <row r="180" spans="1:8" x14ac:dyDescent="0.25">
      <c r="A180" s="63" t="s">
        <v>197</v>
      </c>
      <c r="B180" s="64">
        <v>3115805</v>
      </c>
      <c r="C180" s="65">
        <f t="shared" si="5"/>
        <v>3115805</v>
      </c>
      <c r="D180" t="s">
        <v>197</v>
      </c>
      <c r="E180" s="30">
        <v>2021241.96</v>
      </c>
      <c r="F180" s="66">
        <v>3115805</v>
      </c>
      <c r="G180" s="69" t="s">
        <v>197</v>
      </c>
      <c r="H180" s="68">
        <f t="shared" si="4"/>
        <v>2021241.96</v>
      </c>
    </row>
    <row r="181" spans="1:8" x14ac:dyDescent="0.25">
      <c r="A181" s="63" t="s">
        <v>198</v>
      </c>
      <c r="B181" s="64">
        <v>3115904</v>
      </c>
      <c r="C181" s="65">
        <f t="shared" si="5"/>
        <v>3115904</v>
      </c>
      <c r="D181" t="s">
        <v>198</v>
      </c>
      <c r="E181" s="30">
        <v>1515931.49</v>
      </c>
      <c r="F181" s="66">
        <v>3115904</v>
      </c>
      <c r="G181" s="67" t="s">
        <v>198</v>
      </c>
      <c r="H181" s="68">
        <f t="shared" si="4"/>
        <v>1515931.49</v>
      </c>
    </row>
    <row r="182" spans="1:8" x14ac:dyDescent="0.25">
      <c r="A182" s="63" t="s">
        <v>199</v>
      </c>
      <c r="B182" s="64">
        <v>3116001</v>
      </c>
      <c r="C182" s="65">
        <f t="shared" si="5"/>
        <v>3116001</v>
      </c>
      <c r="D182" t="s">
        <v>199</v>
      </c>
      <c r="E182" s="30">
        <v>1515931.49</v>
      </c>
      <c r="F182" s="66">
        <v>3116001</v>
      </c>
      <c r="G182" s="67" t="s">
        <v>199</v>
      </c>
      <c r="H182" s="68">
        <f t="shared" si="4"/>
        <v>1515931.49</v>
      </c>
    </row>
    <row r="183" spans="1:8" x14ac:dyDescent="0.25">
      <c r="A183" s="63" t="s">
        <v>200</v>
      </c>
      <c r="B183" s="64">
        <v>3116100</v>
      </c>
      <c r="C183" s="65">
        <f t="shared" si="5"/>
        <v>3116100</v>
      </c>
      <c r="D183" t="s">
        <v>200</v>
      </c>
      <c r="E183" s="30">
        <v>2319835.67</v>
      </c>
      <c r="F183" s="66">
        <v>3116100</v>
      </c>
      <c r="G183" s="69" t="s">
        <v>200</v>
      </c>
      <c r="H183" s="68">
        <f t="shared" si="4"/>
        <v>2319835.67</v>
      </c>
    </row>
    <row r="184" spans="1:8" x14ac:dyDescent="0.25">
      <c r="A184" s="63" t="s">
        <v>201</v>
      </c>
      <c r="B184" s="64">
        <v>3116159</v>
      </c>
      <c r="C184" s="65">
        <f t="shared" si="5"/>
        <v>3116159</v>
      </c>
      <c r="D184" t="s">
        <v>201</v>
      </c>
      <c r="E184" s="30">
        <v>2420698.09</v>
      </c>
      <c r="F184" s="66">
        <v>3116159</v>
      </c>
      <c r="G184" s="67" t="s">
        <v>201</v>
      </c>
      <c r="H184" s="68">
        <f t="shared" si="4"/>
        <v>2420698.09</v>
      </c>
    </row>
    <row r="185" spans="1:8" x14ac:dyDescent="0.25">
      <c r="A185" s="63" t="s">
        <v>202</v>
      </c>
      <c r="B185" s="64">
        <v>3116209</v>
      </c>
      <c r="C185" s="65">
        <f t="shared" si="5"/>
        <v>3116209</v>
      </c>
      <c r="D185" t="s">
        <v>202</v>
      </c>
      <c r="E185" s="30">
        <v>1515931.49</v>
      </c>
      <c r="F185" s="66">
        <v>3116209</v>
      </c>
      <c r="G185" s="69" t="s">
        <v>202</v>
      </c>
      <c r="H185" s="68">
        <f t="shared" si="4"/>
        <v>1515931.49</v>
      </c>
    </row>
    <row r="186" spans="1:8" x14ac:dyDescent="0.25">
      <c r="A186" s="63" t="s">
        <v>203</v>
      </c>
      <c r="B186" s="64">
        <v>3116308</v>
      </c>
      <c r="C186" s="65">
        <f t="shared" si="5"/>
        <v>3116308</v>
      </c>
      <c r="D186" t="s">
        <v>203</v>
      </c>
      <c r="E186" s="30">
        <v>1515931.49</v>
      </c>
      <c r="F186" s="66">
        <v>3116308</v>
      </c>
      <c r="G186" s="67" t="s">
        <v>203</v>
      </c>
      <c r="H186" s="68">
        <f t="shared" si="4"/>
        <v>1515931.49</v>
      </c>
    </row>
    <row r="187" spans="1:8" x14ac:dyDescent="0.25">
      <c r="A187" s="63" t="s">
        <v>204</v>
      </c>
      <c r="B187" s="64">
        <v>3116407</v>
      </c>
      <c r="C187" s="65">
        <f t="shared" si="5"/>
        <v>3116407</v>
      </c>
      <c r="D187" t="s">
        <v>204</v>
      </c>
      <c r="E187" s="30">
        <v>1515931.49</v>
      </c>
      <c r="F187" s="66">
        <v>3116407</v>
      </c>
      <c r="G187" s="69" t="s">
        <v>204</v>
      </c>
      <c r="H187" s="68">
        <f t="shared" si="4"/>
        <v>1515931.49</v>
      </c>
    </row>
    <row r="188" spans="1:8" x14ac:dyDescent="0.25">
      <c r="A188" s="63" t="s">
        <v>205</v>
      </c>
      <c r="B188" s="64">
        <v>3116506</v>
      </c>
      <c r="C188" s="65">
        <f t="shared" si="5"/>
        <v>3116506</v>
      </c>
      <c r="D188" t="s">
        <v>205</v>
      </c>
      <c r="E188" s="30">
        <v>1515931.49</v>
      </c>
      <c r="F188" s="66">
        <v>3116506</v>
      </c>
      <c r="G188" s="67" t="s">
        <v>205</v>
      </c>
      <c r="H188" s="68">
        <f t="shared" si="4"/>
        <v>1515931.49</v>
      </c>
    </row>
    <row r="189" spans="1:8" x14ac:dyDescent="0.25">
      <c r="A189" s="63" t="s">
        <v>206</v>
      </c>
      <c r="B189" s="64">
        <v>3116605</v>
      </c>
      <c r="C189" s="65">
        <f t="shared" si="5"/>
        <v>3116605</v>
      </c>
      <c r="D189" t="s">
        <v>206</v>
      </c>
      <c r="E189" s="30">
        <v>4042483.9</v>
      </c>
      <c r="F189" s="66">
        <v>3116605</v>
      </c>
      <c r="G189" s="67" t="s">
        <v>206</v>
      </c>
      <c r="H189" s="68">
        <f t="shared" si="4"/>
        <v>4042483.9</v>
      </c>
    </row>
    <row r="190" spans="1:8" x14ac:dyDescent="0.25">
      <c r="A190" s="63" t="s">
        <v>207</v>
      </c>
      <c r="B190" s="64">
        <v>3116704</v>
      </c>
      <c r="C190" s="65">
        <f t="shared" si="5"/>
        <v>3116704</v>
      </c>
      <c r="D190" t="s">
        <v>207</v>
      </c>
      <c r="E190" s="30">
        <v>1515931.49</v>
      </c>
      <c r="F190" s="66">
        <v>3116704</v>
      </c>
      <c r="G190" s="69" t="s">
        <v>207</v>
      </c>
      <c r="H190" s="68">
        <f t="shared" si="4"/>
        <v>1515931.49</v>
      </c>
    </row>
    <row r="191" spans="1:8" x14ac:dyDescent="0.25">
      <c r="A191" s="63" t="s">
        <v>208</v>
      </c>
      <c r="B191" s="64">
        <v>3116803</v>
      </c>
      <c r="C191" s="65">
        <f t="shared" si="5"/>
        <v>3116803</v>
      </c>
      <c r="D191" t="s">
        <v>208</v>
      </c>
      <c r="E191" s="30">
        <v>1515931.49</v>
      </c>
      <c r="F191" s="66">
        <v>3116803</v>
      </c>
      <c r="G191" s="69" t="s">
        <v>208</v>
      </c>
      <c r="H191" s="68">
        <f t="shared" si="4"/>
        <v>1515931.49</v>
      </c>
    </row>
    <row r="192" spans="1:8" x14ac:dyDescent="0.25">
      <c r="A192" s="63" t="s">
        <v>209</v>
      </c>
      <c r="B192" s="64">
        <v>3116902</v>
      </c>
      <c r="C192" s="65">
        <f t="shared" si="5"/>
        <v>3116902</v>
      </c>
      <c r="D192" t="s">
        <v>209</v>
      </c>
      <c r="E192" s="30">
        <v>1515931.49</v>
      </c>
      <c r="F192" s="66">
        <v>3116902</v>
      </c>
      <c r="G192" s="69" t="s">
        <v>209</v>
      </c>
      <c r="H192" s="68">
        <f t="shared" si="4"/>
        <v>1515931.49</v>
      </c>
    </row>
    <row r="193" spans="1:8" x14ac:dyDescent="0.25">
      <c r="A193" s="63" t="s">
        <v>210</v>
      </c>
      <c r="B193" s="64">
        <v>3117009</v>
      </c>
      <c r="C193" s="65">
        <f t="shared" si="5"/>
        <v>3117009</v>
      </c>
      <c r="D193" t="s">
        <v>210</v>
      </c>
      <c r="E193" s="30">
        <v>1515931.49</v>
      </c>
      <c r="F193" s="66">
        <v>3117009</v>
      </c>
      <c r="G193" s="69" t="s">
        <v>210</v>
      </c>
      <c r="H193" s="68">
        <f t="shared" si="4"/>
        <v>1515931.49</v>
      </c>
    </row>
    <row r="194" spans="1:8" x14ac:dyDescent="0.25">
      <c r="A194" s="63" t="s">
        <v>211</v>
      </c>
      <c r="B194" s="64">
        <v>3117108</v>
      </c>
      <c r="C194" s="65">
        <f t="shared" si="5"/>
        <v>3117108</v>
      </c>
      <c r="D194" t="s">
        <v>211</v>
      </c>
      <c r="E194" s="30">
        <v>2021241.96</v>
      </c>
      <c r="F194" s="66">
        <v>3117108</v>
      </c>
      <c r="G194" s="67" t="s">
        <v>211</v>
      </c>
      <c r="H194" s="68">
        <f t="shared" si="4"/>
        <v>2021241.96</v>
      </c>
    </row>
    <row r="195" spans="1:8" x14ac:dyDescent="0.25">
      <c r="A195" s="63" t="s">
        <v>212</v>
      </c>
      <c r="B195" s="64">
        <v>3115201</v>
      </c>
      <c r="C195" s="65">
        <f t="shared" si="5"/>
        <v>3115201</v>
      </c>
      <c r="D195" t="s">
        <v>212</v>
      </c>
      <c r="E195" s="30">
        <v>1515931.49</v>
      </c>
      <c r="F195" s="66">
        <v>3115201</v>
      </c>
      <c r="G195" s="67" t="s">
        <v>212</v>
      </c>
      <c r="H195" s="68">
        <f t="shared" si="4"/>
        <v>1515931.49</v>
      </c>
    </row>
    <row r="196" spans="1:8" x14ac:dyDescent="0.25">
      <c r="A196" s="63" t="s">
        <v>213</v>
      </c>
      <c r="B196" s="64">
        <v>3117306</v>
      </c>
      <c r="C196" s="65">
        <f t="shared" si="5"/>
        <v>3117306</v>
      </c>
      <c r="D196" t="s">
        <v>213</v>
      </c>
      <c r="E196" s="30">
        <v>3537173.41</v>
      </c>
      <c r="F196" s="66">
        <v>3117306</v>
      </c>
      <c r="G196" s="67" t="s">
        <v>213</v>
      </c>
      <c r="H196" s="68">
        <f t="shared" si="4"/>
        <v>3537173.41</v>
      </c>
    </row>
    <row r="197" spans="1:8" x14ac:dyDescent="0.25">
      <c r="A197" s="63" t="s">
        <v>214</v>
      </c>
      <c r="B197" s="64">
        <v>3117207</v>
      </c>
      <c r="C197" s="65">
        <f t="shared" si="5"/>
        <v>3117207</v>
      </c>
      <c r="D197" t="s">
        <v>214</v>
      </c>
      <c r="E197" s="30">
        <v>1515931.49</v>
      </c>
      <c r="F197" s="66">
        <v>3117207</v>
      </c>
      <c r="G197" s="67" t="s">
        <v>214</v>
      </c>
      <c r="H197" s="68">
        <f t="shared" si="4"/>
        <v>1515931.49</v>
      </c>
    </row>
    <row r="198" spans="1:8" x14ac:dyDescent="0.25">
      <c r="A198" s="63" t="s">
        <v>215</v>
      </c>
      <c r="B198" s="64">
        <v>3117405</v>
      </c>
      <c r="C198" s="65">
        <f t="shared" si="5"/>
        <v>3117405</v>
      </c>
      <c r="D198" t="s">
        <v>215</v>
      </c>
      <c r="E198" s="30">
        <v>1515931.49</v>
      </c>
      <c r="F198" s="66">
        <v>3117405</v>
      </c>
      <c r="G198" s="67" t="s">
        <v>215</v>
      </c>
      <c r="H198" s="68">
        <f t="shared" si="4"/>
        <v>1515931.49</v>
      </c>
    </row>
    <row r="199" spans="1:8" x14ac:dyDescent="0.25">
      <c r="A199" s="63" t="s">
        <v>216</v>
      </c>
      <c r="B199" s="64">
        <v>3117504</v>
      </c>
      <c r="C199" s="65">
        <f t="shared" si="5"/>
        <v>3117504</v>
      </c>
      <c r="D199" t="s">
        <v>216</v>
      </c>
      <c r="E199" s="30">
        <v>3537173.41</v>
      </c>
      <c r="F199" s="66">
        <v>3117504</v>
      </c>
      <c r="G199" s="67" t="s">
        <v>216</v>
      </c>
      <c r="H199" s="68">
        <f t="shared" ref="H199:H262" si="6">VLOOKUP(F199,$C$7:$E$859,3,FALSE)</f>
        <v>3537173.41</v>
      </c>
    </row>
    <row r="200" spans="1:8" x14ac:dyDescent="0.25">
      <c r="A200" s="63" t="s">
        <v>217</v>
      </c>
      <c r="B200" s="64">
        <v>3117603</v>
      </c>
      <c r="C200" s="65">
        <f t="shared" ref="C200:C263" si="7">VLOOKUP(D200,$A$7:$B$859,2,FALSE)</f>
        <v>3117603</v>
      </c>
      <c r="D200" t="s">
        <v>217</v>
      </c>
      <c r="E200" s="30">
        <v>1515931.49</v>
      </c>
      <c r="F200" s="66">
        <v>3117603</v>
      </c>
      <c r="G200" s="67" t="s">
        <v>217</v>
      </c>
      <c r="H200" s="68">
        <f t="shared" si="6"/>
        <v>1515931.49</v>
      </c>
    </row>
    <row r="201" spans="1:8" x14ac:dyDescent="0.25">
      <c r="A201" s="63" t="s">
        <v>218</v>
      </c>
      <c r="B201" s="64">
        <v>3117702</v>
      </c>
      <c r="C201" s="65">
        <f t="shared" si="7"/>
        <v>3117702</v>
      </c>
      <c r="D201" t="s">
        <v>218</v>
      </c>
      <c r="E201" s="30">
        <v>2420698.09</v>
      </c>
      <c r="F201" s="66">
        <v>3117702</v>
      </c>
      <c r="G201" s="67" t="s">
        <v>218</v>
      </c>
      <c r="H201" s="68">
        <f t="shared" si="6"/>
        <v>2420698.09</v>
      </c>
    </row>
    <row r="202" spans="1:8" x14ac:dyDescent="0.25">
      <c r="A202" s="63" t="s">
        <v>219</v>
      </c>
      <c r="B202" s="64">
        <v>3117801</v>
      </c>
      <c r="C202" s="65">
        <f t="shared" si="7"/>
        <v>3117801</v>
      </c>
      <c r="D202" t="s">
        <v>219</v>
      </c>
      <c r="E202" s="30">
        <v>2021241.96</v>
      </c>
      <c r="F202" s="66">
        <v>3117801</v>
      </c>
      <c r="G202" s="67" t="s">
        <v>219</v>
      </c>
      <c r="H202" s="68">
        <f t="shared" si="6"/>
        <v>2021241.96</v>
      </c>
    </row>
    <row r="203" spans="1:8" x14ac:dyDescent="0.25">
      <c r="A203" s="63" t="s">
        <v>220</v>
      </c>
      <c r="B203" s="64">
        <v>3117836</v>
      </c>
      <c r="C203" s="65">
        <f t="shared" si="7"/>
        <v>3117836</v>
      </c>
      <c r="D203" t="s">
        <v>220</v>
      </c>
      <c r="E203" s="30">
        <v>1515931.49</v>
      </c>
      <c r="F203" s="66">
        <v>3117836</v>
      </c>
      <c r="G203" s="67" t="s">
        <v>220</v>
      </c>
      <c r="H203" s="68">
        <f t="shared" si="6"/>
        <v>1515931.49</v>
      </c>
    </row>
    <row r="204" spans="1:8" x14ac:dyDescent="0.25">
      <c r="A204" s="63" t="s">
        <v>221</v>
      </c>
      <c r="B204" s="64">
        <v>3117876</v>
      </c>
      <c r="C204" s="65">
        <f t="shared" si="7"/>
        <v>3117876</v>
      </c>
      <c r="D204" t="s">
        <v>221</v>
      </c>
      <c r="E204" s="30">
        <v>1515931.49</v>
      </c>
      <c r="F204" s="66">
        <v>3117876</v>
      </c>
      <c r="G204" s="69" t="s">
        <v>221</v>
      </c>
      <c r="H204" s="68">
        <f t="shared" si="6"/>
        <v>1515931.49</v>
      </c>
    </row>
    <row r="205" spans="1:8" x14ac:dyDescent="0.25">
      <c r="A205" s="63" t="s">
        <v>222</v>
      </c>
      <c r="B205" s="64">
        <v>3117900</v>
      </c>
      <c r="C205" s="65">
        <f t="shared" si="7"/>
        <v>3117900</v>
      </c>
      <c r="D205" t="s">
        <v>222</v>
      </c>
      <c r="E205" s="30">
        <v>2021241.96</v>
      </c>
      <c r="F205" s="66">
        <v>3117900</v>
      </c>
      <c r="G205" s="69" t="s">
        <v>222</v>
      </c>
      <c r="H205" s="68">
        <f t="shared" si="6"/>
        <v>2021241.96</v>
      </c>
    </row>
    <row r="206" spans="1:8" x14ac:dyDescent="0.25">
      <c r="A206" s="63" t="s">
        <v>223</v>
      </c>
      <c r="B206" s="64">
        <v>3118007</v>
      </c>
      <c r="C206" s="65">
        <f t="shared" si="7"/>
        <v>3118007</v>
      </c>
      <c r="D206" t="s">
        <v>223</v>
      </c>
      <c r="E206" s="30">
        <v>5558415.3700000001</v>
      </c>
      <c r="F206" s="66">
        <v>3118007</v>
      </c>
      <c r="G206" s="69" t="s">
        <v>223</v>
      </c>
      <c r="H206" s="68">
        <f t="shared" si="6"/>
        <v>5558415.3700000001</v>
      </c>
    </row>
    <row r="207" spans="1:8" x14ac:dyDescent="0.25">
      <c r="A207" s="63" t="s">
        <v>224</v>
      </c>
      <c r="B207" s="64">
        <v>3118106</v>
      </c>
      <c r="C207" s="65">
        <f t="shared" si="7"/>
        <v>3118106</v>
      </c>
      <c r="D207" t="s">
        <v>224</v>
      </c>
      <c r="E207" s="30">
        <v>1515931.49</v>
      </c>
      <c r="F207" s="66">
        <v>3118106</v>
      </c>
      <c r="G207" s="69" t="s">
        <v>224</v>
      </c>
      <c r="H207" s="68">
        <f t="shared" si="6"/>
        <v>1515931.49</v>
      </c>
    </row>
    <row r="208" spans="1:8" x14ac:dyDescent="0.25">
      <c r="A208" s="63" t="s">
        <v>225</v>
      </c>
      <c r="B208" s="64">
        <v>3118205</v>
      </c>
      <c r="C208" s="65">
        <f t="shared" si="7"/>
        <v>3118205</v>
      </c>
      <c r="D208" t="s">
        <v>225</v>
      </c>
      <c r="E208" s="30">
        <v>1515931.49</v>
      </c>
      <c r="F208" s="66">
        <v>3118205</v>
      </c>
      <c r="G208" s="69" t="s">
        <v>225</v>
      </c>
      <c r="H208" s="68">
        <f t="shared" si="6"/>
        <v>1515931.49</v>
      </c>
    </row>
    <row r="209" spans="1:8" x14ac:dyDescent="0.25">
      <c r="A209" s="63" t="s">
        <v>226</v>
      </c>
      <c r="B209" s="64">
        <v>3118304</v>
      </c>
      <c r="C209" s="65">
        <f t="shared" si="7"/>
        <v>3118304</v>
      </c>
      <c r="D209" t="s">
        <v>226</v>
      </c>
      <c r="E209" s="30">
        <v>9095588.7300000004</v>
      </c>
      <c r="F209" s="66">
        <v>3118304</v>
      </c>
      <c r="G209" s="69" t="s">
        <v>226</v>
      </c>
      <c r="H209" s="68">
        <f t="shared" si="6"/>
        <v>9095588.7300000004</v>
      </c>
    </row>
    <row r="210" spans="1:8" x14ac:dyDescent="0.25">
      <c r="A210" s="63" t="s">
        <v>227</v>
      </c>
      <c r="B210" s="64">
        <v>3118403</v>
      </c>
      <c r="C210" s="65">
        <f t="shared" si="7"/>
        <v>3118403</v>
      </c>
      <c r="D210" t="s">
        <v>227</v>
      </c>
      <c r="E210" s="30">
        <v>3031862.95</v>
      </c>
      <c r="F210" s="66">
        <v>3118403</v>
      </c>
      <c r="G210" s="69" t="s">
        <v>227</v>
      </c>
      <c r="H210" s="68">
        <f t="shared" si="6"/>
        <v>3031862.95</v>
      </c>
    </row>
    <row r="211" spans="1:8" x14ac:dyDescent="0.25">
      <c r="A211" s="63" t="s">
        <v>228</v>
      </c>
      <c r="B211" s="64">
        <v>3118502</v>
      </c>
      <c r="C211" s="65">
        <f t="shared" si="7"/>
        <v>3118502</v>
      </c>
      <c r="D211" t="s">
        <v>228</v>
      </c>
      <c r="E211" s="30">
        <v>1515931.49</v>
      </c>
      <c r="F211" s="66">
        <v>3118502</v>
      </c>
      <c r="G211" s="67" t="s">
        <v>228</v>
      </c>
      <c r="H211" s="68">
        <f t="shared" si="6"/>
        <v>1515931.49</v>
      </c>
    </row>
    <row r="212" spans="1:8" x14ac:dyDescent="0.25">
      <c r="A212" s="63" t="s">
        <v>229</v>
      </c>
      <c r="B212" s="64">
        <v>3118601</v>
      </c>
      <c r="C212" s="65">
        <f t="shared" si="7"/>
        <v>3118601</v>
      </c>
      <c r="D212" t="s">
        <v>229</v>
      </c>
      <c r="E212" s="30">
        <v>13591227.619999999</v>
      </c>
      <c r="F212" s="66">
        <v>3118601</v>
      </c>
      <c r="G212" s="69" t="s">
        <v>229</v>
      </c>
      <c r="H212" s="68">
        <f t="shared" si="6"/>
        <v>13591227.619999999</v>
      </c>
    </row>
    <row r="213" spans="1:8" x14ac:dyDescent="0.25">
      <c r="A213" s="63" t="s">
        <v>230</v>
      </c>
      <c r="B213" s="64">
        <v>3118700</v>
      </c>
      <c r="C213" s="65">
        <f t="shared" si="7"/>
        <v>3118700</v>
      </c>
      <c r="D213" t="s">
        <v>230</v>
      </c>
      <c r="E213" s="30">
        <v>1515931.49</v>
      </c>
      <c r="F213" s="66">
        <v>3118700</v>
      </c>
      <c r="G213" s="69" t="s">
        <v>230</v>
      </c>
      <c r="H213" s="68">
        <f t="shared" si="6"/>
        <v>1515931.49</v>
      </c>
    </row>
    <row r="214" spans="1:8" x14ac:dyDescent="0.25">
      <c r="A214" s="63" t="s">
        <v>231</v>
      </c>
      <c r="B214" s="64">
        <v>3118809</v>
      </c>
      <c r="C214" s="65">
        <f t="shared" si="7"/>
        <v>3118809</v>
      </c>
      <c r="D214" t="s">
        <v>231</v>
      </c>
      <c r="E214" s="30">
        <v>3537173.41</v>
      </c>
      <c r="F214" s="66">
        <v>3118809</v>
      </c>
      <c r="G214" s="67" t="s">
        <v>231</v>
      </c>
      <c r="H214" s="68">
        <f t="shared" si="6"/>
        <v>3537173.41</v>
      </c>
    </row>
    <row r="215" spans="1:8" x14ac:dyDescent="0.25">
      <c r="A215" s="63" t="s">
        <v>232</v>
      </c>
      <c r="B215" s="64">
        <v>3118908</v>
      </c>
      <c r="C215" s="65">
        <f t="shared" si="7"/>
        <v>3118908</v>
      </c>
      <c r="D215" t="s">
        <v>232</v>
      </c>
      <c r="E215" s="30">
        <v>1515931.49</v>
      </c>
      <c r="F215" s="66">
        <v>3118908</v>
      </c>
      <c r="G215" s="69" t="s">
        <v>232</v>
      </c>
      <c r="H215" s="68">
        <f t="shared" si="6"/>
        <v>1515931.49</v>
      </c>
    </row>
    <row r="216" spans="1:8" x14ac:dyDescent="0.25">
      <c r="A216" s="63" t="s">
        <v>233</v>
      </c>
      <c r="B216" s="64">
        <v>3119005</v>
      </c>
      <c r="C216" s="65">
        <f t="shared" si="7"/>
        <v>3119005</v>
      </c>
      <c r="D216" t="s">
        <v>233</v>
      </c>
      <c r="E216" s="30">
        <v>1515931.49</v>
      </c>
      <c r="F216" s="66">
        <v>3119005</v>
      </c>
      <c r="G216" s="67" t="s">
        <v>233</v>
      </c>
      <c r="H216" s="68">
        <f t="shared" si="6"/>
        <v>1515931.49</v>
      </c>
    </row>
    <row r="217" spans="1:8" x14ac:dyDescent="0.25">
      <c r="A217" s="63" t="s">
        <v>234</v>
      </c>
      <c r="B217" s="64">
        <v>3119104</v>
      </c>
      <c r="C217" s="65">
        <f t="shared" si="7"/>
        <v>3119104</v>
      </c>
      <c r="D217" t="s">
        <v>234</v>
      </c>
      <c r="E217" s="30">
        <v>3537173.41</v>
      </c>
      <c r="F217" s="66">
        <v>3119104</v>
      </c>
      <c r="G217" s="69" t="s">
        <v>234</v>
      </c>
      <c r="H217" s="68">
        <f t="shared" si="6"/>
        <v>3537173.41</v>
      </c>
    </row>
    <row r="218" spans="1:8" x14ac:dyDescent="0.25">
      <c r="A218" s="63" t="s">
        <v>235</v>
      </c>
      <c r="B218" s="64">
        <v>3119203</v>
      </c>
      <c r="C218" s="65">
        <f t="shared" si="7"/>
        <v>3119203</v>
      </c>
      <c r="D218" t="s">
        <v>235</v>
      </c>
      <c r="E218" s="30">
        <v>2021241.96</v>
      </c>
      <c r="F218" s="66">
        <v>3119203</v>
      </c>
      <c r="G218" s="69" t="s">
        <v>235</v>
      </c>
      <c r="H218" s="68">
        <f t="shared" si="6"/>
        <v>2021241.96</v>
      </c>
    </row>
    <row r="219" spans="1:8" x14ac:dyDescent="0.25">
      <c r="A219" s="63" t="s">
        <v>236</v>
      </c>
      <c r="B219" s="64">
        <v>3119302</v>
      </c>
      <c r="C219" s="65">
        <f t="shared" si="7"/>
        <v>3119302</v>
      </c>
      <c r="D219" t="s">
        <v>236</v>
      </c>
      <c r="E219" s="30">
        <v>3537173.41</v>
      </c>
      <c r="F219" s="66">
        <v>3119302</v>
      </c>
      <c r="G219" s="69" t="s">
        <v>236</v>
      </c>
      <c r="H219" s="68">
        <f t="shared" si="6"/>
        <v>3537173.41</v>
      </c>
    </row>
    <row r="220" spans="1:8" x14ac:dyDescent="0.25">
      <c r="A220" s="63" t="s">
        <v>237</v>
      </c>
      <c r="B220" s="64">
        <v>3119401</v>
      </c>
      <c r="C220" s="65">
        <f t="shared" si="7"/>
        <v>3119401</v>
      </c>
      <c r="D220" t="s">
        <v>237</v>
      </c>
      <c r="E220" s="30">
        <v>8084967.7699999996</v>
      </c>
      <c r="F220" s="66">
        <v>3119401</v>
      </c>
      <c r="G220" s="69" t="s">
        <v>237</v>
      </c>
      <c r="H220" s="68">
        <f t="shared" si="6"/>
        <v>8084967.7699999996</v>
      </c>
    </row>
    <row r="221" spans="1:8" x14ac:dyDescent="0.25">
      <c r="A221" s="63" t="s">
        <v>238</v>
      </c>
      <c r="B221" s="64">
        <v>3119500</v>
      </c>
      <c r="C221" s="65">
        <f t="shared" si="7"/>
        <v>3119500</v>
      </c>
      <c r="D221" t="s">
        <v>238</v>
      </c>
      <c r="E221" s="30">
        <v>1515931.49</v>
      </c>
      <c r="F221" s="66">
        <v>3119500</v>
      </c>
      <c r="G221" s="69" t="s">
        <v>238</v>
      </c>
      <c r="H221" s="68">
        <f t="shared" si="6"/>
        <v>1515931.49</v>
      </c>
    </row>
    <row r="222" spans="1:8" x14ac:dyDescent="0.25">
      <c r="A222" s="63" t="s">
        <v>239</v>
      </c>
      <c r="B222" s="64">
        <v>3119609</v>
      </c>
      <c r="C222" s="65">
        <f t="shared" si="7"/>
        <v>3119609</v>
      </c>
      <c r="D222" t="s">
        <v>239</v>
      </c>
      <c r="E222" s="30">
        <v>1515931.49</v>
      </c>
      <c r="F222" s="66">
        <v>3119609</v>
      </c>
      <c r="G222" s="69" t="s">
        <v>239</v>
      </c>
      <c r="H222" s="68">
        <f t="shared" si="6"/>
        <v>1515931.49</v>
      </c>
    </row>
    <row r="223" spans="1:8" x14ac:dyDescent="0.25">
      <c r="A223" s="63" t="s">
        <v>240</v>
      </c>
      <c r="B223" s="64">
        <v>3119708</v>
      </c>
      <c r="C223" s="65">
        <f t="shared" si="7"/>
        <v>3119708</v>
      </c>
      <c r="D223" t="s">
        <v>240</v>
      </c>
      <c r="E223" s="30">
        <v>1515931.49</v>
      </c>
      <c r="F223" s="66">
        <v>3119708</v>
      </c>
      <c r="G223" s="69" t="s">
        <v>240</v>
      </c>
      <c r="H223" s="68">
        <f t="shared" si="6"/>
        <v>1515931.49</v>
      </c>
    </row>
    <row r="224" spans="1:8" x14ac:dyDescent="0.25">
      <c r="A224" s="63" t="s">
        <v>241</v>
      </c>
      <c r="B224" s="64">
        <v>3119807</v>
      </c>
      <c r="C224" s="65">
        <f t="shared" si="7"/>
        <v>3119807</v>
      </c>
      <c r="D224" t="s">
        <v>241</v>
      </c>
      <c r="E224" s="30">
        <v>1515931.49</v>
      </c>
      <c r="F224" s="66">
        <v>3119807</v>
      </c>
      <c r="G224" s="67" t="s">
        <v>241</v>
      </c>
      <c r="H224" s="68">
        <f t="shared" si="6"/>
        <v>1515931.49</v>
      </c>
    </row>
    <row r="225" spans="1:8" x14ac:dyDescent="0.25">
      <c r="A225" s="63" t="s">
        <v>242</v>
      </c>
      <c r="B225" s="64">
        <v>3119906</v>
      </c>
      <c r="C225" s="65">
        <f t="shared" si="7"/>
        <v>3119906</v>
      </c>
      <c r="D225" t="s">
        <v>242</v>
      </c>
      <c r="E225" s="30">
        <v>1515931.49</v>
      </c>
      <c r="F225" s="66">
        <v>3119906</v>
      </c>
      <c r="G225" s="67" t="s">
        <v>242</v>
      </c>
      <c r="H225" s="68">
        <f t="shared" si="6"/>
        <v>1515931.49</v>
      </c>
    </row>
    <row r="226" spans="1:8" x14ac:dyDescent="0.25">
      <c r="A226" s="63" t="s">
        <v>243</v>
      </c>
      <c r="B226" s="64">
        <v>3119955</v>
      </c>
      <c r="C226" s="65">
        <f t="shared" si="7"/>
        <v>3119955</v>
      </c>
      <c r="D226" t="s">
        <v>243</v>
      </c>
      <c r="E226" s="30">
        <v>1515931.49</v>
      </c>
      <c r="F226" s="66">
        <v>3119955</v>
      </c>
      <c r="G226" s="67" t="s">
        <v>243</v>
      </c>
      <c r="H226" s="68">
        <f t="shared" si="6"/>
        <v>1515931.49</v>
      </c>
    </row>
    <row r="227" spans="1:8" x14ac:dyDescent="0.25">
      <c r="A227" s="63" t="s">
        <v>244</v>
      </c>
      <c r="B227" s="64">
        <v>3120003</v>
      </c>
      <c r="C227" s="65">
        <f t="shared" si="7"/>
        <v>3120003</v>
      </c>
      <c r="D227" t="s">
        <v>244</v>
      </c>
      <c r="E227" s="30">
        <v>1515931.49</v>
      </c>
      <c r="F227" s="66">
        <v>3120003</v>
      </c>
      <c r="G227" s="67" t="s">
        <v>244</v>
      </c>
      <c r="H227" s="68">
        <f t="shared" si="6"/>
        <v>1515931.49</v>
      </c>
    </row>
    <row r="228" spans="1:8" x14ac:dyDescent="0.25">
      <c r="A228" s="63" t="s">
        <v>245</v>
      </c>
      <c r="B228" s="64">
        <v>3120102</v>
      </c>
      <c r="C228" s="65">
        <f t="shared" si="7"/>
        <v>3120102</v>
      </c>
      <c r="D228" t="s">
        <v>245</v>
      </c>
      <c r="E228" s="30">
        <v>1515931.49</v>
      </c>
      <c r="F228" s="66">
        <v>3120102</v>
      </c>
      <c r="G228" s="67" t="s">
        <v>245</v>
      </c>
      <c r="H228" s="68">
        <f t="shared" si="6"/>
        <v>1515931.49</v>
      </c>
    </row>
    <row r="229" spans="1:8" x14ac:dyDescent="0.25">
      <c r="A229" s="63" t="s">
        <v>246</v>
      </c>
      <c r="B229" s="64">
        <v>3120151</v>
      </c>
      <c r="C229" s="65">
        <f t="shared" si="7"/>
        <v>3120151</v>
      </c>
      <c r="D229" t="s">
        <v>246</v>
      </c>
      <c r="E229" s="30">
        <v>1515931.49</v>
      </c>
      <c r="F229" s="66">
        <v>3120151</v>
      </c>
      <c r="G229" s="67" t="s">
        <v>246</v>
      </c>
      <c r="H229" s="68">
        <f t="shared" si="6"/>
        <v>1515931.49</v>
      </c>
    </row>
    <row r="230" spans="1:8" x14ac:dyDescent="0.25">
      <c r="A230" s="63" t="s">
        <v>247</v>
      </c>
      <c r="B230" s="64">
        <v>3120201</v>
      </c>
      <c r="C230" s="65">
        <f t="shared" si="7"/>
        <v>3120201</v>
      </c>
      <c r="D230" t="s">
        <v>247</v>
      </c>
      <c r="E230" s="30">
        <v>2021241.96</v>
      </c>
      <c r="F230" s="66">
        <v>3120201</v>
      </c>
      <c r="G230" s="69" t="s">
        <v>247</v>
      </c>
      <c r="H230" s="68">
        <f t="shared" si="6"/>
        <v>2021241.96</v>
      </c>
    </row>
    <row r="231" spans="1:8" x14ac:dyDescent="0.25">
      <c r="A231" s="63" t="s">
        <v>248</v>
      </c>
      <c r="B231" s="64">
        <v>3120300</v>
      </c>
      <c r="C231" s="65">
        <f t="shared" si="7"/>
        <v>3120300</v>
      </c>
      <c r="D231" t="s">
        <v>248</v>
      </c>
      <c r="E231" s="30">
        <v>1515931.49</v>
      </c>
      <c r="F231" s="66">
        <v>3120300</v>
      </c>
      <c r="G231" s="67" t="s">
        <v>248</v>
      </c>
      <c r="H231" s="68">
        <f t="shared" si="6"/>
        <v>1515931.49</v>
      </c>
    </row>
    <row r="232" spans="1:8" x14ac:dyDescent="0.25">
      <c r="A232" s="63" t="s">
        <v>249</v>
      </c>
      <c r="B232" s="64">
        <v>3120409</v>
      </c>
      <c r="C232" s="65">
        <f t="shared" si="7"/>
        <v>3120409</v>
      </c>
      <c r="D232" t="s">
        <v>249</v>
      </c>
      <c r="E232" s="30">
        <v>1515931.49</v>
      </c>
      <c r="F232" s="66">
        <v>3120409</v>
      </c>
      <c r="G232" s="69" t="s">
        <v>249</v>
      </c>
      <c r="H232" s="68">
        <f t="shared" si="6"/>
        <v>1515931.49</v>
      </c>
    </row>
    <row r="233" spans="1:8" x14ac:dyDescent="0.25">
      <c r="A233" s="63" t="s">
        <v>250</v>
      </c>
      <c r="B233" s="64">
        <v>3120508</v>
      </c>
      <c r="C233" s="65">
        <f t="shared" si="7"/>
        <v>3120508</v>
      </c>
      <c r="D233" t="s">
        <v>250</v>
      </c>
      <c r="E233" s="30">
        <v>2021241.96</v>
      </c>
      <c r="F233" s="66">
        <v>3120508</v>
      </c>
      <c r="G233" s="69" t="s">
        <v>250</v>
      </c>
      <c r="H233" s="68">
        <f t="shared" si="6"/>
        <v>2021241.96</v>
      </c>
    </row>
    <row r="234" spans="1:8" x14ac:dyDescent="0.25">
      <c r="A234" s="63" t="s">
        <v>251</v>
      </c>
      <c r="B234" s="64">
        <v>3120607</v>
      </c>
      <c r="C234" s="65">
        <f t="shared" si="7"/>
        <v>3120607</v>
      </c>
      <c r="D234" t="s">
        <v>251</v>
      </c>
      <c r="E234" s="30">
        <v>1515931.49</v>
      </c>
      <c r="F234" s="66">
        <v>3120607</v>
      </c>
      <c r="G234" s="67" t="s">
        <v>251</v>
      </c>
      <c r="H234" s="68">
        <f t="shared" si="6"/>
        <v>1515931.49</v>
      </c>
    </row>
    <row r="235" spans="1:8" x14ac:dyDescent="0.25">
      <c r="A235" s="63" t="s">
        <v>252</v>
      </c>
      <c r="B235" s="64">
        <v>3120706</v>
      </c>
      <c r="C235" s="65">
        <f t="shared" si="7"/>
        <v>3120706</v>
      </c>
      <c r="D235" t="s">
        <v>252</v>
      </c>
      <c r="E235" s="30">
        <v>1515931.49</v>
      </c>
      <c r="F235" s="66">
        <v>3120706</v>
      </c>
      <c r="G235" s="69" t="s">
        <v>252</v>
      </c>
      <c r="H235" s="68">
        <f t="shared" si="6"/>
        <v>1515931.49</v>
      </c>
    </row>
    <row r="236" spans="1:8" x14ac:dyDescent="0.25">
      <c r="A236" s="63" t="s">
        <v>253</v>
      </c>
      <c r="B236" s="64">
        <v>3120805</v>
      </c>
      <c r="C236" s="65">
        <f t="shared" si="7"/>
        <v>3120805</v>
      </c>
      <c r="D236" t="s">
        <v>253</v>
      </c>
      <c r="E236" s="30">
        <v>2526552.46</v>
      </c>
      <c r="F236" s="66">
        <v>3120805</v>
      </c>
      <c r="G236" s="67" t="s">
        <v>253</v>
      </c>
      <c r="H236" s="68">
        <f t="shared" si="6"/>
        <v>2526552.46</v>
      </c>
    </row>
    <row r="237" spans="1:8" x14ac:dyDescent="0.25">
      <c r="A237" s="63" t="s">
        <v>254</v>
      </c>
      <c r="B237" s="64">
        <v>3120839</v>
      </c>
      <c r="C237" s="65">
        <f t="shared" si="7"/>
        <v>3120839</v>
      </c>
      <c r="D237" t="s">
        <v>254</v>
      </c>
      <c r="E237" s="30">
        <v>1515931.49</v>
      </c>
      <c r="F237" s="66">
        <v>3120839</v>
      </c>
      <c r="G237" s="69" t="s">
        <v>254</v>
      </c>
      <c r="H237" s="68">
        <f t="shared" si="6"/>
        <v>1515931.49</v>
      </c>
    </row>
    <row r="238" spans="1:8" x14ac:dyDescent="0.25">
      <c r="A238" s="63" t="s">
        <v>255</v>
      </c>
      <c r="B238" s="64">
        <v>3120870</v>
      </c>
      <c r="C238" s="65">
        <f t="shared" si="7"/>
        <v>3120870</v>
      </c>
      <c r="D238" t="s">
        <v>255</v>
      </c>
      <c r="E238" s="30">
        <v>1515931.49</v>
      </c>
      <c r="F238" s="66">
        <v>3120870</v>
      </c>
      <c r="G238" s="69" t="s">
        <v>255</v>
      </c>
      <c r="H238" s="68">
        <f t="shared" si="6"/>
        <v>1515931.49</v>
      </c>
    </row>
    <row r="239" spans="1:8" x14ac:dyDescent="0.25">
      <c r="A239" s="63" t="s">
        <v>256</v>
      </c>
      <c r="B239" s="64">
        <v>3120904</v>
      </c>
      <c r="C239" s="65">
        <f t="shared" si="7"/>
        <v>3120904</v>
      </c>
      <c r="D239" t="s">
        <v>256</v>
      </c>
      <c r="E239" s="30">
        <v>7074346.8099999996</v>
      </c>
      <c r="F239" s="66">
        <v>3120904</v>
      </c>
      <c r="G239" s="69" t="s">
        <v>256</v>
      </c>
      <c r="H239" s="68">
        <f t="shared" si="6"/>
        <v>7074346.8099999996</v>
      </c>
    </row>
    <row r="240" spans="1:8" x14ac:dyDescent="0.25">
      <c r="A240" s="63" t="s">
        <v>257</v>
      </c>
      <c r="B240" s="64">
        <v>3121001</v>
      </c>
      <c r="C240" s="65">
        <f t="shared" si="7"/>
        <v>3121001</v>
      </c>
      <c r="D240" t="s">
        <v>257</v>
      </c>
      <c r="E240" s="30">
        <v>1515931.49</v>
      </c>
      <c r="F240" s="66">
        <v>3121001</v>
      </c>
      <c r="G240" s="69" t="s">
        <v>257</v>
      </c>
      <c r="H240" s="68">
        <f t="shared" si="6"/>
        <v>1515931.49</v>
      </c>
    </row>
    <row r="241" spans="1:8" x14ac:dyDescent="0.25">
      <c r="A241" s="63" t="s">
        <v>258</v>
      </c>
      <c r="B241" s="64">
        <v>3121100</v>
      </c>
      <c r="C241" s="65">
        <f t="shared" si="7"/>
        <v>3121100</v>
      </c>
      <c r="D241" t="s">
        <v>258</v>
      </c>
      <c r="E241" s="30">
        <v>1515931.49</v>
      </c>
      <c r="F241" s="66">
        <v>3121100</v>
      </c>
      <c r="G241" s="69" t="s">
        <v>258</v>
      </c>
      <c r="H241" s="68">
        <f t="shared" si="6"/>
        <v>1515931.49</v>
      </c>
    </row>
    <row r="242" spans="1:8" x14ac:dyDescent="0.25">
      <c r="A242" s="63" t="s">
        <v>259</v>
      </c>
      <c r="B242" s="64">
        <v>3121209</v>
      </c>
      <c r="C242" s="65">
        <f t="shared" si="7"/>
        <v>3121209</v>
      </c>
      <c r="D242" t="s">
        <v>259</v>
      </c>
      <c r="E242" s="30">
        <v>1515931.49</v>
      </c>
      <c r="F242" s="66">
        <v>3121209</v>
      </c>
      <c r="G242" s="67" t="s">
        <v>259</v>
      </c>
      <c r="H242" s="68">
        <f t="shared" si="6"/>
        <v>1515931.49</v>
      </c>
    </row>
    <row r="243" spans="1:8" x14ac:dyDescent="0.25">
      <c r="A243" s="63" t="s">
        <v>260</v>
      </c>
      <c r="B243" s="64">
        <v>3121258</v>
      </c>
      <c r="C243" s="65">
        <f t="shared" si="7"/>
        <v>3121258</v>
      </c>
      <c r="D243" t="s">
        <v>260</v>
      </c>
      <c r="E243" s="30">
        <v>2021241.96</v>
      </c>
      <c r="F243" s="66">
        <v>3121258</v>
      </c>
      <c r="G243" s="69" t="s">
        <v>260</v>
      </c>
      <c r="H243" s="68">
        <f t="shared" si="6"/>
        <v>2021241.96</v>
      </c>
    </row>
    <row r="244" spans="1:8" x14ac:dyDescent="0.25">
      <c r="A244" s="63" t="s">
        <v>261</v>
      </c>
      <c r="B244" s="64">
        <v>3121308</v>
      </c>
      <c r="C244" s="65">
        <f t="shared" si="7"/>
        <v>3121308</v>
      </c>
      <c r="D244" t="s">
        <v>261</v>
      </c>
      <c r="E244" s="30">
        <v>1515931.49</v>
      </c>
      <c r="F244" s="66">
        <v>3121308</v>
      </c>
      <c r="G244" s="69" t="s">
        <v>261</v>
      </c>
      <c r="H244" s="68">
        <f t="shared" si="6"/>
        <v>1515931.49</v>
      </c>
    </row>
    <row r="245" spans="1:8" x14ac:dyDescent="0.25">
      <c r="A245" s="63" t="s">
        <v>262</v>
      </c>
      <c r="B245" s="64">
        <v>3121407</v>
      </c>
      <c r="C245" s="65">
        <f t="shared" si="7"/>
        <v>3121407</v>
      </c>
      <c r="D245" t="s">
        <v>262</v>
      </c>
      <c r="E245" s="30">
        <v>1515931.49</v>
      </c>
      <c r="F245" s="66">
        <v>3121407</v>
      </c>
      <c r="G245" s="69" t="s">
        <v>262</v>
      </c>
      <c r="H245" s="68">
        <f t="shared" si="6"/>
        <v>1515931.49</v>
      </c>
    </row>
    <row r="246" spans="1:8" x14ac:dyDescent="0.25">
      <c r="A246" s="63" t="s">
        <v>263</v>
      </c>
      <c r="B246" s="64">
        <v>3121506</v>
      </c>
      <c r="C246" s="65">
        <f t="shared" si="7"/>
        <v>3121506</v>
      </c>
      <c r="D246" t="s">
        <v>263</v>
      </c>
      <c r="E246" s="30">
        <v>1515931.49</v>
      </c>
      <c r="F246" s="66">
        <v>3121506</v>
      </c>
      <c r="G246" s="69" t="s">
        <v>263</v>
      </c>
      <c r="H246" s="68">
        <f t="shared" si="6"/>
        <v>1515931.49</v>
      </c>
    </row>
    <row r="247" spans="1:8" x14ac:dyDescent="0.25">
      <c r="A247" s="63" t="s">
        <v>264</v>
      </c>
      <c r="B247" s="64">
        <v>3121605</v>
      </c>
      <c r="C247" s="65">
        <f t="shared" si="7"/>
        <v>3121605</v>
      </c>
      <c r="D247" t="s">
        <v>264</v>
      </c>
      <c r="E247" s="30">
        <v>5053104.8600000003</v>
      </c>
      <c r="F247" s="66">
        <v>3121605</v>
      </c>
      <c r="G247" s="69" t="s">
        <v>264</v>
      </c>
      <c r="H247" s="68">
        <f t="shared" si="6"/>
        <v>5053104.8600000003</v>
      </c>
    </row>
    <row r="248" spans="1:8" x14ac:dyDescent="0.25">
      <c r="A248" s="63" t="s">
        <v>265</v>
      </c>
      <c r="B248" s="64">
        <v>3121704</v>
      </c>
      <c r="C248" s="65">
        <f t="shared" si="7"/>
        <v>3121704</v>
      </c>
      <c r="D248" t="s">
        <v>265</v>
      </c>
      <c r="E248" s="30">
        <v>1515931.49</v>
      </c>
      <c r="F248" s="66">
        <v>3121704</v>
      </c>
      <c r="G248" s="69" t="s">
        <v>265</v>
      </c>
      <c r="H248" s="68">
        <f t="shared" si="6"/>
        <v>1515931.49</v>
      </c>
    </row>
    <row r="249" spans="1:8" x14ac:dyDescent="0.25">
      <c r="A249" s="63" t="s">
        <v>266</v>
      </c>
      <c r="B249" s="64">
        <v>3121803</v>
      </c>
      <c r="C249" s="65">
        <f t="shared" si="7"/>
        <v>3121803</v>
      </c>
      <c r="D249" t="s">
        <v>266</v>
      </c>
      <c r="E249" s="30">
        <v>1515931.49</v>
      </c>
      <c r="F249" s="66">
        <v>3121803</v>
      </c>
      <c r="G249" s="67" t="s">
        <v>266</v>
      </c>
      <c r="H249" s="68">
        <f t="shared" si="6"/>
        <v>1515931.49</v>
      </c>
    </row>
    <row r="250" spans="1:8" x14ac:dyDescent="0.25">
      <c r="A250" s="63" t="s">
        <v>267</v>
      </c>
      <c r="B250" s="64">
        <v>3121902</v>
      </c>
      <c r="C250" s="65">
        <f t="shared" si="7"/>
        <v>3121902</v>
      </c>
      <c r="D250" t="s">
        <v>267</v>
      </c>
      <c r="E250" s="30">
        <v>1515931.49</v>
      </c>
      <c r="F250" s="66">
        <v>3121902</v>
      </c>
      <c r="G250" s="67" t="s">
        <v>267</v>
      </c>
      <c r="H250" s="68">
        <f t="shared" si="6"/>
        <v>1515931.49</v>
      </c>
    </row>
    <row r="251" spans="1:8" x14ac:dyDescent="0.25">
      <c r="A251" s="63" t="s">
        <v>268</v>
      </c>
      <c r="B251" s="64">
        <v>3122009</v>
      </c>
      <c r="C251" s="65">
        <f t="shared" si="7"/>
        <v>3122009</v>
      </c>
      <c r="D251" t="s">
        <v>268</v>
      </c>
      <c r="E251" s="30">
        <v>3031862.95</v>
      </c>
      <c r="F251" s="66">
        <v>3122009</v>
      </c>
      <c r="G251" s="69" t="s">
        <v>268</v>
      </c>
      <c r="H251" s="68">
        <f t="shared" si="6"/>
        <v>3031862.95</v>
      </c>
    </row>
    <row r="252" spans="1:8" x14ac:dyDescent="0.25">
      <c r="A252" s="63" t="s">
        <v>269</v>
      </c>
      <c r="B252" s="64">
        <v>3122108</v>
      </c>
      <c r="C252" s="65">
        <f t="shared" si="7"/>
        <v>3122108</v>
      </c>
      <c r="D252" t="s">
        <v>269</v>
      </c>
      <c r="E252" s="30">
        <v>1515931.49</v>
      </c>
      <c r="F252" s="66">
        <v>3122108</v>
      </c>
      <c r="G252" s="69" t="s">
        <v>269</v>
      </c>
      <c r="H252" s="68">
        <f t="shared" si="6"/>
        <v>1515931.49</v>
      </c>
    </row>
    <row r="253" spans="1:8" x14ac:dyDescent="0.25">
      <c r="A253" s="63" t="s">
        <v>270</v>
      </c>
      <c r="B253" s="64">
        <v>3122207</v>
      </c>
      <c r="C253" s="65">
        <f t="shared" si="7"/>
        <v>3122207</v>
      </c>
      <c r="D253" t="s">
        <v>270</v>
      </c>
      <c r="E253" s="30">
        <v>1515931.49</v>
      </c>
      <c r="F253" s="66">
        <v>3122207</v>
      </c>
      <c r="G253" s="67" t="s">
        <v>270</v>
      </c>
      <c r="H253" s="68">
        <f t="shared" si="6"/>
        <v>1515931.49</v>
      </c>
    </row>
    <row r="254" spans="1:8" x14ac:dyDescent="0.25">
      <c r="A254" s="63" t="s">
        <v>271</v>
      </c>
      <c r="B254" s="64">
        <v>3122306</v>
      </c>
      <c r="C254" s="65">
        <f t="shared" si="7"/>
        <v>3122306</v>
      </c>
      <c r="D254" t="s">
        <v>271</v>
      </c>
      <c r="E254" s="30">
        <v>13591227.619999999</v>
      </c>
      <c r="F254" s="66">
        <v>3122306</v>
      </c>
      <c r="G254" s="67" t="s">
        <v>271</v>
      </c>
      <c r="H254" s="68">
        <f t="shared" si="6"/>
        <v>13591227.619999999</v>
      </c>
    </row>
    <row r="255" spans="1:8" x14ac:dyDescent="0.25">
      <c r="A255" s="63" t="s">
        <v>272</v>
      </c>
      <c r="B255" s="64">
        <v>3122355</v>
      </c>
      <c r="C255" s="65">
        <f t="shared" si="7"/>
        <v>3122355</v>
      </c>
      <c r="D255" t="s">
        <v>272</v>
      </c>
      <c r="E255" s="30">
        <v>1515931.49</v>
      </c>
      <c r="F255" s="66">
        <v>3122355</v>
      </c>
      <c r="G255" s="69" t="s">
        <v>272</v>
      </c>
      <c r="H255" s="68">
        <f t="shared" si="6"/>
        <v>1515931.49</v>
      </c>
    </row>
    <row r="256" spans="1:8" x14ac:dyDescent="0.25">
      <c r="A256" s="63" t="s">
        <v>273</v>
      </c>
      <c r="B256" s="64">
        <v>3122405</v>
      </c>
      <c r="C256" s="65">
        <f t="shared" si="7"/>
        <v>3122405</v>
      </c>
      <c r="D256" t="s">
        <v>273</v>
      </c>
      <c r="E256" s="30">
        <v>1515931.49</v>
      </c>
      <c r="F256" s="66">
        <v>3122405</v>
      </c>
      <c r="G256" s="69" t="s">
        <v>273</v>
      </c>
      <c r="H256" s="68">
        <f t="shared" si="6"/>
        <v>1515931.49</v>
      </c>
    </row>
    <row r="257" spans="1:8" x14ac:dyDescent="0.25">
      <c r="A257" s="63" t="s">
        <v>274</v>
      </c>
      <c r="B257" s="64">
        <v>3122454</v>
      </c>
      <c r="C257" s="65">
        <f t="shared" si="7"/>
        <v>3122454</v>
      </c>
      <c r="D257" t="s">
        <v>274</v>
      </c>
      <c r="E257" s="30">
        <v>2021241.96</v>
      </c>
      <c r="F257" s="66">
        <v>3122454</v>
      </c>
      <c r="G257" s="67" t="s">
        <v>274</v>
      </c>
      <c r="H257" s="68">
        <f t="shared" si="6"/>
        <v>2021241.96</v>
      </c>
    </row>
    <row r="258" spans="1:8" x14ac:dyDescent="0.25">
      <c r="A258" s="63" t="s">
        <v>275</v>
      </c>
      <c r="B258" s="64">
        <v>3122470</v>
      </c>
      <c r="C258" s="65">
        <f t="shared" si="7"/>
        <v>3122470</v>
      </c>
      <c r="D258" t="s">
        <v>275</v>
      </c>
      <c r="E258" s="30">
        <v>1515931.49</v>
      </c>
      <c r="F258" s="66">
        <v>3122470</v>
      </c>
      <c r="G258" s="69" t="s">
        <v>275</v>
      </c>
      <c r="H258" s="68">
        <f t="shared" si="6"/>
        <v>1515931.49</v>
      </c>
    </row>
    <row r="259" spans="1:8" x14ac:dyDescent="0.25">
      <c r="A259" s="63" t="s">
        <v>276</v>
      </c>
      <c r="B259" s="64">
        <v>3122504</v>
      </c>
      <c r="C259" s="65">
        <f t="shared" si="7"/>
        <v>3122504</v>
      </c>
      <c r="D259" t="s">
        <v>276</v>
      </c>
      <c r="E259" s="30">
        <v>1515931.49</v>
      </c>
      <c r="F259" s="66">
        <v>3122504</v>
      </c>
      <c r="G259" s="69" t="s">
        <v>276</v>
      </c>
      <c r="H259" s="68">
        <f t="shared" si="6"/>
        <v>1515931.49</v>
      </c>
    </row>
    <row r="260" spans="1:8" x14ac:dyDescent="0.25">
      <c r="A260" s="63" t="s">
        <v>277</v>
      </c>
      <c r="B260" s="64">
        <v>3122603</v>
      </c>
      <c r="C260" s="65">
        <f t="shared" si="7"/>
        <v>3122603</v>
      </c>
      <c r="D260" t="s">
        <v>277</v>
      </c>
      <c r="E260" s="30">
        <v>1515931.49</v>
      </c>
      <c r="F260" s="66">
        <v>3122603</v>
      </c>
      <c r="G260" s="69" t="s">
        <v>277</v>
      </c>
      <c r="H260" s="68">
        <f t="shared" si="6"/>
        <v>1515931.49</v>
      </c>
    </row>
    <row r="261" spans="1:8" x14ac:dyDescent="0.25">
      <c r="A261" s="63" t="s">
        <v>278</v>
      </c>
      <c r="B261" s="64">
        <v>3122702</v>
      </c>
      <c r="C261" s="65">
        <f t="shared" si="7"/>
        <v>3122702</v>
      </c>
      <c r="D261" t="s">
        <v>278</v>
      </c>
      <c r="E261" s="30">
        <v>1515931.49</v>
      </c>
      <c r="F261" s="66">
        <v>3122702</v>
      </c>
      <c r="G261" s="67" t="s">
        <v>278</v>
      </c>
      <c r="H261" s="68">
        <f t="shared" si="6"/>
        <v>1515931.49</v>
      </c>
    </row>
    <row r="262" spans="1:8" x14ac:dyDescent="0.25">
      <c r="A262" s="63" t="s">
        <v>279</v>
      </c>
      <c r="B262" s="64">
        <v>3122801</v>
      </c>
      <c r="C262" s="65">
        <f t="shared" si="7"/>
        <v>3122801</v>
      </c>
      <c r="D262" t="s">
        <v>279</v>
      </c>
      <c r="E262" s="30">
        <v>1515931.49</v>
      </c>
      <c r="F262" s="66">
        <v>3122801</v>
      </c>
      <c r="G262" s="67" t="s">
        <v>279</v>
      </c>
      <c r="H262" s="68">
        <f t="shared" si="6"/>
        <v>1515931.49</v>
      </c>
    </row>
    <row r="263" spans="1:8" x14ac:dyDescent="0.25">
      <c r="A263" s="63" t="s">
        <v>899</v>
      </c>
      <c r="B263" s="64">
        <v>3122900</v>
      </c>
      <c r="C263" s="65">
        <f t="shared" si="7"/>
        <v>3122900</v>
      </c>
      <c r="D263" t="s">
        <v>899</v>
      </c>
      <c r="E263" s="30">
        <v>1515931.49</v>
      </c>
      <c r="F263" s="66">
        <v>3122900</v>
      </c>
      <c r="G263" s="67" t="s">
        <v>280</v>
      </c>
      <c r="H263" s="68">
        <f t="shared" ref="H263:H326" si="8">VLOOKUP(F263,$C$7:$E$859,3,FALSE)</f>
        <v>1515931.49</v>
      </c>
    </row>
    <row r="264" spans="1:8" x14ac:dyDescent="0.25">
      <c r="A264" s="63" t="s">
        <v>281</v>
      </c>
      <c r="B264" s="64">
        <v>3123007</v>
      </c>
      <c r="C264" s="65">
        <f t="shared" ref="C264:C327" si="9">VLOOKUP(D264,$A$7:$B$859,2,FALSE)</f>
        <v>3123007</v>
      </c>
      <c r="D264" t="s">
        <v>281</v>
      </c>
      <c r="E264" s="30">
        <v>2021241.96</v>
      </c>
      <c r="F264" s="66">
        <v>3123007</v>
      </c>
      <c r="G264" s="69" t="s">
        <v>281</v>
      </c>
      <c r="H264" s="68">
        <f t="shared" si="8"/>
        <v>2021241.96</v>
      </c>
    </row>
    <row r="265" spans="1:8" x14ac:dyDescent="0.25">
      <c r="A265" s="63" t="s">
        <v>282</v>
      </c>
      <c r="B265" s="64">
        <v>3123106</v>
      </c>
      <c r="C265" s="65">
        <f t="shared" si="9"/>
        <v>3123106</v>
      </c>
      <c r="D265" t="s">
        <v>282</v>
      </c>
      <c r="E265" s="30">
        <v>1515931.49</v>
      </c>
      <c r="F265" s="66">
        <v>3123106</v>
      </c>
      <c r="G265" s="67" t="s">
        <v>282</v>
      </c>
      <c r="H265" s="68">
        <f t="shared" si="8"/>
        <v>1515931.49</v>
      </c>
    </row>
    <row r="266" spans="1:8" x14ac:dyDescent="0.25">
      <c r="A266" s="63" t="s">
        <v>283</v>
      </c>
      <c r="B266" s="64">
        <v>3123205</v>
      </c>
      <c r="C266" s="65">
        <f t="shared" si="9"/>
        <v>3123205</v>
      </c>
      <c r="D266" t="s">
        <v>283</v>
      </c>
      <c r="E266" s="30">
        <v>2420698.09</v>
      </c>
      <c r="F266" s="66">
        <v>3123205</v>
      </c>
      <c r="G266" s="67" t="s">
        <v>283</v>
      </c>
      <c r="H266" s="68">
        <f t="shared" si="8"/>
        <v>2420698.09</v>
      </c>
    </row>
    <row r="267" spans="1:8" x14ac:dyDescent="0.25">
      <c r="A267" s="63" t="s">
        <v>284</v>
      </c>
      <c r="B267" s="64">
        <v>3123304</v>
      </c>
      <c r="C267" s="65">
        <f t="shared" si="9"/>
        <v>3123304</v>
      </c>
      <c r="D267" t="s">
        <v>284</v>
      </c>
      <c r="E267" s="30">
        <v>1515931.49</v>
      </c>
      <c r="F267" s="66">
        <v>3123304</v>
      </c>
      <c r="G267" s="69" t="s">
        <v>284</v>
      </c>
      <c r="H267" s="68">
        <f t="shared" si="8"/>
        <v>1515931.49</v>
      </c>
    </row>
    <row r="268" spans="1:8" x14ac:dyDescent="0.25">
      <c r="A268" s="63" t="s">
        <v>285</v>
      </c>
      <c r="B268" s="64">
        <v>3123403</v>
      </c>
      <c r="C268" s="65">
        <f t="shared" si="9"/>
        <v>3123403</v>
      </c>
      <c r="D268" t="s">
        <v>285</v>
      </c>
      <c r="E268" s="30">
        <v>1515931.49</v>
      </c>
      <c r="F268" s="66">
        <v>3123403</v>
      </c>
      <c r="G268" s="67" t="s">
        <v>285</v>
      </c>
      <c r="H268" s="68">
        <f t="shared" si="8"/>
        <v>1515931.49</v>
      </c>
    </row>
    <row r="269" spans="1:8" x14ac:dyDescent="0.25">
      <c r="A269" s="63" t="s">
        <v>286</v>
      </c>
      <c r="B269" s="64">
        <v>3123502</v>
      </c>
      <c r="C269" s="65">
        <f t="shared" si="9"/>
        <v>3123502</v>
      </c>
      <c r="D269" t="s">
        <v>286</v>
      </c>
      <c r="E269" s="30">
        <v>1515931.49</v>
      </c>
      <c r="F269" s="66">
        <v>3123502</v>
      </c>
      <c r="G269" s="69" t="s">
        <v>286</v>
      </c>
      <c r="H269" s="68">
        <f t="shared" si="8"/>
        <v>1515931.49</v>
      </c>
    </row>
    <row r="270" spans="1:8" x14ac:dyDescent="0.25">
      <c r="A270" s="63" t="s">
        <v>287</v>
      </c>
      <c r="B270" s="64">
        <v>3123528</v>
      </c>
      <c r="C270" s="65">
        <f t="shared" si="9"/>
        <v>3123528</v>
      </c>
      <c r="D270" t="s">
        <v>287</v>
      </c>
      <c r="E270" s="30">
        <v>1515931.49</v>
      </c>
      <c r="F270" s="66">
        <v>3123528</v>
      </c>
      <c r="G270" s="67" t="s">
        <v>287</v>
      </c>
      <c r="H270" s="68">
        <f t="shared" si="8"/>
        <v>1515931.49</v>
      </c>
    </row>
    <row r="271" spans="1:8" x14ac:dyDescent="0.25">
      <c r="A271" s="63" t="s">
        <v>288</v>
      </c>
      <c r="B271" s="64">
        <v>3123601</v>
      </c>
      <c r="C271" s="65">
        <f t="shared" si="9"/>
        <v>3123601</v>
      </c>
      <c r="D271" t="s">
        <v>288</v>
      </c>
      <c r="E271" s="30">
        <v>3537173.41</v>
      </c>
      <c r="F271" s="66">
        <v>3123601</v>
      </c>
      <c r="G271" s="67" t="s">
        <v>288</v>
      </c>
      <c r="H271" s="68">
        <f t="shared" si="8"/>
        <v>3537173.41</v>
      </c>
    </row>
    <row r="272" spans="1:8" x14ac:dyDescent="0.25">
      <c r="A272" s="63" t="s">
        <v>289</v>
      </c>
      <c r="B272" s="64">
        <v>3123700</v>
      </c>
      <c r="C272" s="65">
        <f t="shared" si="9"/>
        <v>3123700</v>
      </c>
      <c r="D272" t="s">
        <v>289</v>
      </c>
      <c r="E272" s="30">
        <v>2526552.46</v>
      </c>
      <c r="F272" s="66">
        <v>3123700</v>
      </c>
      <c r="G272" s="69" t="s">
        <v>289</v>
      </c>
      <c r="H272" s="68">
        <f t="shared" si="8"/>
        <v>2526552.46</v>
      </c>
    </row>
    <row r="273" spans="1:8" x14ac:dyDescent="0.25">
      <c r="A273" s="63" t="s">
        <v>290</v>
      </c>
      <c r="B273" s="64">
        <v>3123809</v>
      </c>
      <c r="C273" s="65">
        <f t="shared" si="9"/>
        <v>3123809</v>
      </c>
      <c r="D273" t="s">
        <v>290</v>
      </c>
      <c r="E273" s="30">
        <v>1515931.49</v>
      </c>
      <c r="F273" s="66">
        <v>3123809</v>
      </c>
      <c r="G273" s="69" t="s">
        <v>290</v>
      </c>
      <c r="H273" s="68">
        <f t="shared" si="8"/>
        <v>1515931.49</v>
      </c>
    </row>
    <row r="274" spans="1:8" x14ac:dyDescent="0.25">
      <c r="A274" s="63" t="s">
        <v>291</v>
      </c>
      <c r="B274" s="64">
        <v>3123858</v>
      </c>
      <c r="C274" s="65">
        <f t="shared" si="9"/>
        <v>3123858</v>
      </c>
      <c r="D274" t="s">
        <v>291</v>
      </c>
      <c r="E274" s="30">
        <v>1515931.49</v>
      </c>
      <c r="F274" s="66">
        <v>3123858</v>
      </c>
      <c r="G274" s="69" t="s">
        <v>291</v>
      </c>
      <c r="H274" s="68">
        <f t="shared" si="8"/>
        <v>1515931.49</v>
      </c>
    </row>
    <row r="275" spans="1:8" x14ac:dyDescent="0.25">
      <c r="A275" s="63" t="s">
        <v>292</v>
      </c>
      <c r="B275" s="64">
        <v>3123908</v>
      </c>
      <c r="C275" s="65">
        <f t="shared" si="9"/>
        <v>3123908</v>
      </c>
      <c r="D275" t="s">
        <v>292</v>
      </c>
      <c r="E275" s="30">
        <v>2526552.46</v>
      </c>
      <c r="F275" s="66">
        <v>3123908</v>
      </c>
      <c r="G275" s="69" t="s">
        <v>292</v>
      </c>
      <c r="H275" s="68">
        <f t="shared" si="8"/>
        <v>2526552.46</v>
      </c>
    </row>
    <row r="276" spans="1:8" x14ac:dyDescent="0.25">
      <c r="A276" s="63" t="s">
        <v>293</v>
      </c>
      <c r="B276" s="64">
        <v>3124005</v>
      </c>
      <c r="C276" s="65">
        <f t="shared" si="9"/>
        <v>3124005</v>
      </c>
      <c r="D276" t="s">
        <v>293</v>
      </c>
      <c r="E276" s="30">
        <v>3031862.95</v>
      </c>
      <c r="F276" s="66">
        <v>3124005</v>
      </c>
      <c r="G276" s="67" t="s">
        <v>293</v>
      </c>
      <c r="H276" s="68">
        <f t="shared" si="8"/>
        <v>3031862.95</v>
      </c>
    </row>
    <row r="277" spans="1:8" x14ac:dyDescent="0.25">
      <c r="A277" s="63" t="s">
        <v>294</v>
      </c>
      <c r="B277" s="64">
        <v>3124104</v>
      </c>
      <c r="C277" s="65">
        <f t="shared" si="9"/>
        <v>3124104</v>
      </c>
      <c r="D277" t="s">
        <v>294</v>
      </c>
      <c r="E277" s="30">
        <v>7074346.8099999996</v>
      </c>
      <c r="F277" s="66">
        <v>3124104</v>
      </c>
      <c r="G277" s="69" t="s">
        <v>294</v>
      </c>
      <c r="H277" s="68">
        <f t="shared" si="8"/>
        <v>7074346.8099999996</v>
      </c>
    </row>
    <row r="278" spans="1:8" x14ac:dyDescent="0.25">
      <c r="A278" s="63" t="s">
        <v>295</v>
      </c>
      <c r="B278" s="64">
        <v>3124203</v>
      </c>
      <c r="C278" s="65">
        <f t="shared" si="9"/>
        <v>3124203</v>
      </c>
      <c r="D278" t="s">
        <v>295</v>
      </c>
      <c r="E278" s="30">
        <v>3537173.41</v>
      </c>
      <c r="F278" s="66">
        <v>3124203</v>
      </c>
      <c r="G278" s="69" t="s">
        <v>295</v>
      </c>
      <c r="H278" s="68">
        <f t="shared" si="8"/>
        <v>3537173.41</v>
      </c>
    </row>
    <row r="279" spans="1:8" x14ac:dyDescent="0.25">
      <c r="A279" s="63" t="s">
        <v>296</v>
      </c>
      <c r="B279" s="64">
        <v>3124302</v>
      </c>
      <c r="C279" s="65">
        <f t="shared" si="9"/>
        <v>3124302</v>
      </c>
      <c r="D279" t="s">
        <v>296</v>
      </c>
      <c r="E279" s="30">
        <v>4042483.9</v>
      </c>
      <c r="F279" s="66">
        <v>3124302</v>
      </c>
      <c r="G279" s="69" t="s">
        <v>296</v>
      </c>
      <c r="H279" s="68">
        <f t="shared" si="8"/>
        <v>4042483.9</v>
      </c>
    </row>
    <row r="280" spans="1:8" x14ac:dyDescent="0.25">
      <c r="A280" s="63" t="s">
        <v>297</v>
      </c>
      <c r="B280" s="64">
        <v>3124401</v>
      </c>
      <c r="C280" s="65">
        <f t="shared" si="9"/>
        <v>3124401</v>
      </c>
      <c r="D280" t="s">
        <v>297</v>
      </c>
      <c r="E280" s="30">
        <v>1515931.49</v>
      </c>
      <c r="F280" s="66">
        <v>3124401</v>
      </c>
      <c r="G280" s="67" t="s">
        <v>297</v>
      </c>
      <c r="H280" s="68">
        <f t="shared" si="8"/>
        <v>1515931.49</v>
      </c>
    </row>
    <row r="281" spans="1:8" x14ac:dyDescent="0.25">
      <c r="A281" s="63" t="s">
        <v>299</v>
      </c>
      <c r="B281" s="64">
        <v>3124500</v>
      </c>
      <c r="C281" s="65">
        <f t="shared" si="9"/>
        <v>3124500</v>
      </c>
      <c r="D281" t="s">
        <v>299</v>
      </c>
      <c r="E281" s="30">
        <v>2021241.96</v>
      </c>
      <c r="F281" s="66">
        <v>3124500</v>
      </c>
      <c r="G281" s="69" t="s">
        <v>299</v>
      </c>
      <c r="H281" s="68">
        <f t="shared" si="8"/>
        <v>2021241.96</v>
      </c>
    </row>
    <row r="282" spans="1:8" x14ac:dyDescent="0.25">
      <c r="A282" s="63" t="s">
        <v>300</v>
      </c>
      <c r="B282" s="64">
        <v>3124609</v>
      </c>
      <c r="C282" s="65">
        <f t="shared" si="9"/>
        <v>3124609</v>
      </c>
      <c r="D282" t="s">
        <v>300</v>
      </c>
      <c r="E282" s="30">
        <v>1515931.49</v>
      </c>
      <c r="F282" s="66">
        <v>3124609</v>
      </c>
      <c r="G282" s="69" t="s">
        <v>300</v>
      </c>
      <c r="H282" s="68">
        <f t="shared" si="8"/>
        <v>1515931.49</v>
      </c>
    </row>
    <row r="283" spans="1:8" x14ac:dyDescent="0.25">
      <c r="A283" s="63" t="s">
        <v>301</v>
      </c>
      <c r="B283" s="64">
        <v>3124708</v>
      </c>
      <c r="C283" s="65">
        <f t="shared" si="9"/>
        <v>3124708</v>
      </c>
      <c r="D283" t="s">
        <v>301</v>
      </c>
      <c r="E283" s="30">
        <v>1515931.49</v>
      </c>
      <c r="F283" s="66">
        <v>3124708</v>
      </c>
      <c r="G283" s="67" t="s">
        <v>301</v>
      </c>
      <c r="H283" s="68">
        <f t="shared" si="8"/>
        <v>1515931.49</v>
      </c>
    </row>
    <row r="284" spans="1:8" x14ac:dyDescent="0.25">
      <c r="A284" s="63" t="s">
        <v>302</v>
      </c>
      <c r="B284" s="64">
        <v>3124807</v>
      </c>
      <c r="C284" s="65">
        <f t="shared" si="9"/>
        <v>3124807</v>
      </c>
      <c r="D284" t="s">
        <v>302</v>
      </c>
      <c r="E284" s="30">
        <v>1515931.49</v>
      </c>
      <c r="F284" s="66">
        <v>3124807</v>
      </c>
      <c r="G284" s="69" t="s">
        <v>302</v>
      </c>
      <c r="H284" s="68">
        <f t="shared" si="8"/>
        <v>1515931.49</v>
      </c>
    </row>
    <row r="285" spans="1:8" x14ac:dyDescent="0.25">
      <c r="A285" s="63" t="s">
        <v>303</v>
      </c>
      <c r="B285" s="64">
        <v>3124906</v>
      </c>
      <c r="C285" s="65">
        <f t="shared" si="9"/>
        <v>3124906</v>
      </c>
      <c r="D285" t="s">
        <v>303</v>
      </c>
      <c r="E285" s="30">
        <v>2021241.96</v>
      </c>
      <c r="F285" s="66">
        <v>3124906</v>
      </c>
      <c r="G285" s="67" t="s">
        <v>303</v>
      </c>
      <c r="H285" s="68">
        <f t="shared" si="8"/>
        <v>2021241.96</v>
      </c>
    </row>
    <row r="286" spans="1:8" x14ac:dyDescent="0.25">
      <c r="A286" s="63" t="s">
        <v>304</v>
      </c>
      <c r="B286" s="64">
        <v>3125002</v>
      </c>
      <c r="C286" s="65">
        <f t="shared" si="9"/>
        <v>3125002</v>
      </c>
      <c r="D286" t="s">
        <v>304</v>
      </c>
      <c r="E286" s="30">
        <v>1515931.49</v>
      </c>
      <c r="F286" s="66">
        <v>3125002</v>
      </c>
      <c r="G286" s="67" t="s">
        <v>304</v>
      </c>
      <c r="H286" s="68">
        <f t="shared" si="8"/>
        <v>1515931.49</v>
      </c>
    </row>
    <row r="287" spans="1:8" x14ac:dyDescent="0.25">
      <c r="A287" s="63" t="s">
        <v>305</v>
      </c>
      <c r="B287" s="64">
        <v>3125101</v>
      </c>
      <c r="C287" s="65">
        <f t="shared" si="9"/>
        <v>3125101</v>
      </c>
      <c r="D287" t="s">
        <v>305</v>
      </c>
      <c r="E287" s="30">
        <v>5558415.3700000001</v>
      </c>
      <c r="F287" s="66">
        <v>3125101</v>
      </c>
      <c r="G287" s="69" t="s">
        <v>305</v>
      </c>
      <c r="H287" s="68">
        <f t="shared" si="8"/>
        <v>5558415.3700000001</v>
      </c>
    </row>
    <row r="288" spans="1:8" x14ac:dyDescent="0.25">
      <c r="A288" s="63" t="s">
        <v>306</v>
      </c>
      <c r="B288" s="64">
        <v>3125200</v>
      </c>
      <c r="C288" s="65">
        <f t="shared" si="9"/>
        <v>3125200</v>
      </c>
      <c r="D288" t="s">
        <v>306</v>
      </c>
      <c r="E288" s="30">
        <v>1515931.49</v>
      </c>
      <c r="F288" s="66">
        <v>3125200</v>
      </c>
      <c r="G288" s="69" t="s">
        <v>306</v>
      </c>
      <c r="H288" s="68">
        <f t="shared" si="8"/>
        <v>1515931.49</v>
      </c>
    </row>
    <row r="289" spans="1:8" x14ac:dyDescent="0.25">
      <c r="A289" s="63" t="s">
        <v>307</v>
      </c>
      <c r="B289" s="64">
        <v>3125309</v>
      </c>
      <c r="C289" s="65">
        <f t="shared" si="9"/>
        <v>3125309</v>
      </c>
      <c r="D289" t="s">
        <v>307</v>
      </c>
      <c r="E289" s="30">
        <v>1515931.49</v>
      </c>
      <c r="F289" s="66">
        <v>3125309</v>
      </c>
      <c r="G289" s="69" t="s">
        <v>307</v>
      </c>
      <c r="H289" s="68">
        <f t="shared" si="8"/>
        <v>1515931.49</v>
      </c>
    </row>
    <row r="290" spans="1:8" x14ac:dyDescent="0.25">
      <c r="A290" s="63" t="s">
        <v>308</v>
      </c>
      <c r="B290" s="64">
        <v>3125408</v>
      </c>
      <c r="C290" s="65">
        <f t="shared" si="9"/>
        <v>3125408</v>
      </c>
      <c r="D290" t="s">
        <v>308</v>
      </c>
      <c r="E290" s="30">
        <v>1515931.49</v>
      </c>
      <c r="F290" s="66">
        <v>3125408</v>
      </c>
      <c r="G290" s="67" t="s">
        <v>308</v>
      </c>
      <c r="H290" s="68">
        <f t="shared" si="8"/>
        <v>1515931.49</v>
      </c>
    </row>
    <row r="291" spans="1:8" x14ac:dyDescent="0.25">
      <c r="A291" s="63" t="s">
        <v>309</v>
      </c>
      <c r="B291" s="64">
        <v>3125606</v>
      </c>
      <c r="C291" s="65">
        <f t="shared" si="9"/>
        <v>3125606</v>
      </c>
      <c r="D291" t="s">
        <v>309</v>
      </c>
      <c r="E291" s="30">
        <v>1515931.49</v>
      </c>
      <c r="F291" s="66">
        <v>3125606</v>
      </c>
      <c r="G291" s="69" t="s">
        <v>309</v>
      </c>
      <c r="H291" s="68">
        <f t="shared" si="8"/>
        <v>1515931.49</v>
      </c>
    </row>
    <row r="292" spans="1:8" x14ac:dyDescent="0.25">
      <c r="A292" s="63" t="s">
        <v>310</v>
      </c>
      <c r="B292" s="64">
        <v>3125705</v>
      </c>
      <c r="C292" s="65">
        <f t="shared" si="9"/>
        <v>3125705</v>
      </c>
      <c r="D292" t="s">
        <v>310</v>
      </c>
      <c r="E292" s="30">
        <v>2526552.46</v>
      </c>
      <c r="F292" s="66">
        <v>3125705</v>
      </c>
      <c r="G292" s="67" t="s">
        <v>310</v>
      </c>
      <c r="H292" s="68">
        <f t="shared" si="8"/>
        <v>2526552.46</v>
      </c>
    </row>
    <row r="293" spans="1:8" x14ac:dyDescent="0.25">
      <c r="A293" s="63" t="s">
        <v>311</v>
      </c>
      <c r="B293" s="64">
        <v>3125804</v>
      </c>
      <c r="C293" s="65">
        <f t="shared" si="9"/>
        <v>3125804</v>
      </c>
      <c r="D293" t="s">
        <v>311</v>
      </c>
      <c r="E293" s="30">
        <v>1515931.49</v>
      </c>
      <c r="F293" s="66">
        <v>3125804</v>
      </c>
      <c r="G293" s="69" t="s">
        <v>311</v>
      </c>
      <c r="H293" s="68">
        <f t="shared" si="8"/>
        <v>1515931.49</v>
      </c>
    </row>
    <row r="294" spans="1:8" x14ac:dyDescent="0.25">
      <c r="A294" s="63" t="s">
        <v>312</v>
      </c>
      <c r="B294" s="64">
        <v>3125903</v>
      </c>
      <c r="C294" s="65">
        <f t="shared" si="9"/>
        <v>3125903</v>
      </c>
      <c r="D294" t="s">
        <v>312</v>
      </c>
      <c r="E294" s="30">
        <v>1916385.99</v>
      </c>
      <c r="F294" s="66">
        <v>3125903</v>
      </c>
      <c r="G294" s="69" t="s">
        <v>312</v>
      </c>
      <c r="H294" s="68">
        <f t="shared" si="8"/>
        <v>1916385.99</v>
      </c>
    </row>
    <row r="295" spans="1:8" x14ac:dyDescent="0.25">
      <c r="A295" s="63" t="s">
        <v>313</v>
      </c>
      <c r="B295" s="64">
        <v>3125952</v>
      </c>
      <c r="C295" s="65">
        <f t="shared" si="9"/>
        <v>3125952</v>
      </c>
      <c r="D295" t="s">
        <v>313</v>
      </c>
      <c r="E295" s="30">
        <v>2021241.96</v>
      </c>
      <c r="F295" s="66">
        <v>3125952</v>
      </c>
      <c r="G295" s="69" t="s">
        <v>313</v>
      </c>
      <c r="H295" s="68">
        <f t="shared" si="8"/>
        <v>2021241.96</v>
      </c>
    </row>
    <row r="296" spans="1:8" x14ac:dyDescent="0.25">
      <c r="A296" s="63" t="s">
        <v>314</v>
      </c>
      <c r="B296" s="64">
        <v>3126000</v>
      </c>
      <c r="C296" s="65">
        <f t="shared" si="9"/>
        <v>3126000</v>
      </c>
      <c r="D296" t="s">
        <v>314</v>
      </c>
      <c r="E296" s="30">
        <v>1515931.49</v>
      </c>
      <c r="F296" s="66">
        <v>3126000</v>
      </c>
      <c r="G296" s="69" t="s">
        <v>314</v>
      </c>
      <c r="H296" s="68">
        <f t="shared" si="8"/>
        <v>1515931.49</v>
      </c>
    </row>
    <row r="297" spans="1:8" x14ac:dyDescent="0.25">
      <c r="A297" s="63" t="s">
        <v>315</v>
      </c>
      <c r="B297" s="64">
        <v>3126109</v>
      </c>
      <c r="C297" s="65">
        <f t="shared" si="9"/>
        <v>3126109</v>
      </c>
      <c r="D297" t="s">
        <v>315</v>
      </c>
      <c r="E297" s="30">
        <v>6063725.8399999999</v>
      </c>
      <c r="F297" s="66">
        <v>3126109</v>
      </c>
      <c r="G297" s="69" t="s">
        <v>315</v>
      </c>
      <c r="H297" s="68">
        <f t="shared" si="8"/>
        <v>6063725.8399999999</v>
      </c>
    </row>
    <row r="298" spans="1:8" x14ac:dyDescent="0.25">
      <c r="A298" s="63" t="s">
        <v>316</v>
      </c>
      <c r="B298" s="64">
        <v>3126208</v>
      </c>
      <c r="C298" s="65">
        <f t="shared" si="9"/>
        <v>3126208</v>
      </c>
      <c r="D298" t="s">
        <v>316</v>
      </c>
      <c r="E298" s="30">
        <v>1515931.49</v>
      </c>
      <c r="F298" s="66">
        <v>3126208</v>
      </c>
      <c r="G298" s="69" t="s">
        <v>316</v>
      </c>
      <c r="H298" s="68">
        <f t="shared" si="8"/>
        <v>1515931.49</v>
      </c>
    </row>
    <row r="299" spans="1:8" x14ac:dyDescent="0.25">
      <c r="A299" s="63" t="s">
        <v>317</v>
      </c>
      <c r="B299" s="64">
        <v>3126307</v>
      </c>
      <c r="C299" s="65">
        <f t="shared" si="9"/>
        <v>3126307</v>
      </c>
      <c r="D299" t="s">
        <v>317</v>
      </c>
      <c r="E299" s="30">
        <v>1515931.49</v>
      </c>
      <c r="F299" s="66">
        <v>3126307</v>
      </c>
      <c r="G299" s="69" t="s">
        <v>317</v>
      </c>
      <c r="H299" s="68">
        <f t="shared" si="8"/>
        <v>1515931.49</v>
      </c>
    </row>
    <row r="300" spans="1:8" x14ac:dyDescent="0.25">
      <c r="A300" s="63" t="s">
        <v>318</v>
      </c>
      <c r="B300" s="64">
        <v>3126406</v>
      </c>
      <c r="C300" s="65">
        <f t="shared" si="9"/>
        <v>3126406</v>
      </c>
      <c r="D300" t="s">
        <v>318</v>
      </c>
      <c r="E300" s="30">
        <v>1515931.49</v>
      </c>
      <c r="F300" s="66">
        <v>3126406</v>
      </c>
      <c r="G300" s="69" t="s">
        <v>318</v>
      </c>
      <c r="H300" s="68">
        <f t="shared" si="8"/>
        <v>1515931.49</v>
      </c>
    </row>
    <row r="301" spans="1:8" x14ac:dyDescent="0.25">
      <c r="A301" s="63" t="s">
        <v>319</v>
      </c>
      <c r="B301" s="64">
        <v>3126505</v>
      </c>
      <c r="C301" s="65">
        <f t="shared" si="9"/>
        <v>3126505</v>
      </c>
      <c r="D301" t="s">
        <v>319</v>
      </c>
      <c r="E301" s="30">
        <v>1916385.99</v>
      </c>
      <c r="F301" s="66">
        <v>3126505</v>
      </c>
      <c r="G301" s="67" t="s">
        <v>319</v>
      </c>
      <c r="H301" s="68">
        <f t="shared" si="8"/>
        <v>1916385.99</v>
      </c>
    </row>
    <row r="302" spans="1:8" x14ac:dyDescent="0.25">
      <c r="A302" s="63" t="s">
        <v>320</v>
      </c>
      <c r="B302" s="64">
        <v>3126604</v>
      </c>
      <c r="C302" s="65">
        <f t="shared" si="9"/>
        <v>3126604</v>
      </c>
      <c r="D302" t="s">
        <v>320</v>
      </c>
      <c r="E302" s="30">
        <v>1515931.49</v>
      </c>
      <c r="F302" s="66">
        <v>3126604</v>
      </c>
      <c r="G302" s="69" t="s">
        <v>320</v>
      </c>
      <c r="H302" s="68">
        <f t="shared" si="8"/>
        <v>1515931.49</v>
      </c>
    </row>
    <row r="303" spans="1:8" x14ac:dyDescent="0.25">
      <c r="A303" s="63" t="s">
        <v>321</v>
      </c>
      <c r="B303" s="64">
        <v>3126703</v>
      </c>
      <c r="C303" s="65">
        <f t="shared" si="9"/>
        <v>3126703</v>
      </c>
      <c r="D303" t="s">
        <v>321</v>
      </c>
      <c r="E303" s="30">
        <v>3537173.41</v>
      </c>
      <c r="F303" s="66">
        <v>3126703</v>
      </c>
      <c r="G303" s="67" t="s">
        <v>321</v>
      </c>
      <c r="H303" s="68">
        <f t="shared" si="8"/>
        <v>3537173.41</v>
      </c>
    </row>
    <row r="304" spans="1:8" x14ac:dyDescent="0.25">
      <c r="A304" s="63" t="s">
        <v>322</v>
      </c>
      <c r="B304" s="64">
        <v>3126752</v>
      </c>
      <c r="C304" s="65">
        <f t="shared" si="9"/>
        <v>3126752</v>
      </c>
      <c r="D304" t="s">
        <v>322</v>
      </c>
      <c r="E304" s="30">
        <v>1515931.49</v>
      </c>
      <c r="F304" s="66">
        <v>3126752</v>
      </c>
      <c r="G304" s="67" t="s">
        <v>322</v>
      </c>
      <c r="H304" s="68">
        <f t="shared" si="8"/>
        <v>1515931.49</v>
      </c>
    </row>
    <row r="305" spans="1:8" x14ac:dyDescent="0.25">
      <c r="A305" s="63" t="s">
        <v>323</v>
      </c>
      <c r="B305" s="64">
        <v>3126802</v>
      </c>
      <c r="C305" s="65">
        <f t="shared" si="9"/>
        <v>3126802</v>
      </c>
      <c r="D305" t="s">
        <v>323</v>
      </c>
      <c r="E305" s="30">
        <v>1515931.49</v>
      </c>
      <c r="F305" s="66">
        <v>3126802</v>
      </c>
      <c r="G305" s="69" t="s">
        <v>323</v>
      </c>
      <c r="H305" s="68">
        <f t="shared" si="8"/>
        <v>1515931.49</v>
      </c>
    </row>
    <row r="306" spans="1:8" x14ac:dyDescent="0.25">
      <c r="A306" s="63" t="s">
        <v>324</v>
      </c>
      <c r="B306" s="64">
        <v>3126901</v>
      </c>
      <c r="C306" s="65">
        <f t="shared" si="9"/>
        <v>3126901</v>
      </c>
      <c r="D306" t="s">
        <v>324</v>
      </c>
      <c r="E306" s="30">
        <v>1515931.49</v>
      </c>
      <c r="F306" s="66">
        <v>3126901</v>
      </c>
      <c r="G306" s="67" t="s">
        <v>324</v>
      </c>
      <c r="H306" s="68">
        <f t="shared" si="8"/>
        <v>1515931.49</v>
      </c>
    </row>
    <row r="307" spans="1:8" x14ac:dyDescent="0.25">
      <c r="A307" s="63" t="s">
        <v>325</v>
      </c>
      <c r="B307" s="64">
        <v>3126950</v>
      </c>
      <c r="C307" s="65">
        <f t="shared" si="9"/>
        <v>3126950</v>
      </c>
      <c r="D307" t="s">
        <v>325</v>
      </c>
      <c r="E307" s="30">
        <v>1515931.49</v>
      </c>
      <c r="F307" s="66">
        <v>3126950</v>
      </c>
      <c r="G307" s="69" t="s">
        <v>325</v>
      </c>
      <c r="H307" s="68">
        <f t="shared" si="8"/>
        <v>1515931.49</v>
      </c>
    </row>
    <row r="308" spans="1:8" x14ac:dyDescent="0.25">
      <c r="A308" s="63" t="s">
        <v>326</v>
      </c>
      <c r="B308" s="64">
        <v>3127008</v>
      </c>
      <c r="C308" s="65">
        <f t="shared" si="9"/>
        <v>3127008</v>
      </c>
      <c r="D308" t="s">
        <v>326</v>
      </c>
      <c r="E308" s="30">
        <v>2925010.2</v>
      </c>
      <c r="F308" s="66">
        <v>3127008</v>
      </c>
      <c r="G308" s="69" t="s">
        <v>326</v>
      </c>
      <c r="H308" s="68">
        <f t="shared" si="8"/>
        <v>2925010.2</v>
      </c>
    </row>
    <row r="309" spans="1:8" x14ac:dyDescent="0.25">
      <c r="A309" s="63" t="s">
        <v>327</v>
      </c>
      <c r="B309" s="64">
        <v>3127057</v>
      </c>
      <c r="C309" s="65">
        <f t="shared" si="9"/>
        <v>3127057</v>
      </c>
      <c r="D309" t="s">
        <v>327</v>
      </c>
      <c r="E309" s="30">
        <v>1515931.49</v>
      </c>
      <c r="F309" s="66">
        <v>3127057</v>
      </c>
      <c r="G309" s="69" t="s">
        <v>327</v>
      </c>
      <c r="H309" s="68">
        <f t="shared" si="8"/>
        <v>1515931.49</v>
      </c>
    </row>
    <row r="310" spans="1:8" x14ac:dyDescent="0.25">
      <c r="A310" s="63" t="s">
        <v>328</v>
      </c>
      <c r="B310" s="64">
        <v>3127073</v>
      </c>
      <c r="C310" s="65">
        <f t="shared" si="9"/>
        <v>3127073</v>
      </c>
      <c r="D310" t="s">
        <v>328</v>
      </c>
      <c r="E310" s="30">
        <v>1515931.49</v>
      </c>
      <c r="F310" s="66">
        <v>3127073</v>
      </c>
      <c r="G310" s="69" t="s">
        <v>328</v>
      </c>
      <c r="H310" s="68">
        <f t="shared" si="8"/>
        <v>1515931.49</v>
      </c>
    </row>
    <row r="311" spans="1:8" x14ac:dyDescent="0.25">
      <c r="A311" s="63" t="s">
        <v>329</v>
      </c>
      <c r="B311" s="64">
        <v>3127107</v>
      </c>
      <c r="C311" s="65">
        <f t="shared" si="9"/>
        <v>3127107</v>
      </c>
      <c r="D311" t="s">
        <v>329</v>
      </c>
      <c r="E311" s="30">
        <v>5558415.3700000001</v>
      </c>
      <c r="F311" s="66">
        <v>3127107</v>
      </c>
      <c r="G311" s="69" t="s">
        <v>329</v>
      </c>
      <c r="H311" s="68">
        <f t="shared" si="8"/>
        <v>5558415.3700000001</v>
      </c>
    </row>
    <row r="312" spans="1:8" x14ac:dyDescent="0.25">
      <c r="A312" s="63" t="s">
        <v>330</v>
      </c>
      <c r="B312" s="64">
        <v>3127206</v>
      </c>
      <c r="C312" s="65">
        <f t="shared" si="9"/>
        <v>3127206</v>
      </c>
      <c r="D312" t="s">
        <v>330</v>
      </c>
      <c r="E312" s="30">
        <v>1515931.49</v>
      </c>
      <c r="F312" s="66">
        <v>3127206</v>
      </c>
      <c r="G312" s="67" t="s">
        <v>330</v>
      </c>
      <c r="H312" s="68">
        <f t="shared" si="8"/>
        <v>1515931.49</v>
      </c>
    </row>
    <row r="313" spans="1:8" x14ac:dyDescent="0.25">
      <c r="A313" s="63" t="s">
        <v>331</v>
      </c>
      <c r="B313" s="64">
        <v>3127305</v>
      </c>
      <c r="C313" s="65">
        <f t="shared" si="9"/>
        <v>3127305</v>
      </c>
      <c r="D313" t="s">
        <v>331</v>
      </c>
      <c r="E313" s="30">
        <v>1515931.49</v>
      </c>
      <c r="F313" s="66">
        <v>3127305</v>
      </c>
      <c r="G313" s="67" t="s">
        <v>331</v>
      </c>
      <c r="H313" s="68">
        <f t="shared" si="8"/>
        <v>1515931.49</v>
      </c>
    </row>
    <row r="314" spans="1:8" x14ac:dyDescent="0.25">
      <c r="A314" s="63" t="s">
        <v>332</v>
      </c>
      <c r="B314" s="64">
        <v>3127339</v>
      </c>
      <c r="C314" s="65">
        <f t="shared" si="9"/>
        <v>3127339</v>
      </c>
      <c r="D314" t="s">
        <v>332</v>
      </c>
      <c r="E314" s="30">
        <v>1515931.49</v>
      </c>
      <c r="F314" s="66">
        <v>3127339</v>
      </c>
      <c r="G314" s="69" t="s">
        <v>332</v>
      </c>
      <c r="H314" s="68">
        <f t="shared" si="8"/>
        <v>1515931.49</v>
      </c>
    </row>
    <row r="315" spans="1:8" x14ac:dyDescent="0.25">
      <c r="A315" s="63" t="s">
        <v>333</v>
      </c>
      <c r="B315" s="64">
        <v>3127354</v>
      </c>
      <c r="C315" s="65">
        <f t="shared" si="9"/>
        <v>3127354</v>
      </c>
      <c r="D315" t="s">
        <v>333</v>
      </c>
      <c r="E315" s="30">
        <v>1515931.49</v>
      </c>
      <c r="F315" s="66">
        <v>3127354</v>
      </c>
      <c r="G315" s="67" t="s">
        <v>333</v>
      </c>
      <c r="H315" s="68">
        <f t="shared" si="8"/>
        <v>1515931.49</v>
      </c>
    </row>
    <row r="316" spans="1:8" x14ac:dyDescent="0.25">
      <c r="A316" s="63" t="s">
        <v>334</v>
      </c>
      <c r="B316" s="64">
        <v>3127370</v>
      </c>
      <c r="C316" s="65">
        <f t="shared" si="9"/>
        <v>3127370</v>
      </c>
      <c r="D316" t="s">
        <v>334</v>
      </c>
      <c r="E316" s="30">
        <v>1515931.49</v>
      </c>
      <c r="F316" s="66">
        <v>3127370</v>
      </c>
      <c r="G316" s="69" t="s">
        <v>334</v>
      </c>
      <c r="H316" s="68">
        <f t="shared" si="8"/>
        <v>1515931.49</v>
      </c>
    </row>
    <row r="317" spans="1:8" x14ac:dyDescent="0.25">
      <c r="A317" s="63" t="s">
        <v>335</v>
      </c>
      <c r="B317" s="64">
        <v>3127388</v>
      </c>
      <c r="C317" s="65">
        <f t="shared" si="9"/>
        <v>3127388</v>
      </c>
      <c r="D317" t="s">
        <v>335</v>
      </c>
      <c r="E317" s="30">
        <v>1515931.49</v>
      </c>
      <c r="F317" s="66">
        <v>3127388</v>
      </c>
      <c r="G317" s="67" t="s">
        <v>335</v>
      </c>
      <c r="H317" s="68">
        <f t="shared" si="8"/>
        <v>1515931.49</v>
      </c>
    </row>
    <row r="318" spans="1:8" x14ac:dyDescent="0.25">
      <c r="A318" s="63" t="s">
        <v>336</v>
      </c>
      <c r="B318" s="64">
        <v>3127404</v>
      </c>
      <c r="C318" s="65">
        <f t="shared" si="9"/>
        <v>3127404</v>
      </c>
      <c r="D318" t="s">
        <v>336</v>
      </c>
      <c r="E318" s="30">
        <v>1515931.49</v>
      </c>
      <c r="F318" s="66">
        <v>3127404</v>
      </c>
      <c r="G318" s="67" t="s">
        <v>336</v>
      </c>
      <c r="H318" s="68">
        <f t="shared" si="8"/>
        <v>1515931.49</v>
      </c>
    </row>
    <row r="319" spans="1:8" x14ac:dyDescent="0.25">
      <c r="A319" s="63" t="s">
        <v>337</v>
      </c>
      <c r="B319" s="64">
        <v>3127503</v>
      </c>
      <c r="C319" s="65">
        <f t="shared" si="9"/>
        <v>3127503</v>
      </c>
      <c r="D319" t="s">
        <v>337</v>
      </c>
      <c r="E319" s="30">
        <v>1515931.49</v>
      </c>
      <c r="F319" s="66">
        <v>3127503</v>
      </c>
      <c r="G319" s="69" t="s">
        <v>337</v>
      </c>
      <c r="H319" s="68">
        <f t="shared" si="8"/>
        <v>1515931.49</v>
      </c>
    </row>
    <row r="320" spans="1:8" x14ac:dyDescent="0.25">
      <c r="A320" s="63" t="s">
        <v>338</v>
      </c>
      <c r="B320" s="64">
        <v>3127602</v>
      </c>
      <c r="C320" s="65">
        <f t="shared" si="9"/>
        <v>3127602</v>
      </c>
      <c r="D320" t="s">
        <v>338</v>
      </c>
      <c r="E320" s="30">
        <v>2021241.96</v>
      </c>
      <c r="F320" s="66">
        <v>3127602</v>
      </c>
      <c r="G320" s="69" t="s">
        <v>338</v>
      </c>
      <c r="H320" s="68">
        <f t="shared" si="8"/>
        <v>2021241.96</v>
      </c>
    </row>
    <row r="321" spans="1:8" x14ac:dyDescent="0.25">
      <c r="A321" s="63" t="s">
        <v>339</v>
      </c>
      <c r="B321" s="64">
        <v>3127701</v>
      </c>
      <c r="C321" s="65">
        <f t="shared" si="9"/>
        <v>3127701</v>
      </c>
      <c r="D321" t="s">
        <v>339</v>
      </c>
      <c r="E321" s="30">
        <v>13591225.68</v>
      </c>
      <c r="F321" s="66">
        <v>3127701</v>
      </c>
      <c r="G321" s="69" t="s">
        <v>339</v>
      </c>
      <c r="H321" s="68">
        <f t="shared" si="8"/>
        <v>13591225.68</v>
      </c>
    </row>
    <row r="322" spans="1:8" x14ac:dyDescent="0.25">
      <c r="A322" s="63" t="s">
        <v>340</v>
      </c>
      <c r="B322" s="64">
        <v>3127800</v>
      </c>
      <c r="C322" s="65">
        <f t="shared" si="9"/>
        <v>3127800</v>
      </c>
      <c r="D322" t="s">
        <v>340</v>
      </c>
      <c r="E322" s="30">
        <v>2526552.46</v>
      </c>
      <c r="F322" s="66">
        <v>3127800</v>
      </c>
      <c r="G322" s="67" t="s">
        <v>340</v>
      </c>
      <c r="H322" s="68">
        <f t="shared" si="8"/>
        <v>2526552.46</v>
      </c>
    </row>
    <row r="323" spans="1:8" x14ac:dyDescent="0.25">
      <c r="A323" s="63" t="s">
        <v>341</v>
      </c>
      <c r="B323" s="64">
        <v>3127909</v>
      </c>
      <c r="C323" s="65">
        <f t="shared" si="9"/>
        <v>3127909</v>
      </c>
      <c r="D323" t="s">
        <v>341</v>
      </c>
      <c r="E323" s="30">
        <v>1515931.49</v>
      </c>
      <c r="F323" s="66">
        <v>3127909</v>
      </c>
      <c r="G323" s="69" t="s">
        <v>341</v>
      </c>
      <c r="H323" s="68">
        <f t="shared" si="8"/>
        <v>1515931.49</v>
      </c>
    </row>
    <row r="324" spans="1:8" x14ac:dyDescent="0.25">
      <c r="A324" s="63" t="s">
        <v>342</v>
      </c>
      <c r="B324" s="64">
        <v>3128006</v>
      </c>
      <c r="C324" s="65">
        <f t="shared" si="9"/>
        <v>3128006</v>
      </c>
      <c r="D324" t="s">
        <v>342</v>
      </c>
      <c r="E324" s="30">
        <v>4042483.9</v>
      </c>
      <c r="F324" s="66">
        <v>3128006</v>
      </c>
      <c r="G324" s="67" t="s">
        <v>342</v>
      </c>
      <c r="H324" s="68">
        <f t="shared" si="8"/>
        <v>4042483.9</v>
      </c>
    </row>
    <row r="325" spans="1:8" x14ac:dyDescent="0.25">
      <c r="A325" s="63" t="s">
        <v>343</v>
      </c>
      <c r="B325" s="64">
        <v>3128105</v>
      </c>
      <c r="C325" s="65">
        <f t="shared" si="9"/>
        <v>3128105</v>
      </c>
      <c r="D325" t="s">
        <v>343</v>
      </c>
      <c r="E325" s="30">
        <v>2526552.46</v>
      </c>
      <c r="F325" s="66">
        <v>3128105</v>
      </c>
      <c r="G325" s="67" t="s">
        <v>343</v>
      </c>
      <c r="H325" s="68">
        <f t="shared" si="8"/>
        <v>2526552.46</v>
      </c>
    </row>
    <row r="326" spans="1:8" x14ac:dyDescent="0.25">
      <c r="A326" s="63" t="s">
        <v>344</v>
      </c>
      <c r="B326" s="64">
        <v>3128204</v>
      </c>
      <c r="C326" s="65">
        <f t="shared" si="9"/>
        <v>3128204</v>
      </c>
      <c r="D326" t="s">
        <v>344</v>
      </c>
      <c r="E326" s="30">
        <v>1916385.99</v>
      </c>
      <c r="F326" s="66">
        <v>3128204</v>
      </c>
      <c r="G326" s="69" t="s">
        <v>344</v>
      </c>
      <c r="H326" s="68">
        <f t="shared" si="8"/>
        <v>1916385.99</v>
      </c>
    </row>
    <row r="327" spans="1:8" x14ac:dyDescent="0.25">
      <c r="A327" s="63" t="s">
        <v>345</v>
      </c>
      <c r="B327" s="64">
        <v>3128253</v>
      </c>
      <c r="C327" s="65">
        <f t="shared" si="9"/>
        <v>3128253</v>
      </c>
      <c r="D327" t="s">
        <v>345</v>
      </c>
      <c r="E327" s="30">
        <v>1515931.49</v>
      </c>
      <c r="F327" s="66">
        <v>3128253</v>
      </c>
      <c r="G327" s="69" t="s">
        <v>345</v>
      </c>
      <c r="H327" s="68">
        <f t="shared" ref="H327:H390" si="10">VLOOKUP(F327,$C$7:$E$859,3,FALSE)</f>
        <v>1515931.49</v>
      </c>
    </row>
    <row r="328" spans="1:8" x14ac:dyDescent="0.25">
      <c r="A328" s="63" t="s">
        <v>346</v>
      </c>
      <c r="B328" s="64">
        <v>3128303</v>
      </c>
      <c r="C328" s="65">
        <f t="shared" ref="C328:C391" si="11">VLOOKUP(D328,$A$7:$B$859,2,FALSE)</f>
        <v>3128303</v>
      </c>
      <c r="D328" t="s">
        <v>346</v>
      </c>
      <c r="E328" s="30">
        <v>3031862.95</v>
      </c>
      <c r="F328" s="66">
        <v>3128303</v>
      </c>
      <c r="G328" s="67" t="s">
        <v>346</v>
      </c>
      <c r="H328" s="68">
        <f t="shared" si="10"/>
        <v>3031862.95</v>
      </c>
    </row>
    <row r="329" spans="1:8" x14ac:dyDescent="0.25">
      <c r="A329" s="63" t="s">
        <v>347</v>
      </c>
      <c r="B329" s="64">
        <v>3128402</v>
      </c>
      <c r="C329" s="65">
        <f t="shared" si="11"/>
        <v>3128402</v>
      </c>
      <c r="D329" t="s">
        <v>347</v>
      </c>
      <c r="E329" s="30">
        <v>1515931.49</v>
      </c>
      <c r="F329" s="66">
        <v>3128402</v>
      </c>
      <c r="G329" s="69" t="s">
        <v>347</v>
      </c>
      <c r="H329" s="68">
        <f t="shared" si="10"/>
        <v>1515931.49</v>
      </c>
    </row>
    <row r="330" spans="1:8" x14ac:dyDescent="0.25">
      <c r="A330" s="63" t="s">
        <v>348</v>
      </c>
      <c r="B330" s="64">
        <v>3128501</v>
      </c>
      <c r="C330" s="65">
        <f t="shared" si="11"/>
        <v>3128501</v>
      </c>
      <c r="D330" t="s">
        <v>348</v>
      </c>
      <c r="E330" s="30">
        <v>1515931.49</v>
      </c>
      <c r="F330" s="66">
        <v>3128501</v>
      </c>
      <c r="G330" s="67" t="s">
        <v>348</v>
      </c>
      <c r="H330" s="68">
        <f t="shared" si="10"/>
        <v>1515931.49</v>
      </c>
    </row>
    <row r="331" spans="1:8" x14ac:dyDescent="0.25">
      <c r="A331" s="63" t="s">
        <v>349</v>
      </c>
      <c r="B331" s="64">
        <v>3128600</v>
      </c>
      <c r="C331" s="65">
        <f t="shared" si="11"/>
        <v>3128600</v>
      </c>
      <c r="D331" t="s">
        <v>349</v>
      </c>
      <c r="E331" s="30">
        <v>1515931.49</v>
      </c>
      <c r="F331" s="66">
        <v>3128600</v>
      </c>
      <c r="G331" s="69" t="s">
        <v>349</v>
      </c>
      <c r="H331" s="68">
        <f t="shared" si="10"/>
        <v>1515931.49</v>
      </c>
    </row>
    <row r="332" spans="1:8" x14ac:dyDescent="0.25">
      <c r="A332" s="63" t="s">
        <v>350</v>
      </c>
      <c r="B332" s="64">
        <v>3128709</v>
      </c>
      <c r="C332" s="65">
        <f t="shared" si="11"/>
        <v>3128709</v>
      </c>
      <c r="D332" t="s">
        <v>350</v>
      </c>
      <c r="E332" s="30">
        <v>5558415.3700000001</v>
      </c>
      <c r="F332" s="66">
        <v>3128709</v>
      </c>
      <c r="G332" s="67" t="s">
        <v>350</v>
      </c>
      <c r="H332" s="68">
        <f t="shared" si="10"/>
        <v>5558415.3700000001</v>
      </c>
    </row>
    <row r="333" spans="1:8" x14ac:dyDescent="0.25">
      <c r="A333" s="63" t="s">
        <v>351</v>
      </c>
      <c r="B333" s="64">
        <v>3128808</v>
      </c>
      <c r="C333" s="65">
        <f t="shared" si="11"/>
        <v>3128808</v>
      </c>
      <c r="D333" t="s">
        <v>351</v>
      </c>
      <c r="E333" s="30">
        <v>1515931.49</v>
      </c>
      <c r="F333" s="66">
        <v>3128808</v>
      </c>
      <c r="G333" s="69" t="s">
        <v>351</v>
      </c>
      <c r="H333" s="68">
        <f t="shared" si="10"/>
        <v>1515931.49</v>
      </c>
    </row>
    <row r="334" spans="1:8" x14ac:dyDescent="0.25">
      <c r="A334" s="63" t="s">
        <v>352</v>
      </c>
      <c r="B334" s="64">
        <v>3128907</v>
      </c>
      <c r="C334" s="65">
        <f t="shared" si="11"/>
        <v>3128907</v>
      </c>
      <c r="D334" t="s">
        <v>352</v>
      </c>
      <c r="E334" s="30">
        <v>1515931.49</v>
      </c>
      <c r="F334" s="66">
        <v>3128907</v>
      </c>
      <c r="G334" s="67" t="s">
        <v>352</v>
      </c>
      <c r="H334" s="68">
        <f t="shared" si="10"/>
        <v>1515931.49</v>
      </c>
    </row>
    <row r="335" spans="1:8" x14ac:dyDescent="0.25">
      <c r="A335" s="63" t="s">
        <v>353</v>
      </c>
      <c r="B335" s="64">
        <v>3129004</v>
      </c>
      <c r="C335" s="65">
        <f t="shared" si="11"/>
        <v>3129004</v>
      </c>
      <c r="D335" t="s">
        <v>353</v>
      </c>
      <c r="E335" s="30">
        <v>1515931.49</v>
      </c>
      <c r="F335" s="66">
        <v>3129004</v>
      </c>
      <c r="G335" s="69" t="s">
        <v>353</v>
      </c>
      <c r="H335" s="68">
        <f t="shared" si="10"/>
        <v>1515931.49</v>
      </c>
    </row>
    <row r="336" spans="1:8" x14ac:dyDescent="0.25">
      <c r="A336" s="63" t="s">
        <v>354</v>
      </c>
      <c r="B336" s="64">
        <v>3129103</v>
      </c>
      <c r="C336" s="65">
        <f t="shared" si="11"/>
        <v>3129103</v>
      </c>
      <c r="D336" t="s">
        <v>354</v>
      </c>
      <c r="E336" s="30">
        <v>1515931.49</v>
      </c>
      <c r="F336" s="66">
        <v>3129103</v>
      </c>
      <c r="G336" s="67" t="s">
        <v>354</v>
      </c>
      <c r="H336" s="68">
        <f t="shared" si="10"/>
        <v>1515931.49</v>
      </c>
    </row>
    <row r="337" spans="1:8" x14ac:dyDescent="0.25">
      <c r="A337" s="63" t="s">
        <v>355</v>
      </c>
      <c r="B337" s="64">
        <v>3129202</v>
      </c>
      <c r="C337" s="65">
        <f t="shared" si="11"/>
        <v>3129202</v>
      </c>
      <c r="D337" t="s">
        <v>355</v>
      </c>
      <c r="E337" s="30">
        <v>1515931.49</v>
      </c>
      <c r="F337" s="66">
        <v>3129202</v>
      </c>
      <c r="G337" s="69" t="s">
        <v>355</v>
      </c>
      <c r="H337" s="68">
        <f t="shared" si="10"/>
        <v>1515931.49</v>
      </c>
    </row>
    <row r="338" spans="1:8" x14ac:dyDescent="0.25">
      <c r="A338" s="63" t="s">
        <v>356</v>
      </c>
      <c r="B338" s="64">
        <v>3129301</v>
      </c>
      <c r="C338" s="65">
        <f t="shared" si="11"/>
        <v>3129301</v>
      </c>
      <c r="D338" t="s">
        <v>356</v>
      </c>
      <c r="E338" s="30">
        <v>2021241.96</v>
      </c>
      <c r="F338" s="66">
        <v>3129301</v>
      </c>
      <c r="G338" s="69" t="s">
        <v>356</v>
      </c>
      <c r="H338" s="68">
        <f t="shared" si="10"/>
        <v>2021241.96</v>
      </c>
    </row>
    <row r="339" spans="1:8" x14ac:dyDescent="0.25">
      <c r="A339" s="63" t="s">
        <v>357</v>
      </c>
      <c r="B339" s="64">
        <v>3129400</v>
      </c>
      <c r="C339" s="65">
        <f t="shared" si="11"/>
        <v>3129400</v>
      </c>
      <c r="D339" t="s">
        <v>357</v>
      </c>
      <c r="E339" s="30">
        <v>1515931.49</v>
      </c>
      <c r="F339" s="66">
        <v>3129400</v>
      </c>
      <c r="G339" s="69" t="s">
        <v>357</v>
      </c>
      <c r="H339" s="68">
        <f t="shared" si="10"/>
        <v>1515931.49</v>
      </c>
    </row>
    <row r="340" spans="1:8" x14ac:dyDescent="0.25">
      <c r="A340" s="63" t="s">
        <v>358</v>
      </c>
      <c r="B340" s="64">
        <v>3129509</v>
      </c>
      <c r="C340" s="65">
        <f t="shared" si="11"/>
        <v>3129509</v>
      </c>
      <c r="D340" t="s">
        <v>358</v>
      </c>
      <c r="E340" s="30">
        <v>3429322.27</v>
      </c>
      <c r="F340" s="66">
        <v>3129509</v>
      </c>
      <c r="G340" s="67" t="s">
        <v>358</v>
      </c>
      <c r="H340" s="68">
        <f t="shared" si="10"/>
        <v>3429322.27</v>
      </c>
    </row>
    <row r="341" spans="1:8" x14ac:dyDescent="0.25">
      <c r="A341" s="63" t="s">
        <v>359</v>
      </c>
      <c r="B341" s="64">
        <v>3129608</v>
      </c>
      <c r="C341" s="65">
        <f t="shared" si="11"/>
        <v>3129608</v>
      </c>
      <c r="D341" t="s">
        <v>359</v>
      </c>
      <c r="E341" s="30">
        <v>1515931.49</v>
      </c>
      <c r="F341" s="66">
        <v>3129608</v>
      </c>
      <c r="G341" s="67" t="s">
        <v>359</v>
      </c>
      <c r="H341" s="68">
        <f t="shared" si="10"/>
        <v>1515931.49</v>
      </c>
    </row>
    <row r="342" spans="1:8" x14ac:dyDescent="0.25">
      <c r="A342" s="63" t="s">
        <v>360</v>
      </c>
      <c r="B342" s="64">
        <v>3129657</v>
      </c>
      <c r="C342" s="65">
        <f t="shared" si="11"/>
        <v>3129657</v>
      </c>
      <c r="D342" t="s">
        <v>360</v>
      </c>
      <c r="E342" s="30">
        <v>1515931.49</v>
      </c>
      <c r="F342" s="66">
        <v>3129657</v>
      </c>
      <c r="G342" s="69" t="s">
        <v>360</v>
      </c>
      <c r="H342" s="68">
        <f t="shared" si="10"/>
        <v>1515931.49</v>
      </c>
    </row>
    <row r="343" spans="1:8" x14ac:dyDescent="0.25">
      <c r="A343" s="63" t="s">
        <v>361</v>
      </c>
      <c r="B343" s="64">
        <v>3129707</v>
      </c>
      <c r="C343" s="65">
        <f t="shared" si="11"/>
        <v>3129707</v>
      </c>
      <c r="D343" t="s">
        <v>361</v>
      </c>
      <c r="E343" s="30">
        <v>2420698.09</v>
      </c>
      <c r="F343" s="66">
        <v>3129707</v>
      </c>
      <c r="G343" s="69" t="s">
        <v>361</v>
      </c>
      <c r="H343" s="68">
        <f t="shared" si="10"/>
        <v>2420698.09</v>
      </c>
    </row>
    <row r="344" spans="1:8" x14ac:dyDescent="0.25">
      <c r="A344" s="63" t="s">
        <v>362</v>
      </c>
      <c r="B344" s="64">
        <v>3129806</v>
      </c>
      <c r="C344" s="65">
        <f t="shared" si="11"/>
        <v>3129806</v>
      </c>
      <c r="D344" t="s">
        <v>362</v>
      </c>
      <c r="E344" s="30">
        <v>13591227.619999999</v>
      </c>
      <c r="F344" s="66">
        <v>3129806</v>
      </c>
      <c r="G344" s="67" t="s">
        <v>362</v>
      </c>
      <c r="H344" s="68">
        <f t="shared" si="10"/>
        <v>13591227.619999999</v>
      </c>
    </row>
    <row r="345" spans="1:8" x14ac:dyDescent="0.25">
      <c r="A345" s="63" t="s">
        <v>363</v>
      </c>
      <c r="B345" s="64">
        <v>3129905</v>
      </c>
      <c r="C345" s="65">
        <f t="shared" si="11"/>
        <v>3129905</v>
      </c>
      <c r="D345" t="s">
        <v>363</v>
      </c>
      <c r="E345" s="30">
        <v>1515931.49</v>
      </c>
      <c r="F345" s="66">
        <v>3129905</v>
      </c>
      <c r="G345" s="67" t="s">
        <v>363</v>
      </c>
      <c r="H345" s="68">
        <f t="shared" si="10"/>
        <v>1515931.49</v>
      </c>
    </row>
    <row r="346" spans="1:8" x14ac:dyDescent="0.25">
      <c r="A346" s="63" t="s">
        <v>364</v>
      </c>
      <c r="B346" s="64">
        <v>3130002</v>
      </c>
      <c r="C346" s="65">
        <f t="shared" si="11"/>
        <v>3130002</v>
      </c>
      <c r="D346" t="s">
        <v>364</v>
      </c>
      <c r="E346" s="30">
        <v>1515931.49</v>
      </c>
      <c r="F346" s="66">
        <v>3130002</v>
      </c>
      <c r="G346" s="69" t="s">
        <v>364</v>
      </c>
      <c r="H346" s="68">
        <f t="shared" si="10"/>
        <v>1515931.49</v>
      </c>
    </row>
    <row r="347" spans="1:8" x14ac:dyDescent="0.25">
      <c r="A347" s="63" t="s">
        <v>365</v>
      </c>
      <c r="B347" s="64">
        <v>3130051</v>
      </c>
      <c r="C347" s="65">
        <f t="shared" si="11"/>
        <v>3130051</v>
      </c>
      <c r="D347" t="s">
        <v>365</v>
      </c>
      <c r="E347" s="30">
        <v>2021241.96</v>
      </c>
      <c r="F347" s="66">
        <v>3130051</v>
      </c>
      <c r="G347" s="67" t="s">
        <v>365</v>
      </c>
      <c r="H347" s="68">
        <f t="shared" si="10"/>
        <v>2021241.96</v>
      </c>
    </row>
    <row r="348" spans="1:8" x14ac:dyDescent="0.25">
      <c r="A348" s="63" t="s">
        <v>366</v>
      </c>
      <c r="B348" s="64">
        <v>3130101</v>
      </c>
      <c r="C348" s="65">
        <f t="shared" si="11"/>
        <v>3130101</v>
      </c>
      <c r="D348" t="s">
        <v>366</v>
      </c>
      <c r="E348" s="30">
        <v>5053104.8600000003</v>
      </c>
      <c r="F348" s="66">
        <v>3130101</v>
      </c>
      <c r="G348" s="67" t="s">
        <v>366</v>
      </c>
      <c r="H348" s="68">
        <f t="shared" si="10"/>
        <v>5053104.8600000003</v>
      </c>
    </row>
    <row r="349" spans="1:8" x14ac:dyDescent="0.25">
      <c r="A349" s="63" t="s">
        <v>367</v>
      </c>
      <c r="B349" s="64">
        <v>3130200</v>
      </c>
      <c r="C349" s="65">
        <f t="shared" si="11"/>
        <v>3130200</v>
      </c>
      <c r="D349" t="s">
        <v>367</v>
      </c>
      <c r="E349" s="30">
        <v>2021241.96</v>
      </c>
      <c r="F349" s="66">
        <v>3130200</v>
      </c>
      <c r="G349" s="69" t="s">
        <v>367</v>
      </c>
      <c r="H349" s="68">
        <f t="shared" si="10"/>
        <v>2021241.96</v>
      </c>
    </row>
    <row r="350" spans="1:8" x14ac:dyDescent="0.25">
      <c r="A350" s="63" t="s">
        <v>368</v>
      </c>
      <c r="B350" s="64">
        <v>3130309</v>
      </c>
      <c r="C350" s="65">
        <f t="shared" si="11"/>
        <v>3130309</v>
      </c>
      <c r="D350" t="s">
        <v>368</v>
      </c>
      <c r="E350" s="30">
        <v>1515931.49</v>
      </c>
      <c r="F350" s="66">
        <v>3130309</v>
      </c>
      <c r="G350" s="69" t="s">
        <v>368</v>
      </c>
      <c r="H350" s="68">
        <f t="shared" si="10"/>
        <v>1515931.49</v>
      </c>
    </row>
    <row r="351" spans="1:8" x14ac:dyDescent="0.25">
      <c r="A351" s="63" t="s">
        <v>369</v>
      </c>
      <c r="B351" s="64">
        <v>3130408</v>
      </c>
      <c r="C351" s="65">
        <f t="shared" si="11"/>
        <v>3130408</v>
      </c>
      <c r="D351" t="s">
        <v>369</v>
      </c>
      <c r="E351" s="30">
        <v>1515931.49</v>
      </c>
      <c r="F351" s="66">
        <v>3130408</v>
      </c>
      <c r="G351" s="69" t="s">
        <v>369</v>
      </c>
      <c r="H351" s="68">
        <f t="shared" si="10"/>
        <v>1515931.49</v>
      </c>
    </row>
    <row r="352" spans="1:8" x14ac:dyDescent="0.25">
      <c r="A352" s="63" t="s">
        <v>370</v>
      </c>
      <c r="B352" s="64">
        <v>3130507</v>
      </c>
      <c r="C352" s="65">
        <f t="shared" si="11"/>
        <v>3130507</v>
      </c>
      <c r="D352" t="s">
        <v>370</v>
      </c>
      <c r="E352" s="30">
        <v>2021241.96</v>
      </c>
      <c r="F352" s="66">
        <v>3130507</v>
      </c>
      <c r="G352" s="67" t="s">
        <v>370</v>
      </c>
      <c r="H352" s="68">
        <f t="shared" si="10"/>
        <v>2021241.96</v>
      </c>
    </row>
    <row r="353" spans="1:8" x14ac:dyDescent="0.25">
      <c r="A353" s="63" t="s">
        <v>371</v>
      </c>
      <c r="B353" s="64">
        <v>3130556</v>
      </c>
      <c r="C353" s="65">
        <f t="shared" si="11"/>
        <v>3130556</v>
      </c>
      <c r="D353" t="s">
        <v>371</v>
      </c>
      <c r="E353" s="30">
        <v>1515931.49</v>
      </c>
      <c r="F353" s="66">
        <v>3130556</v>
      </c>
      <c r="G353" s="67" t="s">
        <v>371</v>
      </c>
      <c r="H353" s="68">
        <f t="shared" si="10"/>
        <v>1515931.49</v>
      </c>
    </row>
    <row r="354" spans="1:8" x14ac:dyDescent="0.25">
      <c r="A354" s="63" t="s">
        <v>372</v>
      </c>
      <c r="B354" s="64">
        <v>3130606</v>
      </c>
      <c r="C354" s="65">
        <f t="shared" si="11"/>
        <v>3130606</v>
      </c>
      <c r="D354" t="s">
        <v>372</v>
      </c>
      <c r="E354" s="30">
        <v>1515931.49</v>
      </c>
      <c r="F354" s="66">
        <v>3130606</v>
      </c>
      <c r="G354" s="69" t="s">
        <v>372</v>
      </c>
      <c r="H354" s="68">
        <f t="shared" si="10"/>
        <v>1515931.49</v>
      </c>
    </row>
    <row r="355" spans="1:8" x14ac:dyDescent="0.25">
      <c r="A355" s="63" t="s">
        <v>373</v>
      </c>
      <c r="B355" s="64">
        <v>3130655</v>
      </c>
      <c r="C355" s="65">
        <f t="shared" si="11"/>
        <v>3130655</v>
      </c>
      <c r="D355" t="s">
        <v>373</v>
      </c>
      <c r="E355" s="30">
        <v>1515931.49</v>
      </c>
      <c r="F355" s="66">
        <v>3130655</v>
      </c>
      <c r="G355" s="69" t="s">
        <v>373</v>
      </c>
      <c r="H355" s="68">
        <f t="shared" si="10"/>
        <v>1515931.49</v>
      </c>
    </row>
    <row r="356" spans="1:8" x14ac:dyDescent="0.25">
      <c r="A356" s="63" t="s">
        <v>374</v>
      </c>
      <c r="B356" s="64">
        <v>3130705</v>
      </c>
      <c r="C356" s="65">
        <f t="shared" si="11"/>
        <v>3130705</v>
      </c>
      <c r="D356" t="s">
        <v>374</v>
      </c>
      <c r="E356" s="30">
        <v>1515931.49</v>
      </c>
      <c r="F356" s="66">
        <v>3130705</v>
      </c>
      <c r="G356" s="67" t="s">
        <v>374</v>
      </c>
      <c r="H356" s="68">
        <f t="shared" si="10"/>
        <v>1515931.49</v>
      </c>
    </row>
    <row r="357" spans="1:8" x14ac:dyDescent="0.25">
      <c r="A357" s="63" t="s">
        <v>375</v>
      </c>
      <c r="B357" s="64">
        <v>3130804</v>
      </c>
      <c r="C357" s="65">
        <f t="shared" si="11"/>
        <v>3130804</v>
      </c>
      <c r="D357" t="s">
        <v>375</v>
      </c>
      <c r="E357" s="30">
        <v>1515931.49</v>
      </c>
      <c r="F357" s="66">
        <v>3130804</v>
      </c>
      <c r="G357" s="67" t="s">
        <v>375</v>
      </c>
      <c r="H357" s="68">
        <f t="shared" si="10"/>
        <v>1515931.49</v>
      </c>
    </row>
    <row r="358" spans="1:8" x14ac:dyDescent="0.25">
      <c r="A358" s="63" t="s">
        <v>376</v>
      </c>
      <c r="B358" s="64">
        <v>3130903</v>
      </c>
      <c r="C358" s="65">
        <f t="shared" si="11"/>
        <v>3130903</v>
      </c>
      <c r="D358" t="s">
        <v>376</v>
      </c>
      <c r="E358" s="30">
        <v>3429322.27</v>
      </c>
      <c r="F358" s="66">
        <v>3130903</v>
      </c>
      <c r="G358" s="69" t="s">
        <v>376</v>
      </c>
      <c r="H358" s="68">
        <f t="shared" si="10"/>
        <v>3429322.27</v>
      </c>
    </row>
    <row r="359" spans="1:8" x14ac:dyDescent="0.25">
      <c r="A359" s="63" t="s">
        <v>377</v>
      </c>
      <c r="B359" s="64">
        <v>3131000</v>
      </c>
      <c r="C359" s="65">
        <f t="shared" si="11"/>
        <v>3131000</v>
      </c>
      <c r="D359" t="s">
        <v>377</v>
      </c>
      <c r="E359" s="30">
        <v>1515931.49</v>
      </c>
      <c r="F359" s="66">
        <v>3131000</v>
      </c>
      <c r="G359" s="67" t="s">
        <v>377</v>
      </c>
      <c r="H359" s="68">
        <f t="shared" si="10"/>
        <v>1515931.49</v>
      </c>
    </row>
    <row r="360" spans="1:8" x14ac:dyDescent="0.25">
      <c r="A360" s="63" t="s">
        <v>378</v>
      </c>
      <c r="B360" s="64">
        <v>3131109</v>
      </c>
      <c r="C360" s="65">
        <f t="shared" si="11"/>
        <v>3131109</v>
      </c>
      <c r="D360" t="s">
        <v>378</v>
      </c>
      <c r="E360" s="30">
        <v>1515931.49</v>
      </c>
      <c r="F360" s="66">
        <v>3131109</v>
      </c>
      <c r="G360" s="69" t="s">
        <v>378</v>
      </c>
      <c r="H360" s="68">
        <f t="shared" si="10"/>
        <v>1515931.49</v>
      </c>
    </row>
    <row r="361" spans="1:8" x14ac:dyDescent="0.25">
      <c r="A361" s="63" t="s">
        <v>379</v>
      </c>
      <c r="B361" s="64">
        <v>3131158</v>
      </c>
      <c r="C361" s="65">
        <f t="shared" si="11"/>
        <v>3131158</v>
      </c>
      <c r="D361" t="s">
        <v>379</v>
      </c>
      <c r="E361" s="30">
        <v>3031862.95</v>
      </c>
      <c r="F361" s="66">
        <v>3131158</v>
      </c>
      <c r="G361" s="69" t="s">
        <v>379</v>
      </c>
      <c r="H361" s="68">
        <f t="shared" si="10"/>
        <v>3031862.95</v>
      </c>
    </row>
    <row r="362" spans="1:8" x14ac:dyDescent="0.25">
      <c r="A362" s="63" t="s">
        <v>380</v>
      </c>
      <c r="B362" s="64">
        <v>3131208</v>
      </c>
      <c r="C362" s="65">
        <f t="shared" si="11"/>
        <v>3131208</v>
      </c>
      <c r="D362" t="s">
        <v>380</v>
      </c>
      <c r="E362" s="30">
        <v>3031862.95</v>
      </c>
      <c r="F362" s="66">
        <v>3131208</v>
      </c>
      <c r="G362" s="69" t="s">
        <v>380</v>
      </c>
      <c r="H362" s="68">
        <f t="shared" si="10"/>
        <v>3031862.95</v>
      </c>
    </row>
    <row r="363" spans="1:8" x14ac:dyDescent="0.25">
      <c r="A363" s="63" t="s">
        <v>381</v>
      </c>
      <c r="B363" s="64">
        <v>3131307</v>
      </c>
      <c r="C363" s="65">
        <f t="shared" si="11"/>
        <v>3131307</v>
      </c>
      <c r="D363" t="s">
        <v>381</v>
      </c>
      <c r="E363" s="30">
        <v>13591227.619999999</v>
      </c>
      <c r="F363" s="66">
        <v>3131307</v>
      </c>
      <c r="G363" s="69" t="s">
        <v>381</v>
      </c>
      <c r="H363" s="68">
        <f t="shared" si="10"/>
        <v>13591227.619999999</v>
      </c>
    </row>
    <row r="364" spans="1:8" x14ac:dyDescent="0.25">
      <c r="A364" s="63" t="s">
        <v>382</v>
      </c>
      <c r="B364" s="64">
        <v>3131406</v>
      </c>
      <c r="C364" s="65">
        <f t="shared" si="11"/>
        <v>3131406</v>
      </c>
      <c r="D364" t="s">
        <v>382</v>
      </c>
      <c r="E364" s="30">
        <v>1515931.49</v>
      </c>
      <c r="F364" s="66">
        <v>3131406</v>
      </c>
      <c r="G364" s="67" t="s">
        <v>382</v>
      </c>
      <c r="H364" s="68">
        <f t="shared" si="10"/>
        <v>1515931.49</v>
      </c>
    </row>
    <row r="365" spans="1:8" x14ac:dyDescent="0.25">
      <c r="A365" s="63" t="s">
        <v>383</v>
      </c>
      <c r="B365" s="64">
        <v>3131505</v>
      </c>
      <c r="C365" s="65">
        <f t="shared" si="11"/>
        <v>3131505</v>
      </c>
      <c r="D365" t="s">
        <v>383</v>
      </c>
      <c r="E365" s="30">
        <v>1515931.49</v>
      </c>
      <c r="F365" s="66">
        <v>3131505</v>
      </c>
      <c r="G365" s="67" t="s">
        <v>383</v>
      </c>
      <c r="H365" s="68">
        <f t="shared" si="10"/>
        <v>1515931.49</v>
      </c>
    </row>
    <row r="366" spans="1:8" x14ac:dyDescent="0.25">
      <c r="A366" s="63" t="s">
        <v>384</v>
      </c>
      <c r="B366" s="64">
        <v>3131604</v>
      </c>
      <c r="C366" s="65">
        <f t="shared" si="11"/>
        <v>3131604</v>
      </c>
      <c r="D366" t="s">
        <v>384</v>
      </c>
      <c r="E366" s="30">
        <v>1515931.49</v>
      </c>
      <c r="F366" s="66">
        <v>3131604</v>
      </c>
      <c r="G366" s="67" t="s">
        <v>384</v>
      </c>
      <c r="H366" s="68">
        <f t="shared" si="10"/>
        <v>1515931.49</v>
      </c>
    </row>
    <row r="367" spans="1:8" x14ac:dyDescent="0.25">
      <c r="A367" s="63" t="s">
        <v>385</v>
      </c>
      <c r="B367" s="64">
        <v>3131703</v>
      </c>
      <c r="C367" s="65">
        <f t="shared" si="11"/>
        <v>3131703</v>
      </c>
      <c r="D367" t="s">
        <v>385</v>
      </c>
      <c r="E367" s="30">
        <v>8590278.25</v>
      </c>
      <c r="F367" s="66">
        <v>3131703</v>
      </c>
      <c r="G367" s="69" t="s">
        <v>385</v>
      </c>
      <c r="H367" s="68">
        <f t="shared" si="10"/>
        <v>8590278.25</v>
      </c>
    </row>
    <row r="368" spans="1:8" x14ac:dyDescent="0.25">
      <c r="A368" s="63" t="s">
        <v>386</v>
      </c>
      <c r="B368" s="64">
        <v>3131802</v>
      </c>
      <c r="C368" s="65">
        <f t="shared" si="11"/>
        <v>3131802</v>
      </c>
      <c r="D368" t="s">
        <v>386</v>
      </c>
      <c r="E368" s="30">
        <v>2021241.96</v>
      </c>
      <c r="F368" s="66">
        <v>3131802</v>
      </c>
      <c r="G368" s="67" t="s">
        <v>386</v>
      </c>
      <c r="H368" s="68">
        <f t="shared" si="10"/>
        <v>2021241.96</v>
      </c>
    </row>
    <row r="369" spans="1:8" x14ac:dyDescent="0.25">
      <c r="A369" s="63" t="s">
        <v>387</v>
      </c>
      <c r="B369" s="64">
        <v>3131901</v>
      </c>
      <c r="C369" s="65">
        <f t="shared" si="11"/>
        <v>3131901</v>
      </c>
      <c r="D369" t="s">
        <v>387</v>
      </c>
      <c r="E369" s="30">
        <v>5558415.3700000001</v>
      </c>
      <c r="F369" s="66">
        <v>3131901</v>
      </c>
      <c r="G369" s="69" t="s">
        <v>387</v>
      </c>
      <c r="H369" s="68">
        <f t="shared" si="10"/>
        <v>5558415.3700000001</v>
      </c>
    </row>
    <row r="370" spans="1:8" x14ac:dyDescent="0.25">
      <c r="A370" s="63" t="s">
        <v>388</v>
      </c>
      <c r="B370" s="64">
        <v>3132008</v>
      </c>
      <c r="C370" s="65">
        <f t="shared" si="11"/>
        <v>3132008</v>
      </c>
      <c r="D370" t="s">
        <v>388</v>
      </c>
      <c r="E370" s="30">
        <v>1515931.49</v>
      </c>
      <c r="F370" s="66">
        <v>3132008</v>
      </c>
      <c r="G370" s="69" t="s">
        <v>388</v>
      </c>
      <c r="H370" s="68">
        <f t="shared" si="10"/>
        <v>1515931.49</v>
      </c>
    </row>
    <row r="371" spans="1:8" x14ac:dyDescent="0.25">
      <c r="A371" s="63" t="s">
        <v>389</v>
      </c>
      <c r="B371" s="64">
        <v>3132107</v>
      </c>
      <c r="C371" s="65">
        <f t="shared" si="11"/>
        <v>3132107</v>
      </c>
      <c r="D371" t="s">
        <v>389</v>
      </c>
      <c r="E371" s="30">
        <v>3031862.95</v>
      </c>
      <c r="F371" s="66">
        <v>3132107</v>
      </c>
      <c r="G371" s="69" t="s">
        <v>389</v>
      </c>
      <c r="H371" s="68">
        <f t="shared" si="10"/>
        <v>3031862.95</v>
      </c>
    </row>
    <row r="372" spans="1:8" x14ac:dyDescent="0.25">
      <c r="A372" s="63" t="s">
        <v>390</v>
      </c>
      <c r="B372" s="64">
        <v>3132206</v>
      </c>
      <c r="C372" s="65">
        <f t="shared" si="11"/>
        <v>3132206</v>
      </c>
      <c r="D372" t="s">
        <v>390</v>
      </c>
      <c r="E372" s="30">
        <v>2526552.46</v>
      </c>
      <c r="F372" s="66">
        <v>3132206</v>
      </c>
      <c r="G372" s="69" t="s">
        <v>390</v>
      </c>
      <c r="H372" s="68">
        <f t="shared" si="10"/>
        <v>2526552.46</v>
      </c>
    </row>
    <row r="373" spans="1:8" x14ac:dyDescent="0.25">
      <c r="A373" s="63" t="s">
        <v>391</v>
      </c>
      <c r="B373" s="64">
        <v>3132305</v>
      </c>
      <c r="C373" s="65">
        <f t="shared" si="11"/>
        <v>3132305</v>
      </c>
      <c r="D373" t="s">
        <v>391</v>
      </c>
      <c r="E373" s="30">
        <v>2021241.96</v>
      </c>
      <c r="F373" s="66">
        <v>3132305</v>
      </c>
      <c r="G373" s="67" t="s">
        <v>391</v>
      </c>
      <c r="H373" s="68">
        <f t="shared" si="10"/>
        <v>2021241.96</v>
      </c>
    </row>
    <row r="374" spans="1:8" x14ac:dyDescent="0.25">
      <c r="A374" s="63" t="s">
        <v>392</v>
      </c>
      <c r="B374" s="64">
        <v>3132404</v>
      </c>
      <c r="C374" s="65">
        <f t="shared" si="11"/>
        <v>3132404</v>
      </c>
      <c r="D374" t="s">
        <v>392</v>
      </c>
      <c r="E374" s="30">
        <v>7579657.29</v>
      </c>
      <c r="F374" s="66">
        <v>3132404</v>
      </c>
      <c r="G374" s="67" t="s">
        <v>392</v>
      </c>
      <c r="H374" s="68">
        <f t="shared" si="10"/>
        <v>7579657.29</v>
      </c>
    </row>
    <row r="375" spans="1:8" x14ac:dyDescent="0.25">
      <c r="A375" s="63" t="s">
        <v>393</v>
      </c>
      <c r="B375" s="64">
        <v>3132503</v>
      </c>
      <c r="C375" s="65">
        <f t="shared" si="11"/>
        <v>3132503</v>
      </c>
      <c r="D375" t="s">
        <v>393</v>
      </c>
      <c r="E375" s="30">
        <v>4042483.9</v>
      </c>
      <c r="F375" s="66">
        <v>3132503</v>
      </c>
      <c r="G375" s="69" t="s">
        <v>393</v>
      </c>
      <c r="H375" s="68">
        <f t="shared" si="10"/>
        <v>4042483.9</v>
      </c>
    </row>
    <row r="376" spans="1:8" x14ac:dyDescent="0.25">
      <c r="A376" s="63" t="s">
        <v>394</v>
      </c>
      <c r="B376" s="64">
        <v>3132602</v>
      </c>
      <c r="C376" s="65">
        <f t="shared" si="11"/>
        <v>3132602</v>
      </c>
      <c r="D376" t="s">
        <v>394</v>
      </c>
      <c r="E376" s="30">
        <v>1515931.49</v>
      </c>
      <c r="F376" s="66">
        <v>3132602</v>
      </c>
      <c r="G376" s="69" t="s">
        <v>394</v>
      </c>
      <c r="H376" s="68">
        <f t="shared" si="10"/>
        <v>1515931.49</v>
      </c>
    </row>
    <row r="377" spans="1:8" x14ac:dyDescent="0.25">
      <c r="A377" s="63" t="s">
        <v>395</v>
      </c>
      <c r="B377" s="64">
        <v>3132701</v>
      </c>
      <c r="C377" s="65">
        <f t="shared" si="11"/>
        <v>3132701</v>
      </c>
      <c r="D377" t="s">
        <v>395</v>
      </c>
      <c r="E377" s="30">
        <v>3031862.95</v>
      </c>
      <c r="F377" s="66">
        <v>3132701</v>
      </c>
      <c r="G377" s="69" t="s">
        <v>395</v>
      </c>
      <c r="H377" s="68">
        <f t="shared" si="10"/>
        <v>3031862.95</v>
      </c>
    </row>
    <row r="378" spans="1:8" x14ac:dyDescent="0.25">
      <c r="A378" s="63" t="s">
        <v>396</v>
      </c>
      <c r="B378" s="64">
        <v>3132800</v>
      </c>
      <c r="C378" s="65">
        <f t="shared" si="11"/>
        <v>3132800</v>
      </c>
      <c r="D378" t="s">
        <v>396</v>
      </c>
      <c r="E378" s="30">
        <v>1515931.49</v>
      </c>
      <c r="F378" s="66">
        <v>3132800</v>
      </c>
      <c r="G378" s="67" t="s">
        <v>396</v>
      </c>
      <c r="H378" s="68">
        <f t="shared" si="10"/>
        <v>1515931.49</v>
      </c>
    </row>
    <row r="379" spans="1:8" x14ac:dyDescent="0.25">
      <c r="A379" s="63" t="s">
        <v>397</v>
      </c>
      <c r="B379" s="64">
        <v>3132909</v>
      </c>
      <c r="C379" s="65">
        <f t="shared" si="11"/>
        <v>3132909</v>
      </c>
      <c r="D379" t="s">
        <v>397</v>
      </c>
      <c r="E379" s="30">
        <v>2021241.96</v>
      </c>
      <c r="F379" s="66">
        <v>3132909</v>
      </c>
      <c r="G379" s="69" t="s">
        <v>397</v>
      </c>
      <c r="H379" s="68">
        <f t="shared" si="10"/>
        <v>2021241.96</v>
      </c>
    </row>
    <row r="380" spans="1:8" x14ac:dyDescent="0.25">
      <c r="A380" s="63" t="s">
        <v>398</v>
      </c>
      <c r="B380" s="64">
        <v>3133006</v>
      </c>
      <c r="C380" s="65">
        <f t="shared" si="11"/>
        <v>3133006</v>
      </c>
      <c r="D380" t="s">
        <v>398</v>
      </c>
      <c r="E380" s="30">
        <v>2526552.46</v>
      </c>
      <c r="F380" s="66">
        <v>3133006</v>
      </c>
      <c r="G380" s="69" t="s">
        <v>398</v>
      </c>
      <c r="H380" s="68">
        <f t="shared" si="10"/>
        <v>2526552.46</v>
      </c>
    </row>
    <row r="381" spans="1:8" x14ac:dyDescent="0.25">
      <c r="A381" s="63" t="s">
        <v>399</v>
      </c>
      <c r="B381" s="64">
        <v>3133105</v>
      </c>
      <c r="C381" s="65">
        <f t="shared" si="11"/>
        <v>3133105</v>
      </c>
      <c r="D381" t="s">
        <v>399</v>
      </c>
      <c r="E381" s="30">
        <v>2526552.46</v>
      </c>
      <c r="F381" s="66">
        <v>3133105</v>
      </c>
      <c r="G381" s="69" t="s">
        <v>399</v>
      </c>
      <c r="H381" s="68">
        <f t="shared" si="10"/>
        <v>2526552.46</v>
      </c>
    </row>
    <row r="382" spans="1:8" x14ac:dyDescent="0.25">
      <c r="A382" s="63" t="s">
        <v>400</v>
      </c>
      <c r="B382" s="64">
        <v>3133204</v>
      </c>
      <c r="C382" s="65">
        <f t="shared" si="11"/>
        <v>3133204</v>
      </c>
      <c r="D382" t="s">
        <v>400</v>
      </c>
      <c r="E382" s="30">
        <v>2021241.96</v>
      </c>
      <c r="F382" s="66">
        <v>3133204</v>
      </c>
      <c r="G382" s="69" t="s">
        <v>400</v>
      </c>
      <c r="H382" s="68">
        <f t="shared" si="10"/>
        <v>2021241.96</v>
      </c>
    </row>
    <row r="383" spans="1:8" x14ac:dyDescent="0.25">
      <c r="A383" s="63" t="s">
        <v>401</v>
      </c>
      <c r="B383" s="64">
        <v>3133303</v>
      </c>
      <c r="C383" s="65">
        <f t="shared" si="11"/>
        <v>3133303</v>
      </c>
      <c r="D383" t="s">
        <v>401</v>
      </c>
      <c r="E383" s="30">
        <v>3031862.95</v>
      </c>
      <c r="F383" s="66">
        <v>3133303</v>
      </c>
      <c r="G383" s="69" t="s">
        <v>401</v>
      </c>
      <c r="H383" s="68">
        <f t="shared" si="10"/>
        <v>3031862.95</v>
      </c>
    </row>
    <row r="384" spans="1:8" x14ac:dyDescent="0.25">
      <c r="A384" s="63" t="s">
        <v>402</v>
      </c>
      <c r="B384" s="64">
        <v>3133402</v>
      </c>
      <c r="C384" s="65">
        <f t="shared" si="11"/>
        <v>3133402</v>
      </c>
      <c r="D384" t="s">
        <v>402</v>
      </c>
      <c r="E384" s="30">
        <v>2526552.46</v>
      </c>
      <c r="F384" s="66">
        <v>3133402</v>
      </c>
      <c r="G384" s="69" t="s">
        <v>402</v>
      </c>
      <c r="H384" s="68">
        <f t="shared" si="10"/>
        <v>2526552.46</v>
      </c>
    </row>
    <row r="385" spans="1:8" x14ac:dyDescent="0.25">
      <c r="A385" s="63" t="s">
        <v>403</v>
      </c>
      <c r="B385" s="64">
        <v>3133501</v>
      </c>
      <c r="C385" s="65">
        <f t="shared" si="11"/>
        <v>3133501</v>
      </c>
      <c r="D385" t="s">
        <v>403</v>
      </c>
      <c r="E385" s="30">
        <v>3031862.95</v>
      </c>
      <c r="F385" s="66">
        <v>3133501</v>
      </c>
      <c r="G385" s="69" t="s">
        <v>403</v>
      </c>
      <c r="H385" s="68">
        <f t="shared" si="10"/>
        <v>3031862.95</v>
      </c>
    </row>
    <row r="386" spans="1:8" x14ac:dyDescent="0.25">
      <c r="A386" s="63" t="s">
        <v>404</v>
      </c>
      <c r="B386" s="64">
        <v>3133600</v>
      </c>
      <c r="C386" s="65">
        <f t="shared" si="11"/>
        <v>3133600</v>
      </c>
      <c r="D386" t="s">
        <v>404</v>
      </c>
      <c r="E386" s="30">
        <v>2021241.96</v>
      </c>
      <c r="F386" s="66">
        <v>3133600</v>
      </c>
      <c r="G386" s="69" t="s">
        <v>404</v>
      </c>
      <c r="H386" s="68">
        <f t="shared" si="10"/>
        <v>2021241.96</v>
      </c>
    </row>
    <row r="387" spans="1:8" x14ac:dyDescent="0.25">
      <c r="A387" s="63" t="s">
        <v>405</v>
      </c>
      <c r="B387" s="64">
        <v>3133709</v>
      </c>
      <c r="C387" s="65">
        <f t="shared" si="11"/>
        <v>3133709</v>
      </c>
      <c r="D387" t="s">
        <v>405</v>
      </c>
      <c r="E387" s="30">
        <v>2526552.46</v>
      </c>
      <c r="F387" s="66">
        <v>3133709</v>
      </c>
      <c r="G387" s="67" t="s">
        <v>405</v>
      </c>
      <c r="H387" s="68">
        <f t="shared" si="10"/>
        <v>2526552.46</v>
      </c>
    </row>
    <row r="388" spans="1:8" x14ac:dyDescent="0.25">
      <c r="A388" s="63" t="s">
        <v>406</v>
      </c>
      <c r="B388" s="64">
        <v>3133758</v>
      </c>
      <c r="C388" s="65">
        <f t="shared" si="11"/>
        <v>3133758</v>
      </c>
      <c r="D388" t="s">
        <v>406</v>
      </c>
      <c r="E388" s="30">
        <v>2526552.46</v>
      </c>
      <c r="F388" s="66">
        <v>3133758</v>
      </c>
      <c r="G388" s="67" t="s">
        <v>406</v>
      </c>
      <c r="H388" s="68">
        <f t="shared" si="10"/>
        <v>2526552.46</v>
      </c>
    </row>
    <row r="389" spans="1:8" x14ac:dyDescent="0.25">
      <c r="A389" s="63" t="s">
        <v>407</v>
      </c>
      <c r="B389" s="64">
        <v>3133808</v>
      </c>
      <c r="C389" s="65">
        <f t="shared" si="11"/>
        <v>3133808</v>
      </c>
      <c r="D389" t="s">
        <v>407</v>
      </c>
      <c r="E389" s="30">
        <v>8084967.7699999996</v>
      </c>
      <c r="F389" s="66">
        <v>3133808</v>
      </c>
      <c r="G389" s="67" t="s">
        <v>407</v>
      </c>
      <c r="H389" s="68">
        <f t="shared" si="10"/>
        <v>8084967.7699999996</v>
      </c>
    </row>
    <row r="390" spans="1:8" x14ac:dyDescent="0.25">
      <c r="A390" s="63" t="s">
        <v>408</v>
      </c>
      <c r="B390" s="64">
        <v>3133907</v>
      </c>
      <c r="C390" s="65">
        <f t="shared" si="11"/>
        <v>3133907</v>
      </c>
      <c r="D390" t="s">
        <v>408</v>
      </c>
      <c r="E390" s="30">
        <v>1515931.49</v>
      </c>
      <c r="F390" s="66">
        <v>3133907</v>
      </c>
      <c r="G390" s="69" t="s">
        <v>408</v>
      </c>
      <c r="H390" s="68">
        <f t="shared" si="10"/>
        <v>1515931.49</v>
      </c>
    </row>
    <row r="391" spans="1:8" x14ac:dyDescent="0.25">
      <c r="A391" s="63" t="s">
        <v>409</v>
      </c>
      <c r="B391" s="64">
        <v>3134004</v>
      </c>
      <c r="C391" s="65">
        <f t="shared" si="11"/>
        <v>3134004</v>
      </c>
      <c r="D391" t="s">
        <v>409</v>
      </c>
      <c r="E391" s="30">
        <v>2526552.46</v>
      </c>
      <c r="F391" s="66">
        <v>3134004</v>
      </c>
      <c r="G391" s="69" t="s">
        <v>409</v>
      </c>
      <c r="H391" s="68">
        <f t="shared" ref="H391:H454" si="12">VLOOKUP(F391,$C$7:$E$859,3,FALSE)</f>
        <v>2526552.46</v>
      </c>
    </row>
    <row r="392" spans="1:8" x14ac:dyDescent="0.25">
      <c r="A392" s="63" t="s">
        <v>410</v>
      </c>
      <c r="B392" s="64">
        <v>3134103</v>
      </c>
      <c r="C392" s="65">
        <f t="shared" ref="C392:C455" si="13">VLOOKUP(D392,$A$7:$B$859,2,FALSE)</f>
        <v>3134103</v>
      </c>
      <c r="D392" t="s">
        <v>410</v>
      </c>
      <c r="E392" s="30">
        <v>1515931.49</v>
      </c>
      <c r="F392" s="66">
        <v>3134103</v>
      </c>
      <c r="G392" s="69" t="s">
        <v>410</v>
      </c>
      <c r="H392" s="68">
        <f t="shared" si="12"/>
        <v>1515931.49</v>
      </c>
    </row>
    <row r="393" spans="1:8" x14ac:dyDescent="0.25">
      <c r="A393" s="63" t="s">
        <v>411</v>
      </c>
      <c r="B393" s="64">
        <v>3134202</v>
      </c>
      <c r="C393" s="65">
        <f t="shared" si="13"/>
        <v>3134202</v>
      </c>
      <c r="D393" t="s">
        <v>411</v>
      </c>
      <c r="E393" s="30">
        <v>8084967.7699999996</v>
      </c>
      <c r="F393" s="66">
        <v>3134202</v>
      </c>
      <c r="G393" s="69" t="s">
        <v>411</v>
      </c>
      <c r="H393" s="68">
        <f t="shared" si="12"/>
        <v>8084967.7699999996</v>
      </c>
    </row>
    <row r="394" spans="1:8" x14ac:dyDescent="0.25">
      <c r="A394" s="63" t="s">
        <v>412</v>
      </c>
      <c r="B394" s="64">
        <v>3134301</v>
      </c>
      <c r="C394" s="65">
        <f t="shared" si="13"/>
        <v>3134301</v>
      </c>
      <c r="D394" t="s">
        <v>412</v>
      </c>
      <c r="E394" s="30">
        <v>1515931.49</v>
      </c>
      <c r="F394" s="66">
        <v>3134301</v>
      </c>
      <c r="G394" s="69" t="s">
        <v>412</v>
      </c>
      <c r="H394" s="68">
        <f t="shared" si="12"/>
        <v>1515931.49</v>
      </c>
    </row>
    <row r="395" spans="1:8" x14ac:dyDescent="0.25">
      <c r="A395" s="63" t="s">
        <v>413</v>
      </c>
      <c r="B395" s="64">
        <v>3134400</v>
      </c>
      <c r="C395" s="65">
        <f t="shared" si="13"/>
        <v>3134400</v>
      </c>
      <c r="D395" t="s">
        <v>413</v>
      </c>
      <c r="E395" s="30">
        <v>4547794.4000000004</v>
      </c>
      <c r="F395" s="66">
        <v>3134400</v>
      </c>
      <c r="G395" s="69" t="s">
        <v>413</v>
      </c>
      <c r="H395" s="68">
        <f t="shared" si="12"/>
        <v>4547794.4000000004</v>
      </c>
    </row>
    <row r="396" spans="1:8" x14ac:dyDescent="0.25">
      <c r="A396" s="63" t="s">
        <v>414</v>
      </c>
      <c r="B396" s="64">
        <v>3134509</v>
      </c>
      <c r="C396" s="65">
        <f t="shared" si="13"/>
        <v>3134509</v>
      </c>
      <c r="D396" t="s">
        <v>414</v>
      </c>
      <c r="E396" s="30">
        <v>1515931.49</v>
      </c>
      <c r="F396" s="66">
        <v>3134509</v>
      </c>
      <c r="G396" s="69" t="s">
        <v>414</v>
      </c>
      <c r="H396" s="68">
        <f t="shared" si="12"/>
        <v>1515931.49</v>
      </c>
    </row>
    <row r="397" spans="1:8" x14ac:dyDescent="0.25">
      <c r="A397" s="63" t="s">
        <v>415</v>
      </c>
      <c r="B397" s="64">
        <v>3134608</v>
      </c>
      <c r="C397" s="65">
        <f t="shared" si="13"/>
        <v>3134608</v>
      </c>
      <c r="D397" t="s">
        <v>415</v>
      </c>
      <c r="E397" s="30">
        <v>3031862.95</v>
      </c>
      <c r="F397" s="66">
        <v>3134608</v>
      </c>
      <c r="G397" s="69" t="s">
        <v>415</v>
      </c>
      <c r="H397" s="68">
        <f t="shared" si="12"/>
        <v>3031862.95</v>
      </c>
    </row>
    <row r="398" spans="1:8" x14ac:dyDescent="0.25">
      <c r="A398" s="63" t="s">
        <v>416</v>
      </c>
      <c r="B398" s="64">
        <v>3134707</v>
      </c>
      <c r="C398" s="65">
        <f t="shared" si="13"/>
        <v>3134707</v>
      </c>
      <c r="D398" t="s">
        <v>416</v>
      </c>
      <c r="E398" s="30">
        <v>2021241.96</v>
      </c>
      <c r="F398" s="66">
        <v>3134707</v>
      </c>
      <c r="G398" s="69" t="s">
        <v>416</v>
      </c>
      <c r="H398" s="68">
        <f t="shared" si="12"/>
        <v>2021241.96</v>
      </c>
    </row>
    <row r="399" spans="1:8" x14ac:dyDescent="0.25">
      <c r="A399" s="63" t="s">
        <v>417</v>
      </c>
      <c r="B399" s="64">
        <v>3134806</v>
      </c>
      <c r="C399" s="65">
        <f t="shared" si="13"/>
        <v>3134806</v>
      </c>
      <c r="D399" t="s">
        <v>417</v>
      </c>
      <c r="E399" s="30">
        <v>1515931.49</v>
      </c>
      <c r="F399" s="66">
        <v>3134806</v>
      </c>
      <c r="G399" s="67" t="s">
        <v>417</v>
      </c>
      <c r="H399" s="68">
        <f t="shared" si="12"/>
        <v>1515931.49</v>
      </c>
    </row>
    <row r="400" spans="1:8" x14ac:dyDescent="0.25">
      <c r="A400" s="63" t="s">
        <v>418</v>
      </c>
      <c r="B400" s="64">
        <v>3134905</v>
      </c>
      <c r="C400" s="65">
        <f t="shared" si="13"/>
        <v>3134905</v>
      </c>
      <c r="D400" t="s">
        <v>418</v>
      </c>
      <c r="E400" s="30">
        <v>3537173.41</v>
      </c>
      <c r="F400" s="66">
        <v>3134905</v>
      </c>
      <c r="G400" s="69" t="s">
        <v>418</v>
      </c>
      <c r="H400" s="68">
        <f t="shared" si="12"/>
        <v>3537173.41</v>
      </c>
    </row>
    <row r="401" spans="1:8" x14ac:dyDescent="0.25">
      <c r="A401" s="63" t="s">
        <v>419</v>
      </c>
      <c r="B401" s="64">
        <v>3135001</v>
      </c>
      <c r="C401" s="65">
        <f t="shared" si="13"/>
        <v>3135001</v>
      </c>
      <c r="D401" t="s">
        <v>419</v>
      </c>
      <c r="E401" s="30">
        <v>1515931.49</v>
      </c>
      <c r="F401" s="66">
        <v>3135001</v>
      </c>
      <c r="G401" s="67" t="s">
        <v>419</v>
      </c>
      <c r="H401" s="68">
        <f t="shared" si="12"/>
        <v>1515931.49</v>
      </c>
    </row>
    <row r="402" spans="1:8" x14ac:dyDescent="0.25">
      <c r="A402" s="63" t="s">
        <v>420</v>
      </c>
      <c r="B402" s="64">
        <v>3135050</v>
      </c>
      <c r="C402" s="65">
        <f t="shared" si="13"/>
        <v>3135050</v>
      </c>
      <c r="D402" t="s">
        <v>420</v>
      </c>
      <c r="E402" s="30">
        <v>4547794.4000000004</v>
      </c>
      <c r="F402" s="66">
        <v>3135050</v>
      </c>
      <c r="G402" s="67" t="s">
        <v>420</v>
      </c>
      <c r="H402" s="68">
        <f t="shared" si="12"/>
        <v>4547794.4000000004</v>
      </c>
    </row>
    <row r="403" spans="1:8" x14ac:dyDescent="0.25">
      <c r="A403" s="63" t="s">
        <v>421</v>
      </c>
      <c r="B403" s="64">
        <v>3135076</v>
      </c>
      <c r="C403" s="65">
        <f t="shared" si="13"/>
        <v>3135076</v>
      </c>
      <c r="D403" t="s">
        <v>421</v>
      </c>
      <c r="E403" s="30">
        <v>1515931.49</v>
      </c>
      <c r="F403" s="66">
        <v>3135076</v>
      </c>
      <c r="G403" s="69" t="s">
        <v>421</v>
      </c>
      <c r="H403" s="68">
        <f t="shared" si="12"/>
        <v>1515931.49</v>
      </c>
    </row>
    <row r="404" spans="1:8" x14ac:dyDescent="0.25">
      <c r="A404" s="63" t="s">
        <v>422</v>
      </c>
      <c r="B404" s="64">
        <v>3135100</v>
      </c>
      <c r="C404" s="65">
        <f t="shared" si="13"/>
        <v>3135100</v>
      </c>
      <c r="D404" t="s">
        <v>422</v>
      </c>
      <c r="E404" s="30">
        <v>6569036.3300000001</v>
      </c>
      <c r="F404" s="66">
        <v>3135100</v>
      </c>
      <c r="G404" s="67" t="s">
        <v>422</v>
      </c>
      <c r="H404" s="68">
        <f t="shared" si="12"/>
        <v>6569036.3300000001</v>
      </c>
    </row>
    <row r="405" spans="1:8" x14ac:dyDescent="0.25">
      <c r="A405" s="63" t="s">
        <v>423</v>
      </c>
      <c r="B405" s="64">
        <v>3135209</v>
      </c>
      <c r="C405" s="65">
        <f t="shared" si="13"/>
        <v>3135209</v>
      </c>
      <c r="D405" t="s">
        <v>423</v>
      </c>
      <c r="E405" s="30">
        <v>6063725.8399999999</v>
      </c>
      <c r="F405" s="66">
        <v>3135209</v>
      </c>
      <c r="G405" s="67" t="s">
        <v>423</v>
      </c>
      <c r="H405" s="68">
        <f t="shared" si="12"/>
        <v>6063725.8399999999</v>
      </c>
    </row>
    <row r="406" spans="1:8" x14ac:dyDescent="0.25">
      <c r="A406" s="63" t="s">
        <v>424</v>
      </c>
      <c r="B406" s="64">
        <v>3135308</v>
      </c>
      <c r="C406" s="65">
        <f t="shared" si="13"/>
        <v>3135308</v>
      </c>
      <c r="D406" t="s">
        <v>424</v>
      </c>
      <c r="E406" s="30">
        <v>1515931.49</v>
      </c>
      <c r="F406" s="66">
        <v>3135308</v>
      </c>
      <c r="G406" s="67" t="s">
        <v>424</v>
      </c>
      <c r="H406" s="68">
        <f t="shared" si="12"/>
        <v>1515931.49</v>
      </c>
    </row>
    <row r="407" spans="1:8" x14ac:dyDescent="0.25">
      <c r="A407" s="63" t="s">
        <v>425</v>
      </c>
      <c r="B407" s="64">
        <v>3135357</v>
      </c>
      <c r="C407" s="65">
        <f t="shared" si="13"/>
        <v>3135357</v>
      </c>
      <c r="D407" t="s">
        <v>425</v>
      </c>
      <c r="E407" s="30">
        <v>1515931.49</v>
      </c>
      <c r="F407" s="66">
        <v>3135357</v>
      </c>
      <c r="G407" s="69" t="s">
        <v>425</v>
      </c>
      <c r="H407" s="68">
        <f t="shared" si="12"/>
        <v>1515931.49</v>
      </c>
    </row>
    <row r="408" spans="1:8" x14ac:dyDescent="0.25">
      <c r="A408" s="63" t="s">
        <v>426</v>
      </c>
      <c r="B408" s="64">
        <v>3135407</v>
      </c>
      <c r="C408" s="65">
        <f t="shared" si="13"/>
        <v>3135407</v>
      </c>
      <c r="D408" t="s">
        <v>426</v>
      </c>
      <c r="E408" s="30">
        <v>1515931.49</v>
      </c>
      <c r="F408" s="66">
        <v>3135407</v>
      </c>
      <c r="G408" s="69" t="s">
        <v>426</v>
      </c>
      <c r="H408" s="68">
        <f t="shared" si="12"/>
        <v>1515931.49</v>
      </c>
    </row>
    <row r="409" spans="1:8" x14ac:dyDescent="0.25">
      <c r="A409" s="63" t="s">
        <v>427</v>
      </c>
      <c r="B409" s="64">
        <v>3135456</v>
      </c>
      <c r="C409" s="65">
        <f t="shared" si="13"/>
        <v>3135456</v>
      </c>
      <c r="D409" t="s">
        <v>427</v>
      </c>
      <c r="E409" s="30">
        <v>1515931.49</v>
      </c>
      <c r="F409" s="66">
        <v>3135456</v>
      </c>
      <c r="G409" s="69" t="s">
        <v>427</v>
      </c>
      <c r="H409" s="68">
        <f t="shared" si="12"/>
        <v>1515931.49</v>
      </c>
    </row>
    <row r="410" spans="1:8" x14ac:dyDescent="0.25">
      <c r="A410" s="63" t="s">
        <v>428</v>
      </c>
      <c r="B410" s="64">
        <v>3135506</v>
      </c>
      <c r="C410" s="65">
        <f t="shared" si="13"/>
        <v>3135506</v>
      </c>
      <c r="D410" t="s">
        <v>428</v>
      </c>
      <c r="E410" s="30">
        <v>2021241.96</v>
      </c>
      <c r="F410" s="66">
        <v>3135506</v>
      </c>
      <c r="G410" s="69" t="s">
        <v>428</v>
      </c>
      <c r="H410" s="68">
        <f t="shared" si="12"/>
        <v>2021241.96</v>
      </c>
    </row>
    <row r="411" spans="1:8" x14ac:dyDescent="0.25">
      <c r="A411" s="63" t="s">
        <v>429</v>
      </c>
      <c r="B411" s="64">
        <v>3135605</v>
      </c>
      <c r="C411" s="65">
        <f t="shared" si="13"/>
        <v>3135605</v>
      </c>
      <c r="D411" t="s">
        <v>429</v>
      </c>
      <c r="E411" s="30">
        <v>1515931.49</v>
      </c>
      <c r="F411" s="66">
        <v>3135605</v>
      </c>
      <c r="G411" s="67" t="s">
        <v>429</v>
      </c>
      <c r="H411" s="68">
        <f t="shared" si="12"/>
        <v>1515931.49</v>
      </c>
    </row>
    <row r="412" spans="1:8" x14ac:dyDescent="0.25">
      <c r="A412" s="63" t="s">
        <v>430</v>
      </c>
      <c r="B412" s="64">
        <v>3135704</v>
      </c>
      <c r="C412" s="65">
        <f t="shared" si="13"/>
        <v>3135704</v>
      </c>
      <c r="D412" t="s">
        <v>430</v>
      </c>
      <c r="E412" s="30">
        <v>1515931.49</v>
      </c>
      <c r="F412" s="66">
        <v>3135704</v>
      </c>
      <c r="G412" s="67" t="s">
        <v>430</v>
      </c>
      <c r="H412" s="68">
        <f t="shared" si="12"/>
        <v>1515931.49</v>
      </c>
    </row>
    <row r="413" spans="1:8" x14ac:dyDescent="0.25">
      <c r="A413" s="63" t="s">
        <v>431</v>
      </c>
      <c r="B413" s="64">
        <v>3135803</v>
      </c>
      <c r="C413" s="65">
        <f t="shared" si="13"/>
        <v>3135803</v>
      </c>
      <c r="D413" t="s">
        <v>431</v>
      </c>
      <c r="E413" s="30">
        <v>3537173.41</v>
      </c>
      <c r="F413" s="66">
        <v>3135803</v>
      </c>
      <c r="G413" s="69" t="s">
        <v>431</v>
      </c>
      <c r="H413" s="68">
        <f t="shared" si="12"/>
        <v>3537173.41</v>
      </c>
    </row>
    <row r="414" spans="1:8" x14ac:dyDescent="0.25">
      <c r="A414" s="63" t="s">
        <v>432</v>
      </c>
      <c r="B414" s="64">
        <v>3135902</v>
      </c>
      <c r="C414" s="65">
        <f t="shared" si="13"/>
        <v>3135902</v>
      </c>
      <c r="D414" t="s">
        <v>432</v>
      </c>
      <c r="E414" s="30">
        <v>1515931.49</v>
      </c>
      <c r="F414" s="66">
        <v>3135902</v>
      </c>
      <c r="G414" s="67" t="s">
        <v>432</v>
      </c>
      <c r="H414" s="68">
        <f t="shared" si="12"/>
        <v>1515931.49</v>
      </c>
    </row>
    <row r="415" spans="1:8" x14ac:dyDescent="0.25">
      <c r="A415" s="63" t="s">
        <v>433</v>
      </c>
      <c r="B415" s="64">
        <v>3136009</v>
      </c>
      <c r="C415" s="65">
        <f t="shared" si="13"/>
        <v>3136009</v>
      </c>
      <c r="D415" t="s">
        <v>433</v>
      </c>
      <c r="E415" s="30">
        <v>2526552.46</v>
      </c>
      <c r="F415" s="66">
        <v>3136009</v>
      </c>
      <c r="G415" s="67" t="s">
        <v>433</v>
      </c>
      <c r="H415" s="68">
        <f t="shared" si="12"/>
        <v>2526552.46</v>
      </c>
    </row>
    <row r="416" spans="1:8" x14ac:dyDescent="0.25">
      <c r="A416" s="63" t="s">
        <v>434</v>
      </c>
      <c r="B416" s="64">
        <v>3136108</v>
      </c>
      <c r="C416" s="65">
        <f t="shared" si="13"/>
        <v>3136108</v>
      </c>
      <c r="D416" t="s">
        <v>434</v>
      </c>
      <c r="E416" s="30">
        <v>1515931.49</v>
      </c>
      <c r="F416" s="66">
        <v>3136108</v>
      </c>
      <c r="G416" s="67" t="s">
        <v>434</v>
      </c>
      <c r="H416" s="68">
        <f t="shared" si="12"/>
        <v>1515931.49</v>
      </c>
    </row>
    <row r="417" spans="1:8" x14ac:dyDescent="0.25">
      <c r="A417" s="63" t="s">
        <v>435</v>
      </c>
      <c r="B417" s="64">
        <v>3136207</v>
      </c>
      <c r="C417" s="65">
        <f t="shared" si="13"/>
        <v>3136207</v>
      </c>
      <c r="D417" t="s">
        <v>435</v>
      </c>
      <c r="E417" s="30">
        <v>7074346.8099999996</v>
      </c>
      <c r="F417" s="66">
        <v>3136207</v>
      </c>
      <c r="G417" s="67" t="s">
        <v>435</v>
      </c>
      <c r="H417" s="68">
        <f t="shared" si="12"/>
        <v>7074346.8099999996</v>
      </c>
    </row>
    <row r="418" spans="1:8" x14ac:dyDescent="0.25">
      <c r="A418" s="63" t="s">
        <v>436</v>
      </c>
      <c r="B418" s="64">
        <v>3136306</v>
      </c>
      <c r="C418" s="65">
        <f t="shared" si="13"/>
        <v>3136306</v>
      </c>
      <c r="D418" t="s">
        <v>436</v>
      </c>
      <c r="E418" s="30">
        <v>5053104.8600000003</v>
      </c>
      <c r="F418" s="66">
        <v>3136306</v>
      </c>
      <c r="G418" s="67" t="s">
        <v>436</v>
      </c>
      <c r="H418" s="68">
        <f t="shared" si="12"/>
        <v>5053104.8600000003</v>
      </c>
    </row>
    <row r="419" spans="1:8" x14ac:dyDescent="0.25">
      <c r="A419" s="63" t="s">
        <v>437</v>
      </c>
      <c r="B419" s="64">
        <v>3136405</v>
      </c>
      <c r="C419" s="65">
        <f t="shared" si="13"/>
        <v>3136405</v>
      </c>
      <c r="D419" t="s">
        <v>437</v>
      </c>
      <c r="E419" s="30">
        <v>1515931.49</v>
      </c>
      <c r="F419" s="66">
        <v>3136405</v>
      </c>
      <c r="G419" s="67" t="s">
        <v>437</v>
      </c>
      <c r="H419" s="68">
        <f t="shared" si="12"/>
        <v>1515931.49</v>
      </c>
    </row>
    <row r="420" spans="1:8" x14ac:dyDescent="0.25">
      <c r="A420" s="63" t="s">
        <v>438</v>
      </c>
      <c r="B420" s="64">
        <v>3136504</v>
      </c>
      <c r="C420" s="65">
        <f t="shared" si="13"/>
        <v>3136504</v>
      </c>
      <c r="D420" t="s">
        <v>438</v>
      </c>
      <c r="E420" s="30">
        <v>2021241.96</v>
      </c>
      <c r="F420" s="66">
        <v>3136504</v>
      </c>
      <c r="G420" s="67" t="s">
        <v>438</v>
      </c>
      <c r="H420" s="68">
        <f t="shared" si="12"/>
        <v>2021241.96</v>
      </c>
    </row>
    <row r="421" spans="1:8" x14ac:dyDescent="0.25">
      <c r="A421" s="63" t="s">
        <v>439</v>
      </c>
      <c r="B421" s="64">
        <v>3136520</v>
      </c>
      <c r="C421" s="65">
        <f t="shared" si="13"/>
        <v>3136520</v>
      </c>
      <c r="D421" t="s">
        <v>439</v>
      </c>
      <c r="E421" s="30">
        <v>1515931.49</v>
      </c>
      <c r="F421" s="66">
        <v>3136520</v>
      </c>
      <c r="G421" s="67" t="s">
        <v>439</v>
      </c>
      <c r="H421" s="68">
        <f t="shared" si="12"/>
        <v>1515931.49</v>
      </c>
    </row>
    <row r="422" spans="1:8" x14ac:dyDescent="0.25">
      <c r="A422" s="63" t="s">
        <v>440</v>
      </c>
      <c r="B422" s="64">
        <v>3136553</v>
      </c>
      <c r="C422" s="65">
        <f t="shared" si="13"/>
        <v>3136553</v>
      </c>
      <c r="D422" t="s">
        <v>440</v>
      </c>
      <c r="E422" s="30">
        <v>1515931.49</v>
      </c>
      <c r="F422" s="66">
        <v>3136553</v>
      </c>
      <c r="G422" s="67" t="s">
        <v>440</v>
      </c>
      <c r="H422" s="68">
        <f t="shared" si="12"/>
        <v>1515931.49</v>
      </c>
    </row>
    <row r="423" spans="1:8" x14ac:dyDescent="0.25">
      <c r="A423" s="63" t="s">
        <v>441</v>
      </c>
      <c r="B423" s="64">
        <v>3136579</v>
      </c>
      <c r="C423" s="65">
        <f t="shared" si="13"/>
        <v>3136579</v>
      </c>
      <c r="D423" t="s">
        <v>441</v>
      </c>
      <c r="E423" s="30">
        <v>1515931.49</v>
      </c>
      <c r="F423" s="66">
        <v>3136579</v>
      </c>
      <c r="G423" s="67" t="s">
        <v>441</v>
      </c>
      <c r="H423" s="68">
        <f t="shared" si="12"/>
        <v>1515931.49</v>
      </c>
    </row>
    <row r="424" spans="1:8" x14ac:dyDescent="0.25">
      <c r="A424" s="63" t="s">
        <v>442</v>
      </c>
      <c r="B424" s="64">
        <v>3136652</v>
      </c>
      <c r="C424" s="65">
        <f t="shared" si="13"/>
        <v>3136652</v>
      </c>
      <c r="D424" t="s">
        <v>442</v>
      </c>
      <c r="E424" s="30">
        <v>4042483.9</v>
      </c>
      <c r="F424" s="66">
        <v>3136652</v>
      </c>
      <c r="G424" s="69" t="s">
        <v>442</v>
      </c>
      <c r="H424" s="68">
        <f t="shared" si="12"/>
        <v>4042483.9</v>
      </c>
    </row>
    <row r="425" spans="1:8" x14ac:dyDescent="0.25">
      <c r="A425" s="63" t="s">
        <v>443</v>
      </c>
      <c r="B425" s="64">
        <v>3136702</v>
      </c>
      <c r="C425" s="65">
        <f t="shared" si="13"/>
        <v>3136702</v>
      </c>
      <c r="D425" t="s">
        <v>443</v>
      </c>
      <c r="E425" s="30">
        <v>13591227.619999999</v>
      </c>
      <c r="F425" s="66">
        <v>3136702</v>
      </c>
      <c r="G425" s="69" t="s">
        <v>443</v>
      </c>
      <c r="H425" s="68">
        <f t="shared" si="12"/>
        <v>13591227.619999999</v>
      </c>
    </row>
    <row r="426" spans="1:8" x14ac:dyDescent="0.25">
      <c r="A426" s="63" t="s">
        <v>444</v>
      </c>
      <c r="B426" s="64">
        <v>3136801</v>
      </c>
      <c r="C426" s="65">
        <f t="shared" si="13"/>
        <v>3136801</v>
      </c>
      <c r="D426" t="s">
        <v>444</v>
      </c>
      <c r="E426" s="30">
        <v>1515931.49</v>
      </c>
      <c r="F426" s="66">
        <v>3136801</v>
      </c>
      <c r="G426" s="69" t="s">
        <v>444</v>
      </c>
      <c r="H426" s="68">
        <f t="shared" si="12"/>
        <v>1515931.49</v>
      </c>
    </row>
    <row r="427" spans="1:8" x14ac:dyDescent="0.25">
      <c r="A427" s="63" t="s">
        <v>445</v>
      </c>
      <c r="B427" s="64">
        <v>3136900</v>
      </c>
      <c r="C427" s="65">
        <f t="shared" si="13"/>
        <v>3136900</v>
      </c>
      <c r="D427" t="s">
        <v>445</v>
      </c>
      <c r="E427" s="30">
        <v>2021241.96</v>
      </c>
      <c r="F427" s="66">
        <v>3136900</v>
      </c>
      <c r="G427" s="69" t="s">
        <v>445</v>
      </c>
      <c r="H427" s="68">
        <f t="shared" si="12"/>
        <v>2021241.96</v>
      </c>
    </row>
    <row r="428" spans="1:8" x14ac:dyDescent="0.25">
      <c r="A428" s="63" t="s">
        <v>446</v>
      </c>
      <c r="B428" s="64">
        <v>3136959</v>
      </c>
      <c r="C428" s="65">
        <f t="shared" si="13"/>
        <v>3136959</v>
      </c>
      <c r="D428" t="s">
        <v>446</v>
      </c>
      <c r="E428" s="30">
        <v>1515931.49</v>
      </c>
      <c r="F428" s="66">
        <v>3136959</v>
      </c>
      <c r="G428" s="67" t="s">
        <v>446</v>
      </c>
      <c r="H428" s="68">
        <f t="shared" si="12"/>
        <v>1515931.49</v>
      </c>
    </row>
    <row r="429" spans="1:8" x14ac:dyDescent="0.25">
      <c r="A429" s="63" t="s">
        <v>447</v>
      </c>
      <c r="B429" s="64">
        <v>3137007</v>
      </c>
      <c r="C429" s="65">
        <f t="shared" si="13"/>
        <v>3137007</v>
      </c>
      <c r="D429" t="s">
        <v>447</v>
      </c>
      <c r="E429" s="30">
        <v>2925010.2</v>
      </c>
      <c r="F429" s="66">
        <v>3137007</v>
      </c>
      <c r="G429" s="69" t="s">
        <v>447</v>
      </c>
      <c r="H429" s="68">
        <f t="shared" si="12"/>
        <v>2925010.2</v>
      </c>
    </row>
    <row r="430" spans="1:8" x14ac:dyDescent="0.25">
      <c r="A430" s="63" t="s">
        <v>448</v>
      </c>
      <c r="B430" s="64">
        <v>3137106</v>
      </c>
      <c r="C430" s="65">
        <f t="shared" si="13"/>
        <v>3137106</v>
      </c>
      <c r="D430" t="s">
        <v>448</v>
      </c>
      <c r="E430" s="30">
        <v>1515931.49</v>
      </c>
      <c r="F430" s="66">
        <v>3137106</v>
      </c>
      <c r="G430" s="69" t="s">
        <v>448</v>
      </c>
      <c r="H430" s="68">
        <f t="shared" si="12"/>
        <v>1515931.49</v>
      </c>
    </row>
    <row r="431" spans="1:8" x14ac:dyDescent="0.25">
      <c r="A431" s="63" t="s">
        <v>449</v>
      </c>
      <c r="B431" s="64">
        <v>3137205</v>
      </c>
      <c r="C431" s="65">
        <f t="shared" si="13"/>
        <v>3137205</v>
      </c>
      <c r="D431" t="s">
        <v>449</v>
      </c>
      <c r="E431" s="30">
        <v>5558415.3700000001</v>
      </c>
      <c r="F431" s="66">
        <v>3137205</v>
      </c>
      <c r="G431" s="69" t="s">
        <v>449</v>
      </c>
      <c r="H431" s="68">
        <f t="shared" si="12"/>
        <v>5558415.3700000001</v>
      </c>
    </row>
    <row r="432" spans="1:8" x14ac:dyDescent="0.25">
      <c r="A432" s="63" t="s">
        <v>450</v>
      </c>
      <c r="B432" s="64">
        <v>3137304</v>
      </c>
      <c r="C432" s="65">
        <f t="shared" si="13"/>
        <v>3137304</v>
      </c>
      <c r="D432" t="s">
        <v>450</v>
      </c>
      <c r="E432" s="30">
        <v>1515931.49</v>
      </c>
      <c r="F432" s="66">
        <v>3137304</v>
      </c>
      <c r="G432" s="69" t="s">
        <v>450</v>
      </c>
      <c r="H432" s="68">
        <f t="shared" si="12"/>
        <v>1515931.49</v>
      </c>
    </row>
    <row r="433" spans="1:8" x14ac:dyDescent="0.25">
      <c r="A433" s="63" t="s">
        <v>451</v>
      </c>
      <c r="B433" s="64">
        <v>3137403</v>
      </c>
      <c r="C433" s="65">
        <f t="shared" si="13"/>
        <v>3137403</v>
      </c>
      <c r="D433" t="s">
        <v>451</v>
      </c>
      <c r="E433" s="30">
        <v>2021241.96</v>
      </c>
      <c r="F433" s="66">
        <v>3137403</v>
      </c>
      <c r="G433" s="69" t="s">
        <v>451</v>
      </c>
      <c r="H433" s="68">
        <f t="shared" si="12"/>
        <v>2021241.96</v>
      </c>
    </row>
    <row r="434" spans="1:8" x14ac:dyDescent="0.25">
      <c r="A434" s="63" t="s">
        <v>452</v>
      </c>
      <c r="B434" s="64">
        <v>3137502</v>
      </c>
      <c r="C434" s="65">
        <f t="shared" si="13"/>
        <v>3137502</v>
      </c>
      <c r="D434" t="s">
        <v>452</v>
      </c>
      <c r="E434" s="30">
        <v>3031862.95</v>
      </c>
      <c r="F434" s="66">
        <v>3137502</v>
      </c>
      <c r="G434" s="69" t="s">
        <v>452</v>
      </c>
      <c r="H434" s="68">
        <f t="shared" si="12"/>
        <v>3031862.95</v>
      </c>
    </row>
    <row r="435" spans="1:8" x14ac:dyDescent="0.25">
      <c r="A435" s="63" t="s">
        <v>453</v>
      </c>
      <c r="B435" s="64">
        <v>3137536</v>
      </c>
      <c r="C435" s="65">
        <f t="shared" si="13"/>
        <v>3137536</v>
      </c>
      <c r="D435" t="s">
        <v>453</v>
      </c>
      <c r="E435" s="30">
        <v>1515931.49</v>
      </c>
      <c r="F435" s="66">
        <v>3137536</v>
      </c>
      <c r="G435" s="69" t="s">
        <v>453</v>
      </c>
      <c r="H435" s="68">
        <f t="shared" si="12"/>
        <v>1515931.49</v>
      </c>
    </row>
    <row r="436" spans="1:8" x14ac:dyDescent="0.25">
      <c r="A436" s="63" t="s">
        <v>454</v>
      </c>
      <c r="B436" s="64">
        <v>3137601</v>
      </c>
      <c r="C436" s="65">
        <f t="shared" si="13"/>
        <v>3137601</v>
      </c>
      <c r="D436" t="s">
        <v>454</v>
      </c>
      <c r="E436" s="30">
        <v>6569036.3300000001</v>
      </c>
      <c r="F436" s="66">
        <v>3137601</v>
      </c>
      <c r="G436" s="69" t="s">
        <v>454</v>
      </c>
      <c r="H436" s="68">
        <f t="shared" si="12"/>
        <v>6569036.3300000001</v>
      </c>
    </row>
    <row r="437" spans="1:8" x14ac:dyDescent="0.25">
      <c r="A437" s="63" t="s">
        <v>455</v>
      </c>
      <c r="B437" s="64">
        <v>3137700</v>
      </c>
      <c r="C437" s="65">
        <f t="shared" si="13"/>
        <v>3137700</v>
      </c>
      <c r="D437" t="s">
        <v>455</v>
      </c>
      <c r="E437" s="30">
        <v>3031862.95</v>
      </c>
      <c r="F437" s="66">
        <v>3137700</v>
      </c>
      <c r="G437" s="69" t="s">
        <v>455</v>
      </c>
      <c r="H437" s="68">
        <f t="shared" si="12"/>
        <v>3031862.95</v>
      </c>
    </row>
    <row r="438" spans="1:8" x14ac:dyDescent="0.25">
      <c r="A438" s="63" t="s">
        <v>456</v>
      </c>
      <c r="B438" s="64">
        <v>3137809</v>
      </c>
      <c r="C438" s="65">
        <f t="shared" si="13"/>
        <v>3137809</v>
      </c>
      <c r="D438" t="s">
        <v>456</v>
      </c>
      <c r="E438" s="30">
        <v>3031862.95</v>
      </c>
      <c r="F438" s="66">
        <v>3137809</v>
      </c>
      <c r="G438" s="69" t="s">
        <v>456</v>
      </c>
      <c r="H438" s="68">
        <f t="shared" si="12"/>
        <v>3031862.95</v>
      </c>
    </row>
    <row r="439" spans="1:8" x14ac:dyDescent="0.25">
      <c r="A439" s="63" t="s">
        <v>457</v>
      </c>
      <c r="B439" s="64">
        <v>3137908</v>
      </c>
      <c r="C439" s="65">
        <f t="shared" si="13"/>
        <v>3137908</v>
      </c>
      <c r="D439" t="s">
        <v>457</v>
      </c>
      <c r="E439" s="30">
        <v>1515931.49</v>
      </c>
      <c r="F439" s="66">
        <v>3137908</v>
      </c>
      <c r="G439" s="69" t="s">
        <v>457</v>
      </c>
      <c r="H439" s="68">
        <f t="shared" si="12"/>
        <v>1515931.49</v>
      </c>
    </row>
    <row r="440" spans="1:8" x14ac:dyDescent="0.25">
      <c r="A440" s="63" t="s">
        <v>458</v>
      </c>
      <c r="B440" s="64">
        <v>3138005</v>
      </c>
      <c r="C440" s="65">
        <f t="shared" si="13"/>
        <v>3138005</v>
      </c>
      <c r="D440" t="s">
        <v>458</v>
      </c>
      <c r="E440" s="30">
        <v>1515931.49</v>
      </c>
      <c r="F440" s="66">
        <v>3138005</v>
      </c>
      <c r="G440" s="69" t="s">
        <v>458</v>
      </c>
      <c r="H440" s="68">
        <f t="shared" si="12"/>
        <v>1515931.49</v>
      </c>
    </row>
    <row r="441" spans="1:8" x14ac:dyDescent="0.25">
      <c r="A441" s="63" t="s">
        <v>459</v>
      </c>
      <c r="B441" s="64">
        <v>3138104</v>
      </c>
      <c r="C441" s="65">
        <f t="shared" si="13"/>
        <v>3138104</v>
      </c>
      <c r="D441" t="s">
        <v>459</v>
      </c>
      <c r="E441" s="30">
        <v>1515931.49</v>
      </c>
      <c r="F441" s="66">
        <v>3138104</v>
      </c>
      <c r="G441" s="69" t="s">
        <v>459</v>
      </c>
      <c r="H441" s="68">
        <f t="shared" si="12"/>
        <v>1515931.49</v>
      </c>
    </row>
    <row r="442" spans="1:8" x14ac:dyDescent="0.25">
      <c r="A442" s="63" t="s">
        <v>460</v>
      </c>
      <c r="B442" s="64">
        <v>3138203</v>
      </c>
      <c r="C442" s="65">
        <f t="shared" si="13"/>
        <v>3138203</v>
      </c>
      <c r="D442" t="s">
        <v>460</v>
      </c>
      <c r="E442" s="30">
        <v>8084967.7699999996</v>
      </c>
      <c r="F442" s="66">
        <v>3138203</v>
      </c>
      <c r="G442" s="69" t="s">
        <v>460</v>
      </c>
      <c r="H442" s="68">
        <f t="shared" si="12"/>
        <v>8084967.7699999996</v>
      </c>
    </row>
    <row r="443" spans="1:8" x14ac:dyDescent="0.25">
      <c r="A443" s="63" t="s">
        <v>461</v>
      </c>
      <c r="B443" s="64">
        <v>3138302</v>
      </c>
      <c r="C443" s="65">
        <f t="shared" si="13"/>
        <v>3138302</v>
      </c>
      <c r="D443" t="s">
        <v>461</v>
      </c>
      <c r="E443" s="30">
        <v>1515931.49</v>
      </c>
      <c r="F443" s="66">
        <v>3138302</v>
      </c>
      <c r="G443" s="69" t="s">
        <v>461</v>
      </c>
      <c r="H443" s="68">
        <f t="shared" si="12"/>
        <v>1515931.49</v>
      </c>
    </row>
    <row r="444" spans="1:8" x14ac:dyDescent="0.25">
      <c r="A444" s="63" t="s">
        <v>462</v>
      </c>
      <c r="B444" s="64">
        <v>3138351</v>
      </c>
      <c r="C444" s="65">
        <f t="shared" si="13"/>
        <v>3138351</v>
      </c>
      <c r="D444" t="s">
        <v>462</v>
      </c>
      <c r="E444" s="30">
        <v>1515931.49</v>
      </c>
      <c r="F444" s="66">
        <v>3138351</v>
      </c>
      <c r="G444" s="69" t="s">
        <v>462</v>
      </c>
      <c r="H444" s="68">
        <f t="shared" si="12"/>
        <v>1515931.49</v>
      </c>
    </row>
    <row r="445" spans="1:8" x14ac:dyDescent="0.25">
      <c r="A445" s="63" t="s">
        <v>463</v>
      </c>
      <c r="B445" s="64">
        <v>3138401</v>
      </c>
      <c r="C445" s="65">
        <f t="shared" si="13"/>
        <v>3138401</v>
      </c>
      <c r="D445" t="s">
        <v>463</v>
      </c>
      <c r="E445" s="30">
        <v>5558415.3700000001</v>
      </c>
      <c r="F445" s="66">
        <v>3138401</v>
      </c>
      <c r="G445" s="69" t="s">
        <v>463</v>
      </c>
      <c r="H445" s="68">
        <f t="shared" si="12"/>
        <v>5558415.3700000001</v>
      </c>
    </row>
    <row r="446" spans="1:8" x14ac:dyDescent="0.25">
      <c r="A446" s="63" t="s">
        <v>464</v>
      </c>
      <c r="B446" s="64">
        <v>3138500</v>
      </c>
      <c r="C446" s="65">
        <f t="shared" si="13"/>
        <v>3138500</v>
      </c>
      <c r="D446" t="s">
        <v>464</v>
      </c>
      <c r="E446" s="30">
        <v>1515931.49</v>
      </c>
      <c r="F446" s="66">
        <v>3138500</v>
      </c>
      <c r="G446" s="69" t="s">
        <v>464</v>
      </c>
      <c r="H446" s="68">
        <f t="shared" si="12"/>
        <v>1515931.49</v>
      </c>
    </row>
    <row r="447" spans="1:8" x14ac:dyDescent="0.25">
      <c r="A447" s="63" t="s">
        <v>465</v>
      </c>
      <c r="B447" s="64">
        <v>3138609</v>
      </c>
      <c r="C447" s="65">
        <f t="shared" si="13"/>
        <v>3138609</v>
      </c>
      <c r="D447" t="s">
        <v>465</v>
      </c>
      <c r="E447" s="30">
        <v>3031862.95</v>
      </c>
      <c r="F447" s="66">
        <v>3138609</v>
      </c>
      <c r="G447" s="69" t="s">
        <v>465</v>
      </c>
      <c r="H447" s="68">
        <f t="shared" si="12"/>
        <v>3031862.95</v>
      </c>
    </row>
    <row r="448" spans="1:8" x14ac:dyDescent="0.25">
      <c r="A448" s="63" t="s">
        <v>466</v>
      </c>
      <c r="B448" s="64">
        <v>3138625</v>
      </c>
      <c r="C448" s="65">
        <f t="shared" si="13"/>
        <v>3138625</v>
      </c>
      <c r="D448" t="s">
        <v>466</v>
      </c>
      <c r="E448" s="30">
        <v>1515931.49</v>
      </c>
      <c r="F448" s="66">
        <v>3138625</v>
      </c>
      <c r="G448" s="69" t="s">
        <v>466</v>
      </c>
      <c r="H448" s="68">
        <f t="shared" si="12"/>
        <v>1515931.49</v>
      </c>
    </row>
    <row r="449" spans="1:8" x14ac:dyDescent="0.25">
      <c r="A449" s="63" t="s">
        <v>467</v>
      </c>
      <c r="B449" s="64">
        <v>3138658</v>
      </c>
      <c r="C449" s="65">
        <f t="shared" si="13"/>
        <v>3138658</v>
      </c>
      <c r="D449" t="s">
        <v>467</v>
      </c>
      <c r="E449" s="30">
        <v>1515931.49</v>
      </c>
      <c r="F449" s="66">
        <v>3138658</v>
      </c>
      <c r="G449" s="69" t="s">
        <v>467</v>
      </c>
      <c r="H449" s="68">
        <f t="shared" si="12"/>
        <v>1515931.49</v>
      </c>
    </row>
    <row r="450" spans="1:8" x14ac:dyDescent="0.25">
      <c r="A450" s="63" t="s">
        <v>468</v>
      </c>
      <c r="B450" s="64">
        <v>3138674</v>
      </c>
      <c r="C450" s="65">
        <f t="shared" si="13"/>
        <v>3138674</v>
      </c>
      <c r="D450" t="s">
        <v>468</v>
      </c>
      <c r="E450" s="30">
        <v>1515931.49</v>
      </c>
      <c r="F450" s="66">
        <v>3138674</v>
      </c>
      <c r="G450" s="69" t="s">
        <v>468</v>
      </c>
      <c r="H450" s="68">
        <f t="shared" si="12"/>
        <v>1515931.49</v>
      </c>
    </row>
    <row r="451" spans="1:8" x14ac:dyDescent="0.25">
      <c r="A451" s="63" t="s">
        <v>469</v>
      </c>
      <c r="B451" s="64">
        <v>3138682</v>
      </c>
      <c r="C451" s="65">
        <f t="shared" si="13"/>
        <v>3138682</v>
      </c>
      <c r="D451" t="s">
        <v>469</v>
      </c>
      <c r="E451" s="30">
        <v>1515931.49</v>
      </c>
      <c r="F451" s="66">
        <v>3138682</v>
      </c>
      <c r="G451" s="67" t="s">
        <v>469</v>
      </c>
      <c r="H451" s="68">
        <f t="shared" si="12"/>
        <v>1515931.49</v>
      </c>
    </row>
    <row r="452" spans="1:8" x14ac:dyDescent="0.25">
      <c r="A452" s="63" t="s">
        <v>470</v>
      </c>
      <c r="B452" s="64">
        <v>3138708</v>
      </c>
      <c r="C452" s="65">
        <f t="shared" si="13"/>
        <v>3138708</v>
      </c>
      <c r="D452" t="s">
        <v>470</v>
      </c>
      <c r="E452" s="30">
        <v>1515931.49</v>
      </c>
      <c r="F452" s="66">
        <v>3138708</v>
      </c>
      <c r="G452" s="67" t="s">
        <v>470</v>
      </c>
      <c r="H452" s="68">
        <f t="shared" si="12"/>
        <v>1515931.49</v>
      </c>
    </row>
    <row r="453" spans="1:8" x14ac:dyDescent="0.25">
      <c r="A453" s="63" t="s">
        <v>471</v>
      </c>
      <c r="B453" s="64">
        <v>3138807</v>
      </c>
      <c r="C453" s="65">
        <f t="shared" si="13"/>
        <v>3138807</v>
      </c>
      <c r="D453" t="s">
        <v>471</v>
      </c>
      <c r="E453" s="30">
        <v>3031862.95</v>
      </c>
      <c r="F453" s="66">
        <v>3138807</v>
      </c>
      <c r="G453" s="69" t="s">
        <v>471</v>
      </c>
      <c r="H453" s="68">
        <f t="shared" si="12"/>
        <v>3031862.95</v>
      </c>
    </row>
    <row r="454" spans="1:8" x14ac:dyDescent="0.25">
      <c r="A454" s="63" t="s">
        <v>472</v>
      </c>
      <c r="B454" s="64">
        <v>3138906</v>
      </c>
      <c r="C454" s="65">
        <f t="shared" si="13"/>
        <v>3138906</v>
      </c>
      <c r="D454" t="s">
        <v>472</v>
      </c>
      <c r="E454" s="30">
        <v>1515931.49</v>
      </c>
      <c r="F454" s="66">
        <v>3138906</v>
      </c>
      <c r="G454" s="69" t="s">
        <v>472</v>
      </c>
      <c r="H454" s="68">
        <f t="shared" si="12"/>
        <v>1515931.49</v>
      </c>
    </row>
    <row r="455" spans="1:8" x14ac:dyDescent="0.25">
      <c r="A455" s="63" t="s">
        <v>473</v>
      </c>
      <c r="B455" s="64">
        <v>3139003</v>
      </c>
      <c r="C455" s="65">
        <f t="shared" si="13"/>
        <v>3139003</v>
      </c>
      <c r="D455" t="s">
        <v>473</v>
      </c>
      <c r="E455" s="30">
        <v>4547794.4000000004</v>
      </c>
      <c r="F455" s="66">
        <v>3139003</v>
      </c>
      <c r="G455" s="69" t="s">
        <v>473</v>
      </c>
      <c r="H455" s="68">
        <f t="shared" ref="H455:H518" si="14">VLOOKUP(F455,$C$7:$E$859,3,FALSE)</f>
        <v>4547794.4000000004</v>
      </c>
    </row>
    <row r="456" spans="1:8" x14ac:dyDescent="0.25">
      <c r="A456" s="63" t="s">
        <v>474</v>
      </c>
      <c r="B456" s="64">
        <v>3139102</v>
      </c>
      <c r="C456" s="65">
        <f t="shared" ref="C456:C519" si="15">VLOOKUP(D456,$A$7:$B$859,2,FALSE)</f>
        <v>3139102</v>
      </c>
      <c r="D456" t="s">
        <v>474</v>
      </c>
      <c r="E456" s="30">
        <v>1515931.49</v>
      </c>
      <c r="F456" s="66">
        <v>3139102</v>
      </c>
      <c r="G456" s="69" t="s">
        <v>474</v>
      </c>
      <c r="H456" s="68">
        <f t="shared" si="14"/>
        <v>1515931.49</v>
      </c>
    </row>
    <row r="457" spans="1:8" x14ac:dyDescent="0.25">
      <c r="A457" s="63" t="s">
        <v>475</v>
      </c>
      <c r="B457" s="64">
        <v>3139201</v>
      </c>
      <c r="C457" s="65">
        <f t="shared" si="15"/>
        <v>3139201</v>
      </c>
      <c r="D457" t="s">
        <v>475</v>
      </c>
      <c r="E457" s="30">
        <v>3031862.95</v>
      </c>
      <c r="F457" s="66">
        <v>3139201</v>
      </c>
      <c r="G457" s="69" t="s">
        <v>475</v>
      </c>
      <c r="H457" s="68">
        <f t="shared" si="14"/>
        <v>3031862.95</v>
      </c>
    </row>
    <row r="458" spans="1:8" x14ac:dyDescent="0.25">
      <c r="A458" s="63" t="s">
        <v>476</v>
      </c>
      <c r="B458" s="64">
        <v>3139250</v>
      </c>
      <c r="C458" s="65">
        <f t="shared" si="15"/>
        <v>3139250</v>
      </c>
      <c r="D458" t="s">
        <v>476</v>
      </c>
      <c r="E458" s="30">
        <v>1515931.49</v>
      </c>
      <c r="F458" s="66">
        <v>3139250</v>
      </c>
      <c r="G458" s="69" t="s">
        <v>476</v>
      </c>
      <c r="H458" s="68">
        <f t="shared" si="14"/>
        <v>1515931.49</v>
      </c>
    </row>
    <row r="459" spans="1:8" x14ac:dyDescent="0.25">
      <c r="A459" s="63" t="s">
        <v>477</v>
      </c>
      <c r="B459" s="64">
        <v>3139300</v>
      </c>
      <c r="C459" s="65">
        <f t="shared" si="15"/>
        <v>3139300</v>
      </c>
      <c r="D459" t="s">
        <v>477</v>
      </c>
      <c r="E459" s="30">
        <v>3031862.95</v>
      </c>
      <c r="F459" s="66">
        <v>3139300</v>
      </c>
      <c r="G459" s="69" t="s">
        <v>477</v>
      </c>
      <c r="H459" s="68">
        <f t="shared" si="14"/>
        <v>3031862.95</v>
      </c>
    </row>
    <row r="460" spans="1:8" x14ac:dyDescent="0.25">
      <c r="A460" s="63" t="s">
        <v>478</v>
      </c>
      <c r="B460" s="64">
        <v>3139409</v>
      </c>
      <c r="C460" s="65">
        <f t="shared" si="15"/>
        <v>3139409</v>
      </c>
      <c r="D460" t="s">
        <v>478</v>
      </c>
      <c r="E460" s="30">
        <v>7579657.29</v>
      </c>
      <c r="F460" s="66">
        <v>3139409</v>
      </c>
      <c r="G460" s="67" t="s">
        <v>478</v>
      </c>
      <c r="H460" s="68">
        <f t="shared" si="14"/>
        <v>7579657.29</v>
      </c>
    </row>
    <row r="461" spans="1:8" x14ac:dyDescent="0.25">
      <c r="A461" s="63" t="s">
        <v>479</v>
      </c>
      <c r="B461" s="64">
        <v>3139508</v>
      </c>
      <c r="C461" s="65">
        <f t="shared" si="15"/>
        <v>3139508</v>
      </c>
      <c r="D461" t="s">
        <v>479</v>
      </c>
      <c r="E461" s="30">
        <v>3031862.95</v>
      </c>
      <c r="F461" s="66">
        <v>3139508</v>
      </c>
      <c r="G461" s="69" t="s">
        <v>479</v>
      </c>
      <c r="H461" s="68">
        <f t="shared" si="14"/>
        <v>3031862.95</v>
      </c>
    </row>
    <row r="462" spans="1:8" x14ac:dyDescent="0.25">
      <c r="A462" s="63" t="s">
        <v>480</v>
      </c>
      <c r="B462" s="64">
        <v>3139607</v>
      </c>
      <c r="C462" s="65">
        <f t="shared" si="15"/>
        <v>3139607</v>
      </c>
      <c r="D462" t="s">
        <v>480</v>
      </c>
      <c r="E462" s="30">
        <v>3537173.41</v>
      </c>
      <c r="F462" s="66">
        <v>3139607</v>
      </c>
      <c r="G462" s="69" t="s">
        <v>480</v>
      </c>
      <c r="H462" s="68">
        <f t="shared" si="14"/>
        <v>3537173.41</v>
      </c>
    </row>
    <row r="463" spans="1:8" x14ac:dyDescent="0.25">
      <c r="A463" s="63" t="s">
        <v>481</v>
      </c>
      <c r="B463" s="64">
        <v>3139805</v>
      </c>
      <c r="C463" s="65">
        <f t="shared" si="15"/>
        <v>3139805</v>
      </c>
      <c r="D463" t="s">
        <v>481</v>
      </c>
      <c r="E463" s="30">
        <v>2021241.96</v>
      </c>
      <c r="F463" s="66">
        <v>3139805</v>
      </c>
      <c r="G463" s="69" t="s">
        <v>481</v>
      </c>
      <c r="H463" s="68">
        <f t="shared" si="14"/>
        <v>2021241.96</v>
      </c>
    </row>
    <row r="464" spans="1:8" x14ac:dyDescent="0.25">
      <c r="A464" s="63" t="s">
        <v>482</v>
      </c>
      <c r="B464" s="64">
        <v>3139706</v>
      </c>
      <c r="C464" s="65">
        <f t="shared" si="15"/>
        <v>3139706</v>
      </c>
      <c r="D464" t="s">
        <v>482</v>
      </c>
      <c r="E464" s="30">
        <v>1515931.49</v>
      </c>
      <c r="F464" s="66">
        <v>3139706</v>
      </c>
      <c r="G464" s="69" t="s">
        <v>482</v>
      </c>
      <c r="H464" s="68">
        <f t="shared" si="14"/>
        <v>1515931.49</v>
      </c>
    </row>
    <row r="465" spans="1:8" x14ac:dyDescent="0.25">
      <c r="A465" s="63" t="s">
        <v>483</v>
      </c>
      <c r="B465" s="64">
        <v>3139904</v>
      </c>
      <c r="C465" s="65">
        <f t="shared" si="15"/>
        <v>3139904</v>
      </c>
      <c r="D465" t="s">
        <v>483</v>
      </c>
      <c r="E465" s="30">
        <v>2526552.46</v>
      </c>
      <c r="F465" s="66">
        <v>3139904</v>
      </c>
      <c r="G465" s="67" t="s">
        <v>483</v>
      </c>
      <c r="H465" s="68">
        <f t="shared" si="14"/>
        <v>2526552.46</v>
      </c>
    </row>
    <row r="466" spans="1:8" x14ac:dyDescent="0.25">
      <c r="A466" s="63" t="s">
        <v>484</v>
      </c>
      <c r="B466" s="64">
        <v>3140001</v>
      </c>
      <c r="C466" s="65">
        <f t="shared" si="15"/>
        <v>3140001</v>
      </c>
      <c r="D466" t="s">
        <v>484</v>
      </c>
      <c r="E466" s="30">
        <v>6063725.8399999999</v>
      </c>
      <c r="F466" s="66">
        <v>3140001</v>
      </c>
      <c r="G466" s="69" t="s">
        <v>484</v>
      </c>
      <c r="H466" s="68">
        <f t="shared" si="14"/>
        <v>6063725.8399999999</v>
      </c>
    </row>
    <row r="467" spans="1:8" x14ac:dyDescent="0.25">
      <c r="A467" s="63" t="s">
        <v>485</v>
      </c>
      <c r="B467" s="64">
        <v>3140100</v>
      </c>
      <c r="C467" s="65">
        <f t="shared" si="15"/>
        <v>3140100</v>
      </c>
      <c r="D467" t="s">
        <v>485</v>
      </c>
      <c r="E467" s="30">
        <v>1515931.49</v>
      </c>
      <c r="F467" s="66">
        <v>3140100</v>
      </c>
      <c r="G467" s="69" t="s">
        <v>485</v>
      </c>
      <c r="H467" s="68">
        <f t="shared" si="14"/>
        <v>1515931.49</v>
      </c>
    </row>
    <row r="468" spans="1:8" x14ac:dyDescent="0.25">
      <c r="A468" s="63" t="s">
        <v>486</v>
      </c>
      <c r="B468" s="64">
        <v>3140159</v>
      </c>
      <c r="C468" s="65">
        <f t="shared" si="15"/>
        <v>3140159</v>
      </c>
      <c r="D468" t="s">
        <v>486</v>
      </c>
      <c r="E468" s="30">
        <v>2526552.46</v>
      </c>
      <c r="F468" s="66">
        <v>3140159</v>
      </c>
      <c r="G468" s="67" t="s">
        <v>486</v>
      </c>
      <c r="H468" s="68">
        <f t="shared" si="14"/>
        <v>2526552.46</v>
      </c>
    </row>
    <row r="469" spans="1:8" x14ac:dyDescent="0.25">
      <c r="A469" s="63" t="s">
        <v>487</v>
      </c>
      <c r="B469" s="64">
        <v>3140209</v>
      </c>
      <c r="C469" s="65">
        <f t="shared" si="15"/>
        <v>3140209</v>
      </c>
      <c r="D469" t="s">
        <v>487</v>
      </c>
      <c r="E469" s="30">
        <v>1515931.49</v>
      </c>
      <c r="F469" s="66">
        <v>3140209</v>
      </c>
      <c r="G469" s="67" t="s">
        <v>487</v>
      </c>
      <c r="H469" s="68">
        <f t="shared" si="14"/>
        <v>1515931.49</v>
      </c>
    </row>
    <row r="470" spans="1:8" x14ac:dyDescent="0.25">
      <c r="A470" s="63" t="s">
        <v>488</v>
      </c>
      <c r="B470" s="64">
        <v>3140308</v>
      </c>
      <c r="C470" s="65">
        <f t="shared" si="15"/>
        <v>3140308</v>
      </c>
      <c r="D470" t="s">
        <v>488</v>
      </c>
      <c r="E470" s="30">
        <v>1515931.49</v>
      </c>
      <c r="F470" s="66">
        <v>3140308</v>
      </c>
      <c r="G470" s="67" t="s">
        <v>488</v>
      </c>
      <c r="H470" s="68">
        <f t="shared" si="14"/>
        <v>1515931.49</v>
      </c>
    </row>
    <row r="471" spans="1:8" x14ac:dyDescent="0.25">
      <c r="A471" s="63" t="s">
        <v>489</v>
      </c>
      <c r="B471" s="64">
        <v>3140407</v>
      </c>
      <c r="C471" s="65">
        <f t="shared" si="15"/>
        <v>3140407</v>
      </c>
      <c r="D471" t="s">
        <v>489</v>
      </c>
      <c r="E471" s="30">
        <v>1515931.49</v>
      </c>
      <c r="F471" s="66">
        <v>3140407</v>
      </c>
      <c r="G471" s="67" t="s">
        <v>489</v>
      </c>
      <c r="H471" s="68">
        <f t="shared" si="14"/>
        <v>1515931.49</v>
      </c>
    </row>
    <row r="472" spans="1:8" x14ac:dyDescent="0.25">
      <c r="A472" s="63" t="s">
        <v>490</v>
      </c>
      <c r="B472" s="64">
        <v>3140506</v>
      </c>
      <c r="C472" s="65">
        <f t="shared" si="15"/>
        <v>3140506</v>
      </c>
      <c r="D472" t="s">
        <v>490</v>
      </c>
      <c r="E472" s="30">
        <v>2526552.46</v>
      </c>
      <c r="F472" s="66">
        <v>3140506</v>
      </c>
      <c r="G472" s="69" t="s">
        <v>490</v>
      </c>
      <c r="H472" s="68">
        <f t="shared" si="14"/>
        <v>2526552.46</v>
      </c>
    </row>
    <row r="473" spans="1:8" x14ac:dyDescent="0.25">
      <c r="A473" s="63" t="s">
        <v>491</v>
      </c>
      <c r="B473" s="64">
        <v>3140530</v>
      </c>
      <c r="C473" s="65">
        <f t="shared" si="15"/>
        <v>3140530</v>
      </c>
      <c r="D473" t="s">
        <v>491</v>
      </c>
      <c r="E473" s="30">
        <v>1515931.49</v>
      </c>
      <c r="F473" s="66">
        <v>3140530</v>
      </c>
      <c r="G473" s="69" t="s">
        <v>491</v>
      </c>
      <c r="H473" s="68">
        <f t="shared" si="14"/>
        <v>1515931.49</v>
      </c>
    </row>
    <row r="474" spans="1:8" x14ac:dyDescent="0.25">
      <c r="A474" s="63" t="s">
        <v>492</v>
      </c>
      <c r="B474" s="64">
        <v>3140555</v>
      </c>
      <c r="C474" s="65">
        <f t="shared" si="15"/>
        <v>3140555</v>
      </c>
      <c r="D474" t="s">
        <v>492</v>
      </c>
      <c r="E474" s="30">
        <v>1515931.49</v>
      </c>
      <c r="F474" s="66">
        <v>3140555</v>
      </c>
      <c r="G474" s="69" t="s">
        <v>492</v>
      </c>
      <c r="H474" s="68">
        <f t="shared" si="14"/>
        <v>1515931.49</v>
      </c>
    </row>
    <row r="475" spans="1:8" x14ac:dyDescent="0.25">
      <c r="A475" s="63" t="s">
        <v>493</v>
      </c>
      <c r="B475" s="64">
        <v>3140605</v>
      </c>
      <c r="C475" s="65">
        <f t="shared" si="15"/>
        <v>3140605</v>
      </c>
      <c r="D475" t="s">
        <v>493</v>
      </c>
      <c r="E475" s="30">
        <v>1515931.49</v>
      </c>
      <c r="F475" s="66">
        <v>3140605</v>
      </c>
      <c r="G475" s="67" t="s">
        <v>493</v>
      </c>
      <c r="H475" s="68">
        <f t="shared" si="14"/>
        <v>1515931.49</v>
      </c>
    </row>
    <row r="476" spans="1:8" x14ac:dyDescent="0.25">
      <c r="A476" s="63" t="s">
        <v>494</v>
      </c>
      <c r="B476" s="64">
        <v>3140704</v>
      </c>
      <c r="C476" s="65">
        <f t="shared" si="15"/>
        <v>3140704</v>
      </c>
      <c r="D476" t="s">
        <v>494</v>
      </c>
      <c r="E476" s="30">
        <v>4547794.4000000004</v>
      </c>
      <c r="F476" s="66">
        <v>3140704</v>
      </c>
      <c r="G476" s="69" t="s">
        <v>494</v>
      </c>
      <c r="H476" s="68">
        <f t="shared" si="14"/>
        <v>4547794.4000000004</v>
      </c>
    </row>
    <row r="477" spans="1:8" x14ac:dyDescent="0.25">
      <c r="A477" s="63" t="s">
        <v>495</v>
      </c>
      <c r="B477" s="64">
        <v>3171501</v>
      </c>
      <c r="C477" s="65">
        <f t="shared" si="15"/>
        <v>3171501</v>
      </c>
      <c r="D477" t="s">
        <v>495</v>
      </c>
      <c r="E477" s="30">
        <v>1515931.49</v>
      </c>
      <c r="F477" s="66">
        <v>3171501</v>
      </c>
      <c r="G477" s="69" t="s">
        <v>495</v>
      </c>
      <c r="H477" s="68">
        <f t="shared" si="14"/>
        <v>1515931.49</v>
      </c>
    </row>
    <row r="478" spans="1:8" x14ac:dyDescent="0.25">
      <c r="A478" s="63" t="s">
        <v>496</v>
      </c>
      <c r="B478" s="64">
        <v>3140803</v>
      </c>
      <c r="C478" s="65">
        <f t="shared" si="15"/>
        <v>3140803</v>
      </c>
      <c r="D478" t="s">
        <v>496</v>
      </c>
      <c r="E478" s="30">
        <v>2526552.46</v>
      </c>
      <c r="F478" s="66">
        <v>3140803</v>
      </c>
      <c r="G478" s="69" t="s">
        <v>496</v>
      </c>
      <c r="H478" s="68">
        <f t="shared" si="14"/>
        <v>2526552.46</v>
      </c>
    </row>
    <row r="479" spans="1:8" x14ac:dyDescent="0.25">
      <c r="A479" s="63" t="s">
        <v>497</v>
      </c>
      <c r="B479" s="64">
        <v>3140852</v>
      </c>
      <c r="C479" s="65">
        <f t="shared" si="15"/>
        <v>3140852</v>
      </c>
      <c r="D479" t="s">
        <v>497</v>
      </c>
      <c r="E479" s="30">
        <v>1916385.99</v>
      </c>
      <c r="F479" s="66">
        <v>3140852</v>
      </c>
      <c r="G479" s="69" t="s">
        <v>497</v>
      </c>
      <c r="H479" s="68">
        <f t="shared" si="14"/>
        <v>1916385.99</v>
      </c>
    </row>
    <row r="480" spans="1:8" x14ac:dyDescent="0.25">
      <c r="A480" s="63" t="s">
        <v>498</v>
      </c>
      <c r="B480" s="64">
        <v>3140902</v>
      </c>
      <c r="C480" s="65">
        <f t="shared" si="15"/>
        <v>3140902</v>
      </c>
      <c r="D480" t="s">
        <v>498</v>
      </c>
      <c r="E480" s="30">
        <v>3031862.95</v>
      </c>
      <c r="F480" s="66">
        <v>3140902</v>
      </c>
      <c r="G480" s="67" t="s">
        <v>498</v>
      </c>
      <c r="H480" s="68">
        <f t="shared" si="14"/>
        <v>3031862.95</v>
      </c>
    </row>
    <row r="481" spans="1:8" x14ac:dyDescent="0.25">
      <c r="A481" s="63" t="s">
        <v>499</v>
      </c>
      <c r="B481" s="64">
        <v>3141009</v>
      </c>
      <c r="C481" s="65">
        <f t="shared" si="15"/>
        <v>3141009</v>
      </c>
      <c r="D481" t="s">
        <v>499</v>
      </c>
      <c r="E481" s="30">
        <v>2021241.96</v>
      </c>
      <c r="F481" s="66">
        <v>3141009</v>
      </c>
      <c r="G481" s="69" t="s">
        <v>499</v>
      </c>
      <c r="H481" s="68">
        <f t="shared" si="14"/>
        <v>2021241.96</v>
      </c>
    </row>
    <row r="482" spans="1:8" x14ac:dyDescent="0.25">
      <c r="A482" s="63" t="s">
        <v>500</v>
      </c>
      <c r="B482" s="64">
        <v>3141108</v>
      </c>
      <c r="C482" s="65">
        <f t="shared" si="15"/>
        <v>3141108</v>
      </c>
      <c r="D482" t="s">
        <v>500</v>
      </c>
      <c r="E482" s="30">
        <v>4547794.4000000004</v>
      </c>
      <c r="F482" s="66">
        <v>3141108</v>
      </c>
      <c r="G482" s="69" t="s">
        <v>500</v>
      </c>
      <c r="H482" s="68">
        <f t="shared" si="14"/>
        <v>4547794.4000000004</v>
      </c>
    </row>
    <row r="483" spans="1:8" x14ac:dyDescent="0.25">
      <c r="A483" s="63" t="s">
        <v>501</v>
      </c>
      <c r="B483" s="64">
        <v>3141207</v>
      </c>
      <c r="C483" s="65">
        <f t="shared" si="15"/>
        <v>3141207</v>
      </c>
      <c r="D483" t="s">
        <v>501</v>
      </c>
      <c r="E483" s="30">
        <v>1515931.49</v>
      </c>
      <c r="F483" s="66">
        <v>3141207</v>
      </c>
      <c r="G483" s="69" t="s">
        <v>501</v>
      </c>
      <c r="H483" s="68">
        <f t="shared" si="14"/>
        <v>1515931.49</v>
      </c>
    </row>
    <row r="484" spans="1:8" x14ac:dyDescent="0.25">
      <c r="A484" s="63" t="s">
        <v>502</v>
      </c>
      <c r="B484" s="64">
        <v>3141306</v>
      </c>
      <c r="C484" s="65">
        <f t="shared" si="15"/>
        <v>3141306</v>
      </c>
      <c r="D484" t="s">
        <v>502</v>
      </c>
      <c r="E484" s="30">
        <v>1515931.49</v>
      </c>
      <c r="F484" s="66">
        <v>3141306</v>
      </c>
      <c r="G484" s="69" t="s">
        <v>502</v>
      </c>
      <c r="H484" s="68">
        <f t="shared" si="14"/>
        <v>1515931.49</v>
      </c>
    </row>
    <row r="485" spans="1:8" x14ac:dyDescent="0.25">
      <c r="A485" s="63" t="s">
        <v>503</v>
      </c>
      <c r="B485" s="64">
        <v>3141405</v>
      </c>
      <c r="C485" s="65">
        <f t="shared" si="15"/>
        <v>3141405</v>
      </c>
      <c r="D485" t="s">
        <v>503</v>
      </c>
      <c r="E485" s="30">
        <v>3031862.95</v>
      </c>
      <c r="F485" s="66">
        <v>3141405</v>
      </c>
      <c r="G485" s="69" t="s">
        <v>503</v>
      </c>
      <c r="H485" s="68">
        <f t="shared" si="14"/>
        <v>3031862.95</v>
      </c>
    </row>
    <row r="486" spans="1:8" x14ac:dyDescent="0.25">
      <c r="A486" s="63" t="s">
        <v>504</v>
      </c>
      <c r="B486" s="64">
        <v>3141504</v>
      </c>
      <c r="C486" s="65">
        <f t="shared" si="15"/>
        <v>3141504</v>
      </c>
      <c r="D486" t="s">
        <v>504</v>
      </c>
      <c r="E486" s="30">
        <v>1515931.49</v>
      </c>
      <c r="F486" s="66">
        <v>3141504</v>
      </c>
      <c r="G486" s="69" t="s">
        <v>504</v>
      </c>
      <c r="H486" s="68">
        <f t="shared" si="14"/>
        <v>1515931.49</v>
      </c>
    </row>
    <row r="487" spans="1:8" x14ac:dyDescent="0.25">
      <c r="A487" s="63" t="s">
        <v>505</v>
      </c>
      <c r="B487" s="64">
        <v>3141603</v>
      </c>
      <c r="C487" s="65">
        <f t="shared" si="15"/>
        <v>3141603</v>
      </c>
      <c r="D487" t="s">
        <v>505</v>
      </c>
      <c r="E487" s="30">
        <v>2021241.96</v>
      </c>
      <c r="F487" s="66">
        <v>3141603</v>
      </c>
      <c r="G487" s="67" t="s">
        <v>505</v>
      </c>
      <c r="H487" s="68">
        <f t="shared" si="14"/>
        <v>2021241.96</v>
      </c>
    </row>
    <row r="488" spans="1:8" x14ac:dyDescent="0.25">
      <c r="A488" s="63" t="s">
        <v>506</v>
      </c>
      <c r="B488" s="64">
        <v>3141702</v>
      </c>
      <c r="C488" s="65">
        <f t="shared" si="15"/>
        <v>3141702</v>
      </c>
      <c r="D488" t="s">
        <v>506</v>
      </c>
      <c r="E488" s="30">
        <v>1515931.49</v>
      </c>
      <c r="F488" s="66">
        <v>3141702</v>
      </c>
      <c r="G488" s="69" t="s">
        <v>506</v>
      </c>
      <c r="H488" s="68">
        <f t="shared" si="14"/>
        <v>1515931.49</v>
      </c>
    </row>
    <row r="489" spans="1:8" x14ac:dyDescent="0.25">
      <c r="A489" s="63" t="s">
        <v>507</v>
      </c>
      <c r="B489" s="64">
        <v>3141801</v>
      </c>
      <c r="C489" s="65">
        <f t="shared" si="15"/>
        <v>3141801</v>
      </c>
      <c r="D489" t="s">
        <v>507</v>
      </c>
      <c r="E489" s="30">
        <v>3933634.39</v>
      </c>
      <c r="F489" s="66">
        <v>3141801</v>
      </c>
      <c r="G489" s="69" t="s">
        <v>507</v>
      </c>
      <c r="H489" s="68">
        <f t="shared" si="14"/>
        <v>3933634.39</v>
      </c>
    </row>
    <row r="490" spans="1:8" x14ac:dyDescent="0.25">
      <c r="A490" s="63" t="s">
        <v>508</v>
      </c>
      <c r="B490" s="64">
        <v>3141900</v>
      </c>
      <c r="C490" s="65">
        <f t="shared" si="15"/>
        <v>3141900</v>
      </c>
      <c r="D490" t="s">
        <v>508</v>
      </c>
      <c r="E490" s="30">
        <v>1515931.49</v>
      </c>
      <c r="F490" s="66">
        <v>3141900</v>
      </c>
      <c r="G490" s="69" t="s">
        <v>508</v>
      </c>
      <c r="H490" s="68">
        <f t="shared" si="14"/>
        <v>1515931.49</v>
      </c>
    </row>
    <row r="491" spans="1:8" x14ac:dyDescent="0.25">
      <c r="A491" s="63" t="s">
        <v>509</v>
      </c>
      <c r="B491" s="64">
        <v>3142007</v>
      </c>
      <c r="C491" s="65">
        <f t="shared" si="15"/>
        <v>3142007</v>
      </c>
      <c r="D491" t="s">
        <v>509</v>
      </c>
      <c r="E491" s="30">
        <v>2526552.46</v>
      </c>
      <c r="F491" s="66">
        <v>3142007</v>
      </c>
      <c r="G491" s="69" t="s">
        <v>509</v>
      </c>
      <c r="H491" s="68">
        <f t="shared" si="14"/>
        <v>2526552.46</v>
      </c>
    </row>
    <row r="492" spans="1:8" x14ac:dyDescent="0.25">
      <c r="A492" s="63" t="s">
        <v>510</v>
      </c>
      <c r="B492" s="64">
        <v>3142106</v>
      </c>
      <c r="C492" s="65">
        <f t="shared" si="15"/>
        <v>3142106</v>
      </c>
      <c r="D492" t="s">
        <v>510</v>
      </c>
      <c r="E492" s="30">
        <v>1916385.99</v>
      </c>
      <c r="F492" s="66">
        <v>3142106</v>
      </c>
      <c r="G492" s="69" t="s">
        <v>510</v>
      </c>
      <c r="H492" s="68">
        <f t="shared" si="14"/>
        <v>1916385.99</v>
      </c>
    </row>
    <row r="493" spans="1:8" x14ac:dyDescent="0.25">
      <c r="A493" s="63" t="s">
        <v>511</v>
      </c>
      <c r="B493" s="64">
        <v>3142205</v>
      </c>
      <c r="C493" s="65">
        <f t="shared" si="15"/>
        <v>3142205</v>
      </c>
      <c r="D493" t="s">
        <v>511</v>
      </c>
      <c r="E493" s="30">
        <v>2526552.46</v>
      </c>
      <c r="F493" s="66">
        <v>3142205</v>
      </c>
      <c r="G493" s="67" t="s">
        <v>511</v>
      </c>
      <c r="H493" s="68">
        <f t="shared" si="14"/>
        <v>2526552.46</v>
      </c>
    </row>
    <row r="494" spans="1:8" x14ac:dyDescent="0.25">
      <c r="A494" s="63" t="s">
        <v>512</v>
      </c>
      <c r="B494" s="64">
        <v>3142254</v>
      </c>
      <c r="C494" s="65">
        <f t="shared" si="15"/>
        <v>3142254</v>
      </c>
      <c r="D494" t="s">
        <v>512</v>
      </c>
      <c r="E494" s="30">
        <v>1515931.49</v>
      </c>
      <c r="F494" s="66">
        <v>3142254</v>
      </c>
      <c r="G494" s="67" t="s">
        <v>512</v>
      </c>
      <c r="H494" s="68">
        <f t="shared" si="14"/>
        <v>1515931.49</v>
      </c>
    </row>
    <row r="495" spans="1:8" x14ac:dyDescent="0.25">
      <c r="A495" s="63" t="s">
        <v>513</v>
      </c>
      <c r="B495" s="64">
        <v>3142304</v>
      </c>
      <c r="C495" s="65">
        <f t="shared" si="15"/>
        <v>3142304</v>
      </c>
      <c r="D495" t="s">
        <v>513</v>
      </c>
      <c r="E495" s="30">
        <v>1515931.49</v>
      </c>
      <c r="F495" s="66">
        <v>3142304</v>
      </c>
      <c r="G495" s="69" t="s">
        <v>513</v>
      </c>
      <c r="H495" s="68">
        <f t="shared" si="14"/>
        <v>1515931.49</v>
      </c>
    </row>
    <row r="496" spans="1:8" x14ac:dyDescent="0.25">
      <c r="A496" s="63" t="s">
        <v>514</v>
      </c>
      <c r="B496" s="64">
        <v>3142403</v>
      </c>
      <c r="C496" s="65">
        <f t="shared" si="15"/>
        <v>3142403</v>
      </c>
      <c r="D496" t="s">
        <v>514</v>
      </c>
      <c r="E496" s="30">
        <v>1515931.49</v>
      </c>
      <c r="F496" s="66">
        <v>3142403</v>
      </c>
      <c r="G496" s="69" t="s">
        <v>514</v>
      </c>
      <c r="H496" s="68">
        <f t="shared" si="14"/>
        <v>1515931.49</v>
      </c>
    </row>
    <row r="497" spans="1:8" x14ac:dyDescent="0.25">
      <c r="A497" s="63" t="s">
        <v>515</v>
      </c>
      <c r="B497" s="64">
        <v>3142502</v>
      </c>
      <c r="C497" s="65">
        <f t="shared" si="15"/>
        <v>3142502</v>
      </c>
      <c r="D497" t="s">
        <v>515</v>
      </c>
      <c r="E497" s="30">
        <v>1515931.49</v>
      </c>
      <c r="F497" s="66">
        <v>3142502</v>
      </c>
      <c r="G497" s="69" t="s">
        <v>515</v>
      </c>
      <c r="H497" s="68">
        <f t="shared" si="14"/>
        <v>1515931.49</v>
      </c>
    </row>
    <row r="498" spans="1:8" x14ac:dyDescent="0.25">
      <c r="A498" s="63" t="s">
        <v>516</v>
      </c>
      <c r="B498" s="64">
        <v>3142601</v>
      </c>
      <c r="C498" s="65">
        <f t="shared" si="15"/>
        <v>3142601</v>
      </c>
      <c r="D498" t="s">
        <v>516</v>
      </c>
      <c r="E498" s="30">
        <v>1515931.49</v>
      </c>
      <c r="F498" s="66">
        <v>3142601</v>
      </c>
      <c r="G498" s="69" t="s">
        <v>516</v>
      </c>
      <c r="H498" s="68">
        <f t="shared" si="14"/>
        <v>1515931.49</v>
      </c>
    </row>
    <row r="499" spans="1:8" x14ac:dyDescent="0.25">
      <c r="A499" s="63" t="s">
        <v>517</v>
      </c>
      <c r="B499" s="64">
        <v>3142700</v>
      </c>
      <c r="C499" s="65">
        <f t="shared" si="15"/>
        <v>3142700</v>
      </c>
      <c r="D499" t="s">
        <v>517</v>
      </c>
      <c r="E499" s="30">
        <v>2526552.46</v>
      </c>
      <c r="F499" s="66">
        <v>3142700</v>
      </c>
      <c r="G499" s="67" t="s">
        <v>517</v>
      </c>
      <c r="H499" s="68">
        <f t="shared" si="14"/>
        <v>2526552.46</v>
      </c>
    </row>
    <row r="500" spans="1:8" x14ac:dyDescent="0.25">
      <c r="A500" s="63" t="s">
        <v>518</v>
      </c>
      <c r="B500" s="64">
        <v>3142809</v>
      </c>
      <c r="C500" s="65">
        <f t="shared" si="15"/>
        <v>3142809</v>
      </c>
      <c r="D500" t="s">
        <v>518</v>
      </c>
      <c r="E500" s="30">
        <v>3031862.95</v>
      </c>
      <c r="F500" s="66">
        <v>3142809</v>
      </c>
      <c r="G500" s="69" t="s">
        <v>518</v>
      </c>
      <c r="H500" s="68">
        <f t="shared" si="14"/>
        <v>3031862.95</v>
      </c>
    </row>
    <row r="501" spans="1:8" x14ac:dyDescent="0.25">
      <c r="A501" s="63" t="s">
        <v>519</v>
      </c>
      <c r="B501" s="64">
        <v>3142908</v>
      </c>
      <c r="C501" s="65">
        <f t="shared" si="15"/>
        <v>3142908</v>
      </c>
      <c r="D501" t="s">
        <v>519</v>
      </c>
      <c r="E501" s="30">
        <v>3031862.95</v>
      </c>
      <c r="F501" s="66">
        <v>3142908</v>
      </c>
      <c r="G501" s="69" t="s">
        <v>519</v>
      </c>
      <c r="H501" s="68">
        <f t="shared" si="14"/>
        <v>3031862.95</v>
      </c>
    </row>
    <row r="502" spans="1:8" x14ac:dyDescent="0.25">
      <c r="A502" s="63" t="s">
        <v>520</v>
      </c>
      <c r="B502" s="64">
        <v>3143005</v>
      </c>
      <c r="C502" s="65">
        <f t="shared" si="15"/>
        <v>3143005</v>
      </c>
      <c r="D502" t="s">
        <v>520</v>
      </c>
      <c r="E502" s="30">
        <v>2021241.96</v>
      </c>
      <c r="F502" s="66">
        <v>3143005</v>
      </c>
      <c r="G502" s="69" t="s">
        <v>520</v>
      </c>
      <c r="H502" s="68">
        <f t="shared" si="14"/>
        <v>2021241.96</v>
      </c>
    </row>
    <row r="503" spans="1:8" x14ac:dyDescent="0.25">
      <c r="A503" s="63" t="s">
        <v>521</v>
      </c>
      <c r="B503" s="64">
        <v>3143104</v>
      </c>
      <c r="C503" s="65">
        <f t="shared" si="15"/>
        <v>3143104</v>
      </c>
      <c r="D503" t="s">
        <v>521</v>
      </c>
      <c r="E503" s="30">
        <v>5053104.8600000003</v>
      </c>
      <c r="F503" s="66">
        <v>3143104</v>
      </c>
      <c r="G503" s="69" t="s">
        <v>521</v>
      </c>
      <c r="H503" s="68">
        <f t="shared" si="14"/>
        <v>5053104.8600000003</v>
      </c>
    </row>
    <row r="504" spans="1:8" x14ac:dyDescent="0.25">
      <c r="A504" s="63" t="s">
        <v>522</v>
      </c>
      <c r="B504" s="64">
        <v>3143153</v>
      </c>
      <c r="C504" s="65">
        <f t="shared" si="15"/>
        <v>3143153</v>
      </c>
      <c r="D504" t="s">
        <v>522</v>
      </c>
      <c r="E504" s="30">
        <v>1515931.49</v>
      </c>
      <c r="F504" s="66">
        <v>3143153</v>
      </c>
      <c r="G504" s="69" t="s">
        <v>522</v>
      </c>
      <c r="H504" s="68">
        <f t="shared" si="14"/>
        <v>1515931.49</v>
      </c>
    </row>
    <row r="505" spans="1:8" x14ac:dyDescent="0.25">
      <c r="A505" s="63" t="s">
        <v>523</v>
      </c>
      <c r="B505" s="64">
        <v>3143203</v>
      </c>
      <c r="C505" s="65">
        <f t="shared" si="15"/>
        <v>3143203</v>
      </c>
      <c r="D505" t="s">
        <v>523</v>
      </c>
      <c r="E505" s="30">
        <v>3031862.95</v>
      </c>
      <c r="F505" s="66">
        <v>3143203</v>
      </c>
      <c r="G505" s="69" t="s">
        <v>523</v>
      </c>
      <c r="H505" s="68">
        <f t="shared" si="14"/>
        <v>3031862.95</v>
      </c>
    </row>
    <row r="506" spans="1:8" x14ac:dyDescent="0.25">
      <c r="A506" s="63" t="s">
        <v>524</v>
      </c>
      <c r="B506" s="64">
        <v>3143401</v>
      </c>
      <c r="C506" s="65">
        <f t="shared" si="15"/>
        <v>3143401</v>
      </c>
      <c r="D506" t="s">
        <v>524</v>
      </c>
      <c r="E506" s="30">
        <v>3537173.41</v>
      </c>
      <c r="F506" s="66">
        <v>3143401</v>
      </c>
      <c r="G506" s="67" t="s">
        <v>524</v>
      </c>
      <c r="H506" s="68">
        <f t="shared" si="14"/>
        <v>3537173.41</v>
      </c>
    </row>
    <row r="507" spans="1:8" x14ac:dyDescent="0.25">
      <c r="A507" s="63" t="s">
        <v>525</v>
      </c>
      <c r="B507" s="64">
        <v>3143302</v>
      </c>
      <c r="C507" s="65">
        <f t="shared" si="15"/>
        <v>3143302</v>
      </c>
      <c r="D507" t="s">
        <v>525</v>
      </c>
      <c r="E507" s="30">
        <v>13591227.619999999</v>
      </c>
      <c r="F507" s="66">
        <v>3143302</v>
      </c>
      <c r="G507" s="69" t="s">
        <v>525</v>
      </c>
      <c r="H507" s="68">
        <f t="shared" si="14"/>
        <v>13591227.619999999</v>
      </c>
    </row>
    <row r="508" spans="1:8" x14ac:dyDescent="0.25">
      <c r="A508" s="63" t="s">
        <v>526</v>
      </c>
      <c r="B508" s="64">
        <v>3143450</v>
      </c>
      <c r="C508" s="65">
        <f t="shared" si="15"/>
        <v>3143450</v>
      </c>
      <c r="D508" t="s">
        <v>526</v>
      </c>
      <c r="E508" s="30">
        <v>1515931.49</v>
      </c>
      <c r="F508" s="66">
        <v>3143450</v>
      </c>
      <c r="G508" s="69" t="s">
        <v>526</v>
      </c>
      <c r="H508" s="68">
        <f t="shared" si="14"/>
        <v>1515931.49</v>
      </c>
    </row>
    <row r="509" spans="1:8" x14ac:dyDescent="0.25">
      <c r="A509" s="63" t="s">
        <v>527</v>
      </c>
      <c r="B509" s="64">
        <v>3143500</v>
      </c>
      <c r="C509" s="65">
        <f t="shared" si="15"/>
        <v>3143500</v>
      </c>
      <c r="D509" t="s">
        <v>527</v>
      </c>
      <c r="E509" s="30">
        <v>1515931.49</v>
      </c>
      <c r="F509" s="66">
        <v>3143500</v>
      </c>
      <c r="G509" s="69" t="s">
        <v>527</v>
      </c>
      <c r="H509" s="68">
        <f t="shared" si="14"/>
        <v>1515931.49</v>
      </c>
    </row>
    <row r="510" spans="1:8" x14ac:dyDescent="0.25">
      <c r="A510" s="63" t="s">
        <v>528</v>
      </c>
      <c r="B510" s="64">
        <v>3143609</v>
      </c>
      <c r="C510" s="65">
        <f t="shared" si="15"/>
        <v>3143609</v>
      </c>
      <c r="D510" t="s">
        <v>528</v>
      </c>
      <c r="E510" s="30">
        <v>1515931.49</v>
      </c>
      <c r="F510" s="66">
        <v>3143609</v>
      </c>
      <c r="G510" s="67" t="s">
        <v>528</v>
      </c>
      <c r="H510" s="68">
        <f t="shared" si="14"/>
        <v>1515931.49</v>
      </c>
    </row>
    <row r="511" spans="1:8" x14ac:dyDescent="0.25">
      <c r="A511" s="63" t="s">
        <v>529</v>
      </c>
      <c r="B511" s="64">
        <v>3143708</v>
      </c>
      <c r="C511" s="65">
        <f t="shared" si="15"/>
        <v>3143708</v>
      </c>
      <c r="D511" t="s">
        <v>529</v>
      </c>
      <c r="E511" s="30">
        <v>1515931.49</v>
      </c>
      <c r="F511" s="66">
        <v>3143708</v>
      </c>
      <c r="G511" s="69" t="s">
        <v>529</v>
      </c>
      <c r="H511" s="68">
        <f t="shared" si="14"/>
        <v>1515931.49</v>
      </c>
    </row>
    <row r="512" spans="1:8" x14ac:dyDescent="0.25">
      <c r="A512" s="63" t="s">
        <v>530</v>
      </c>
      <c r="B512" s="64">
        <v>3143807</v>
      </c>
      <c r="C512" s="65">
        <f t="shared" si="15"/>
        <v>3143807</v>
      </c>
      <c r="D512" t="s">
        <v>530</v>
      </c>
      <c r="E512" s="30">
        <v>1515931.49</v>
      </c>
      <c r="F512" s="66">
        <v>3143807</v>
      </c>
      <c r="G512" s="69" t="s">
        <v>530</v>
      </c>
      <c r="H512" s="68">
        <f t="shared" si="14"/>
        <v>1515931.49</v>
      </c>
    </row>
    <row r="513" spans="1:8" x14ac:dyDescent="0.25">
      <c r="A513" s="63" t="s">
        <v>531</v>
      </c>
      <c r="B513" s="64">
        <v>3143906</v>
      </c>
      <c r="C513" s="65">
        <f t="shared" si="15"/>
        <v>3143906</v>
      </c>
      <c r="D513" t="s">
        <v>531</v>
      </c>
      <c r="E513" s="30">
        <v>8084967.7699999996</v>
      </c>
      <c r="F513" s="66">
        <v>3143906</v>
      </c>
      <c r="G513" s="67" t="s">
        <v>531</v>
      </c>
      <c r="H513" s="68">
        <f t="shared" si="14"/>
        <v>8084967.7699999996</v>
      </c>
    </row>
    <row r="514" spans="1:8" x14ac:dyDescent="0.25">
      <c r="A514" s="63" t="s">
        <v>532</v>
      </c>
      <c r="B514" s="64">
        <v>3144003</v>
      </c>
      <c r="C514" s="65">
        <f t="shared" si="15"/>
        <v>3144003</v>
      </c>
      <c r="D514" t="s">
        <v>532</v>
      </c>
      <c r="E514" s="30">
        <v>3537173.41</v>
      </c>
      <c r="F514" s="66">
        <v>3144003</v>
      </c>
      <c r="G514" s="69" t="s">
        <v>532</v>
      </c>
      <c r="H514" s="68">
        <f t="shared" si="14"/>
        <v>3537173.41</v>
      </c>
    </row>
    <row r="515" spans="1:8" x14ac:dyDescent="0.25">
      <c r="A515" s="63" t="s">
        <v>533</v>
      </c>
      <c r="B515" s="64">
        <v>3144102</v>
      </c>
      <c r="C515" s="65">
        <f t="shared" si="15"/>
        <v>3144102</v>
      </c>
      <c r="D515" t="s">
        <v>533</v>
      </c>
      <c r="E515" s="30">
        <v>3031862.95</v>
      </c>
      <c r="F515" s="66">
        <v>3144102</v>
      </c>
      <c r="G515" s="69" t="s">
        <v>533</v>
      </c>
      <c r="H515" s="68">
        <f t="shared" si="14"/>
        <v>3031862.95</v>
      </c>
    </row>
    <row r="516" spans="1:8" x14ac:dyDescent="0.25">
      <c r="A516" s="63" t="s">
        <v>534</v>
      </c>
      <c r="B516" s="64">
        <v>3144201</v>
      </c>
      <c r="C516" s="65">
        <f t="shared" si="15"/>
        <v>3144201</v>
      </c>
      <c r="D516" t="s">
        <v>534</v>
      </c>
      <c r="E516" s="30">
        <v>1515931.49</v>
      </c>
      <c r="F516" s="66">
        <v>3144201</v>
      </c>
      <c r="G516" s="69" t="s">
        <v>534</v>
      </c>
      <c r="H516" s="68">
        <f t="shared" si="14"/>
        <v>1515931.49</v>
      </c>
    </row>
    <row r="517" spans="1:8" x14ac:dyDescent="0.25">
      <c r="A517" s="63" t="s">
        <v>535</v>
      </c>
      <c r="B517" s="64">
        <v>3144300</v>
      </c>
      <c r="C517" s="65">
        <f t="shared" si="15"/>
        <v>3144300</v>
      </c>
      <c r="D517" t="s">
        <v>535</v>
      </c>
      <c r="E517" s="30">
        <v>4437946.4800000004</v>
      </c>
      <c r="F517" s="66">
        <v>3144300</v>
      </c>
      <c r="G517" s="69" t="s">
        <v>535</v>
      </c>
      <c r="H517" s="68">
        <f t="shared" si="14"/>
        <v>4437946.4800000004</v>
      </c>
    </row>
    <row r="518" spans="1:8" x14ac:dyDescent="0.25">
      <c r="A518" s="63" t="s">
        <v>536</v>
      </c>
      <c r="B518" s="64">
        <v>3144359</v>
      </c>
      <c r="C518" s="65">
        <f t="shared" si="15"/>
        <v>3144359</v>
      </c>
      <c r="D518" t="s">
        <v>536</v>
      </c>
      <c r="E518" s="30">
        <v>1515931.49</v>
      </c>
      <c r="F518" s="66">
        <v>3144359</v>
      </c>
      <c r="G518" s="69" t="s">
        <v>536</v>
      </c>
      <c r="H518" s="68">
        <f t="shared" si="14"/>
        <v>1515931.49</v>
      </c>
    </row>
    <row r="519" spans="1:8" x14ac:dyDescent="0.25">
      <c r="A519" s="63" t="s">
        <v>537</v>
      </c>
      <c r="B519" s="64">
        <v>3144375</v>
      </c>
      <c r="C519" s="65">
        <f t="shared" si="15"/>
        <v>3144375</v>
      </c>
      <c r="D519" t="s">
        <v>537</v>
      </c>
      <c r="E519" s="30">
        <v>1515931.49</v>
      </c>
      <c r="F519" s="66">
        <v>3144375</v>
      </c>
      <c r="G519" s="67" t="s">
        <v>537</v>
      </c>
      <c r="H519" s="68">
        <f t="shared" ref="H519:H582" si="16">VLOOKUP(F519,$C$7:$E$859,3,FALSE)</f>
        <v>1515931.49</v>
      </c>
    </row>
    <row r="520" spans="1:8" x14ac:dyDescent="0.25">
      <c r="A520" s="63" t="s">
        <v>538</v>
      </c>
      <c r="B520" s="64">
        <v>3144409</v>
      </c>
      <c r="C520" s="65">
        <f t="shared" ref="C520:C583" si="17">VLOOKUP(D520,$A$7:$B$859,2,FALSE)</f>
        <v>3144409</v>
      </c>
      <c r="D520" t="s">
        <v>538</v>
      </c>
      <c r="E520" s="30">
        <v>1515931.49</v>
      </c>
      <c r="F520" s="66">
        <v>3144409</v>
      </c>
      <c r="G520" s="67" t="s">
        <v>538</v>
      </c>
      <c r="H520" s="68">
        <f t="shared" si="16"/>
        <v>1515931.49</v>
      </c>
    </row>
    <row r="521" spans="1:8" x14ac:dyDescent="0.25">
      <c r="A521" s="63" t="s">
        <v>539</v>
      </c>
      <c r="B521" s="64">
        <v>3144508</v>
      </c>
      <c r="C521" s="65">
        <f t="shared" si="17"/>
        <v>3144508</v>
      </c>
      <c r="D521" t="s">
        <v>539</v>
      </c>
      <c r="E521" s="30">
        <v>1515931.49</v>
      </c>
      <c r="F521" s="66">
        <v>3144508</v>
      </c>
      <c r="G521" s="69" t="s">
        <v>539</v>
      </c>
      <c r="H521" s="68">
        <f t="shared" si="16"/>
        <v>1515931.49</v>
      </c>
    </row>
    <row r="522" spans="1:8" x14ac:dyDescent="0.25">
      <c r="A522" s="63" t="s">
        <v>540</v>
      </c>
      <c r="B522" s="64">
        <v>3144607</v>
      </c>
      <c r="C522" s="65">
        <f t="shared" si="17"/>
        <v>3144607</v>
      </c>
      <c r="D522" t="s">
        <v>540</v>
      </c>
      <c r="E522" s="30">
        <v>3537173.41</v>
      </c>
      <c r="F522" s="66">
        <v>3144607</v>
      </c>
      <c r="G522" s="69" t="s">
        <v>540</v>
      </c>
      <c r="H522" s="68">
        <f t="shared" si="16"/>
        <v>3537173.41</v>
      </c>
    </row>
    <row r="523" spans="1:8" x14ac:dyDescent="0.25">
      <c r="A523" s="63" t="s">
        <v>541</v>
      </c>
      <c r="B523" s="64">
        <v>3144656</v>
      </c>
      <c r="C523" s="65">
        <f t="shared" si="17"/>
        <v>3144656</v>
      </c>
      <c r="D523" t="s">
        <v>541</v>
      </c>
      <c r="E523" s="30">
        <v>2021241.96</v>
      </c>
      <c r="F523" s="66">
        <v>3144656</v>
      </c>
      <c r="G523" s="69" t="s">
        <v>541</v>
      </c>
      <c r="H523" s="68">
        <f t="shared" si="16"/>
        <v>2021241.96</v>
      </c>
    </row>
    <row r="524" spans="1:8" x14ac:dyDescent="0.25">
      <c r="A524" s="63" t="s">
        <v>542</v>
      </c>
      <c r="B524" s="64">
        <v>3144672</v>
      </c>
      <c r="C524" s="65">
        <f t="shared" si="17"/>
        <v>3144672</v>
      </c>
      <c r="D524" t="s">
        <v>542</v>
      </c>
      <c r="E524" s="30">
        <v>1515931.49</v>
      </c>
      <c r="F524" s="66">
        <v>3144672</v>
      </c>
      <c r="G524" s="67" t="s">
        <v>542</v>
      </c>
      <c r="H524" s="68">
        <f t="shared" si="16"/>
        <v>1515931.49</v>
      </c>
    </row>
    <row r="525" spans="1:8" x14ac:dyDescent="0.25">
      <c r="A525" s="63" t="s">
        <v>543</v>
      </c>
      <c r="B525" s="64">
        <v>3144706</v>
      </c>
      <c r="C525" s="65">
        <f t="shared" si="17"/>
        <v>3144706</v>
      </c>
      <c r="D525" t="s">
        <v>543</v>
      </c>
      <c r="E525" s="30">
        <v>3031862.95</v>
      </c>
      <c r="F525" s="66">
        <v>3144706</v>
      </c>
      <c r="G525" s="69" t="s">
        <v>543</v>
      </c>
      <c r="H525" s="68">
        <f t="shared" si="16"/>
        <v>3031862.95</v>
      </c>
    </row>
    <row r="526" spans="1:8" x14ac:dyDescent="0.25">
      <c r="A526" s="63" t="s">
        <v>544</v>
      </c>
      <c r="B526" s="64">
        <v>3144805</v>
      </c>
      <c r="C526" s="65">
        <f t="shared" si="17"/>
        <v>3144805</v>
      </c>
      <c r="D526" t="s">
        <v>544</v>
      </c>
      <c r="E526" s="30">
        <v>8590278.25</v>
      </c>
      <c r="F526" s="66">
        <v>3144805</v>
      </c>
      <c r="G526" s="69" t="s">
        <v>544</v>
      </c>
      <c r="H526" s="68">
        <f t="shared" si="16"/>
        <v>8590278.25</v>
      </c>
    </row>
    <row r="527" spans="1:8" x14ac:dyDescent="0.25">
      <c r="A527" s="63" t="s">
        <v>545</v>
      </c>
      <c r="B527" s="64">
        <v>3144904</v>
      </c>
      <c r="C527" s="65">
        <f t="shared" si="17"/>
        <v>3144904</v>
      </c>
      <c r="D527" t="s">
        <v>545</v>
      </c>
      <c r="E527" s="30">
        <v>1515931.49</v>
      </c>
      <c r="F527" s="66">
        <v>3144904</v>
      </c>
      <c r="G527" s="67" t="s">
        <v>545</v>
      </c>
      <c r="H527" s="68">
        <f t="shared" si="16"/>
        <v>1515931.49</v>
      </c>
    </row>
    <row r="528" spans="1:8" x14ac:dyDescent="0.25">
      <c r="A528" s="63" t="s">
        <v>546</v>
      </c>
      <c r="B528" s="64">
        <v>3145000</v>
      </c>
      <c r="C528" s="65">
        <f t="shared" si="17"/>
        <v>3145000</v>
      </c>
      <c r="D528" t="s">
        <v>546</v>
      </c>
      <c r="E528" s="30">
        <v>2526552.46</v>
      </c>
      <c r="F528" s="66">
        <v>3145000</v>
      </c>
      <c r="G528" s="69" t="s">
        <v>546</v>
      </c>
      <c r="H528" s="68">
        <f t="shared" si="16"/>
        <v>2526552.46</v>
      </c>
    </row>
    <row r="529" spans="1:8" x14ac:dyDescent="0.25">
      <c r="A529" s="63" t="s">
        <v>547</v>
      </c>
      <c r="B529" s="64">
        <v>3145059</v>
      </c>
      <c r="C529" s="65">
        <f t="shared" si="17"/>
        <v>3145059</v>
      </c>
      <c r="D529" t="s">
        <v>547</v>
      </c>
      <c r="E529" s="30">
        <v>1515931.49</v>
      </c>
      <c r="F529" s="66">
        <v>3145059</v>
      </c>
      <c r="G529" s="69" t="s">
        <v>547</v>
      </c>
      <c r="H529" s="68">
        <f t="shared" si="16"/>
        <v>1515931.49</v>
      </c>
    </row>
    <row r="530" spans="1:8" x14ac:dyDescent="0.25">
      <c r="A530" s="63" t="s">
        <v>548</v>
      </c>
      <c r="B530" s="64">
        <v>3145109</v>
      </c>
      <c r="C530" s="65">
        <f t="shared" si="17"/>
        <v>3145109</v>
      </c>
      <c r="D530" t="s">
        <v>548</v>
      </c>
      <c r="E530" s="30">
        <v>2526552.46</v>
      </c>
      <c r="F530" s="66">
        <v>3145109</v>
      </c>
      <c r="G530" s="69" t="s">
        <v>548</v>
      </c>
      <c r="H530" s="68">
        <f t="shared" si="16"/>
        <v>2526552.46</v>
      </c>
    </row>
    <row r="531" spans="1:8" x14ac:dyDescent="0.25">
      <c r="A531" s="63" t="s">
        <v>549</v>
      </c>
      <c r="B531" s="64">
        <v>3145208</v>
      </c>
      <c r="C531" s="65">
        <f t="shared" si="17"/>
        <v>3145208</v>
      </c>
      <c r="D531" t="s">
        <v>549</v>
      </c>
      <c r="E531" s="30">
        <v>8084967.7699999996</v>
      </c>
      <c r="F531" s="66">
        <v>3145208</v>
      </c>
      <c r="G531" s="69" t="s">
        <v>549</v>
      </c>
      <c r="H531" s="68">
        <f t="shared" si="16"/>
        <v>8084967.7699999996</v>
      </c>
    </row>
    <row r="532" spans="1:8" x14ac:dyDescent="0.25">
      <c r="A532" s="63" t="s">
        <v>550</v>
      </c>
      <c r="B532" s="64">
        <v>3136603</v>
      </c>
      <c r="C532" s="65">
        <f t="shared" si="17"/>
        <v>3136603</v>
      </c>
      <c r="D532" t="s">
        <v>550</v>
      </c>
      <c r="E532" s="30">
        <v>1515931.49</v>
      </c>
      <c r="F532" s="66">
        <v>3136603</v>
      </c>
      <c r="G532" s="67" t="s">
        <v>550</v>
      </c>
      <c r="H532" s="68">
        <f t="shared" si="16"/>
        <v>1515931.49</v>
      </c>
    </row>
    <row r="533" spans="1:8" x14ac:dyDescent="0.25">
      <c r="A533" s="63" t="s">
        <v>551</v>
      </c>
      <c r="B533" s="64">
        <v>3145307</v>
      </c>
      <c r="C533" s="65">
        <f t="shared" si="17"/>
        <v>3145307</v>
      </c>
      <c r="D533" t="s">
        <v>551</v>
      </c>
      <c r="E533" s="30">
        <v>3933634.39</v>
      </c>
      <c r="F533" s="66">
        <v>3145307</v>
      </c>
      <c r="G533" s="69" t="s">
        <v>551</v>
      </c>
      <c r="H533" s="68">
        <f t="shared" si="16"/>
        <v>3933634.39</v>
      </c>
    </row>
    <row r="534" spans="1:8" x14ac:dyDescent="0.25">
      <c r="A534" s="63" t="s">
        <v>552</v>
      </c>
      <c r="B534" s="64">
        <v>3145356</v>
      </c>
      <c r="C534" s="65">
        <f t="shared" si="17"/>
        <v>3145356</v>
      </c>
      <c r="D534" t="s">
        <v>552</v>
      </c>
      <c r="E534" s="30">
        <v>2021241.96</v>
      </c>
      <c r="F534" s="66">
        <v>3145356</v>
      </c>
      <c r="G534" s="69" t="s">
        <v>552</v>
      </c>
      <c r="H534" s="68">
        <f t="shared" si="16"/>
        <v>2021241.96</v>
      </c>
    </row>
    <row r="535" spans="1:8" x14ac:dyDescent="0.25">
      <c r="A535" s="63" t="s">
        <v>553</v>
      </c>
      <c r="B535" s="64">
        <v>3145372</v>
      </c>
      <c r="C535" s="65">
        <f t="shared" si="17"/>
        <v>3145372</v>
      </c>
      <c r="D535" t="s">
        <v>553</v>
      </c>
      <c r="E535" s="30">
        <v>1515931.49</v>
      </c>
      <c r="F535" s="66">
        <v>3145372</v>
      </c>
      <c r="G535" s="69" t="s">
        <v>553</v>
      </c>
      <c r="H535" s="68">
        <f t="shared" si="16"/>
        <v>1515931.49</v>
      </c>
    </row>
    <row r="536" spans="1:8" x14ac:dyDescent="0.25">
      <c r="A536" s="63" t="s">
        <v>554</v>
      </c>
      <c r="B536" s="64">
        <v>3145406</v>
      </c>
      <c r="C536" s="65">
        <f t="shared" si="17"/>
        <v>3145406</v>
      </c>
      <c r="D536" t="s">
        <v>554</v>
      </c>
      <c r="E536" s="30">
        <v>1515931.49</v>
      </c>
      <c r="F536" s="66">
        <v>3145406</v>
      </c>
      <c r="G536" s="69" t="s">
        <v>554</v>
      </c>
      <c r="H536" s="68">
        <f t="shared" si="16"/>
        <v>1515931.49</v>
      </c>
    </row>
    <row r="537" spans="1:8" x14ac:dyDescent="0.25">
      <c r="A537" s="63" t="s">
        <v>900</v>
      </c>
      <c r="B537" s="64">
        <v>3145455</v>
      </c>
      <c r="C537" s="65">
        <f t="shared" si="17"/>
        <v>3145455</v>
      </c>
      <c r="D537" t="s">
        <v>900</v>
      </c>
      <c r="E537" s="30">
        <v>1515931.49</v>
      </c>
      <c r="F537" s="66">
        <v>3145455</v>
      </c>
      <c r="G537" s="67" t="s">
        <v>555</v>
      </c>
      <c r="H537" s="68">
        <f t="shared" si="16"/>
        <v>1515931.49</v>
      </c>
    </row>
    <row r="538" spans="1:8" x14ac:dyDescent="0.25">
      <c r="A538" s="63" t="s">
        <v>556</v>
      </c>
      <c r="B538" s="64">
        <v>3145505</v>
      </c>
      <c r="C538" s="65">
        <f t="shared" si="17"/>
        <v>3145505</v>
      </c>
      <c r="D538" t="s">
        <v>556</v>
      </c>
      <c r="E538" s="30">
        <v>1515931.49</v>
      </c>
      <c r="F538" s="66">
        <v>3145505</v>
      </c>
      <c r="G538" s="67" t="s">
        <v>556</v>
      </c>
      <c r="H538" s="68">
        <f t="shared" si="16"/>
        <v>1515931.49</v>
      </c>
    </row>
    <row r="539" spans="1:8" x14ac:dyDescent="0.25">
      <c r="A539" s="63" t="s">
        <v>557</v>
      </c>
      <c r="B539" s="64">
        <v>3145604</v>
      </c>
      <c r="C539" s="65">
        <f t="shared" si="17"/>
        <v>3145604</v>
      </c>
      <c r="D539" t="s">
        <v>557</v>
      </c>
      <c r="E539" s="30">
        <v>4547794.4000000004</v>
      </c>
      <c r="F539" s="66">
        <v>3145604</v>
      </c>
      <c r="G539" s="69" t="s">
        <v>557</v>
      </c>
      <c r="H539" s="68">
        <f t="shared" si="16"/>
        <v>4547794.4000000004</v>
      </c>
    </row>
    <row r="540" spans="1:8" x14ac:dyDescent="0.25">
      <c r="A540" s="63" t="s">
        <v>558</v>
      </c>
      <c r="B540" s="64">
        <v>3145703</v>
      </c>
      <c r="C540" s="65">
        <f t="shared" si="17"/>
        <v>3145703</v>
      </c>
      <c r="D540" t="s">
        <v>558</v>
      </c>
      <c r="E540" s="30">
        <v>1515931.49</v>
      </c>
      <c r="F540" s="66">
        <v>3145703</v>
      </c>
      <c r="G540" s="69" t="s">
        <v>558</v>
      </c>
      <c r="H540" s="68">
        <f t="shared" si="16"/>
        <v>1515931.49</v>
      </c>
    </row>
    <row r="541" spans="1:8" x14ac:dyDescent="0.25">
      <c r="A541" s="63" t="s">
        <v>559</v>
      </c>
      <c r="B541" s="64">
        <v>3145802</v>
      </c>
      <c r="C541" s="65">
        <f t="shared" si="17"/>
        <v>3145802</v>
      </c>
      <c r="D541" t="s">
        <v>559</v>
      </c>
      <c r="E541" s="30">
        <v>1515931.49</v>
      </c>
      <c r="F541" s="66">
        <v>3145802</v>
      </c>
      <c r="G541" s="67" t="s">
        <v>559</v>
      </c>
      <c r="H541" s="68">
        <f t="shared" si="16"/>
        <v>1515931.49</v>
      </c>
    </row>
    <row r="542" spans="1:8" x14ac:dyDescent="0.25">
      <c r="A542" s="63" t="s">
        <v>560</v>
      </c>
      <c r="B542" s="64">
        <v>3145851</v>
      </c>
      <c r="C542" s="65">
        <f t="shared" si="17"/>
        <v>3145851</v>
      </c>
      <c r="D542" t="s">
        <v>560</v>
      </c>
      <c r="E542" s="30">
        <v>1515931.49</v>
      </c>
      <c r="F542" s="66">
        <v>3145851</v>
      </c>
      <c r="G542" s="67" t="s">
        <v>560</v>
      </c>
      <c r="H542" s="68">
        <f t="shared" si="16"/>
        <v>1515931.49</v>
      </c>
    </row>
    <row r="543" spans="1:8" x14ac:dyDescent="0.25">
      <c r="A543" s="63" t="s">
        <v>561</v>
      </c>
      <c r="B543" s="64">
        <v>3145877</v>
      </c>
      <c r="C543" s="65">
        <f t="shared" si="17"/>
        <v>3145877</v>
      </c>
      <c r="D543" t="s">
        <v>561</v>
      </c>
      <c r="E543" s="30">
        <v>1515931.49</v>
      </c>
      <c r="F543" s="66">
        <v>3145877</v>
      </c>
      <c r="G543" s="67" t="s">
        <v>561</v>
      </c>
      <c r="H543" s="68">
        <f t="shared" si="16"/>
        <v>1515931.49</v>
      </c>
    </row>
    <row r="544" spans="1:8" x14ac:dyDescent="0.25">
      <c r="A544" s="63" t="s">
        <v>562</v>
      </c>
      <c r="B544" s="64">
        <v>3145901</v>
      </c>
      <c r="C544" s="65">
        <f t="shared" si="17"/>
        <v>3145901</v>
      </c>
      <c r="D544" t="s">
        <v>562</v>
      </c>
      <c r="E544" s="30">
        <v>4547794.4000000004</v>
      </c>
      <c r="F544" s="66">
        <v>3145901</v>
      </c>
      <c r="G544" s="69" t="s">
        <v>562</v>
      </c>
      <c r="H544" s="68">
        <f t="shared" si="16"/>
        <v>4547794.4000000004</v>
      </c>
    </row>
    <row r="545" spans="1:8" x14ac:dyDescent="0.25">
      <c r="A545" s="63" t="s">
        <v>563</v>
      </c>
      <c r="B545" s="64">
        <v>3146008</v>
      </c>
      <c r="C545" s="65">
        <f t="shared" si="17"/>
        <v>3146008</v>
      </c>
      <c r="D545" t="s">
        <v>563</v>
      </c>
      <c r="E545" s="30">
        <v>4042483.9</v>
      </c>
      <c r="F545" s="66">
        <v>3146008</v>
      </c>
      <c r="G545" s="69" t="s">
        <v>563</v>
      </c>
      <c r="H545" s="68">
        <f t="shared" si="16"/>
        <v>4042483.9</v>
      </c>
    </row>
    <row r="546" spans="1:8" x14ac:dyDescent="0.25">
      <c r="A546" s="63" t="s">
        <v>564</v>
      </c>
      <c r="B546" s="64">
        <v>3146107</v>
      </c>
      <c r="C546" s="65">
        <f t="shared" si="17"/>
        <v>3146107</v>
      </c>
      <c r="D546" t="s">
        <v>564</v>
      </c>
      <c r="E546" s="30">
        <v>6569036.3300000001</v>
      </c>
      <c r="F546" s="66">
        <v>3146107</v>
      </c>
      <c r="G546" s="69" t="s">
        <v>564</v>
      </c>
      <c r="H546" s="68">
        <f t="shared" si="16"/>
        <v>6569036.3300000001</v>
      </c>
    </row>
    <row r="547" spans="1:8" x14ac:dyDescent="0.25">
      <c r="A547" s="63" t="s">
        <v>565</v>
      </c>
      <c r="B547" s="64">
        <v>3146206</v>
      </c>
      <c r="C547" s="65">
        <f t="shared" si="17"/>
        <v>3146206</v>
      </c>
      <c r="D547" t="s">
        <v>565</v>
      </c>
      <c r="E547" s="30">
        <v>1515931.49</v>
      </c>
      <c r="F547" s="66">
        <v>3146206</v>
      </c>
      <c r="G547" s="69" t="s">
        <v>565</v>
      </c>
      <c r="H547" s="68">
        <f t="shared" si="16"/>
        <v>1515931.49</v>
      </c>
    </row>
    <row r="548" spans="1:8" x14ac:dyDescent="0.25">
      <c r="A548" s="63" t="s">
        <v>566</v>
      </c>
      <c r="B548" s="64">
        <v>3146255</v>
      </c>
      <c r="C548" s="65">
        <f t="shared" si="17"/>
        <v>3146255</v>
      </c>
      <c r="D548" t="s">
        <v>566</v>
      </c>
      <c r="E548" s="30">
        <v>1515931.49</v>
      </c>
      <c r="F548" s="66">
        <v>3146255</v>
      </c>
      <c r="G548" s="69" t="s">
        <v>566</v>
      </c>
      <c r="H548" s="68">
        <f t="shared" si="16"/>
        <v>1515931.49</v>
      </c>
    </row>
    <row r="549" spans="1:8" x14ac:dyDescent="0.25">
      <c r="A549" s="63" t="s">
        <v>567</v>
      </c>
      <c r="B549" s="64">
        <v>3146305</v>
      </c>
      <c r="C549" s="65">
        <f t="shared" si="17"/>
        <v>3146305</v>
      </c>
      <c r="D549" t="s">
        <v>567</v>
      </c>
      <c r="E549" s="30">
        <v>3031862.95</v>
      </c>
      <c r="F549" s="66">
        <v>3146305</v>
      </c>
      <c r="G549" s="67" t="s">
        <v>567</v>
      </c>
      <c r="H549" s="68">
        <f t="shared" si="16"/>
        <v>3031862.95</v>
      </c>
    </row>
    <row r="550" spans="1:8" x14ac:dyDescent="0.25">
      <c r="A550" s="63" t="s">
        <v>568</v>
      </c>
      <c r="B550" s="64">
        <v>3146552</v>
      </c>
      <c r="C550" s="65">
        <f t="shared" si="17"/>
        <v>3146552</v>
      </c>
      <c r="D550" t="s">
        <v>568</v>
      </c>
      <c r="E550" s="30">
        <v>1515931.49</v>
      </c>
      <c r="F550" s="66">
        <v>3146552</v>
      </c>
      <c r="G550" s="69" t="s">
        <v>568</v>
      </c>
      <c r="H550" s="68">
        <f t="shared" si="16"/>
        <v>1515931.49</v>
      </c>
    </row>
    <row r="551" spans="1:8" x14ac:dyDescent="0.25">
      <c r="A551" s="63" t="s">
        <v>569</v>
      </c>
      <c r="B551" s="64">
        <v>3146404</v>
      </c>
      <c r="C551" s="65">
        <f t="shared" si="17"/>
        <v>3146404</v>
      </c>
      <c r="D551" t="s">
        <v>569</v>
      </c>
      <c r="E551" s="30">
        <v>1515931.49</v>
      </c>
      <c r="F551" s="66">
        <v>3146404</v>
      </c>
      <c r="G551" s="69" t="s">
        <v>569</v>
      </c>
      <c r="H551" s="68">
        <f t="shared" si="16"/>
        <v>1515931.49</v>
      </c>
    </row>
    <row r="552" spans="1:8" x14ac:dyDescent="0.25">
      <c r="A552" s="63" t="s">
        <v>570</v>
      </c>
      <c r="B552" s="64">
        <v>3146503</v>
      </c>
      <c r="C552" s="65">
        <f t="shared" si="17"/>
        <v>3146503</v>
      </c>
      <c r="D552" t="s">
        <v>570</v>
      </c>
      <c r="E552" s="30">
        <v>1515931.49</v>
      </c>
      <c r="F552" s="66">
        <v>3146503</v>
      </c>
      <c r="G552" s="69" t="s">
        <v>570</v>
      </c>
      <c r="H552" s="68">
        <f t="shared" si="16"/>
        <v>1515931.49</v>
      </c>
    </row>
    <row r="553" spans="1:8" x14ac:dyDescent="0.25">
      <c r="A553" s="63" t="s">
        <v>571</v>
      </c>
      <c r="B553" s="64">
        <v>3146602</v>
      </c>
      <c r="C553" s="65">
        <f t="shared" si="17"/>
        <v>3146602</v>
      </c>
      <c r="D553" t="s">
        <v>571</v>
      </c>
      <c r="E553" s="30">
        <v>1515931.49</v>
      </c>
      <c r="F553" s="66">
        <v>3146602</v>
      </c>
      <c r="G553" s="69" t="s">
        <v>571</v>
      </c>
      <c r="H553" s="68">
        <f t="shared" si="16"/>
        <v>1515931.49</v>
      </c>
    </row>
    <row r="554" spans="1:8" x14ac:dyDescent="0.25">
      <c r="A554" s="63" t="s">
        <v>572</v>
      </c>
      <c r="B554" s="64">
        <v>3146701</v>
      </c>
      <c r="C554" s="65">
        <f t="shared" si="17"/>
        <v>3146701</v>
      </c>
      <c r="D554" t="s">
        <v>572</v>
      </c>
      <c r="E554" s="30">
        <v>1515931.49</v>
      </c>
      <c r="F554" s="66">
        <v>3146701</v>
      </c>
      <c r="G554" s="69" t="s">
        <v>572</v>
      </c>
      <c r="H554" s="68">
        <f t="shared" si="16"/>
        <v>1515931.49</v>
      </c>
    </row>
    <row r="555" spans="1:8" x14ac:dyDescent="0.25">
      <c r="A555" s="63" t="s">
        <v>573</v>
      </c>
      <c r="B555" s="64">
        <v>3146750</v>
      </c>
      <c r="C555" s="65">
        <f t="shared" si="17"/>
        <v>3146750</v>
      </c>
      <c r="D555" t="s">
        <v>573</v>
      </c>
      <c r="E555" s="30">
        <v>1515931.49</v>
      </c>
      <c r="F555" s="66">
        <v>3146750</v>
      </c>
      <c r="G555" s="67" t="s">
        <v>573</v>
      </c>
      <c r="H555" s="68">
        <f t="shared" si="16"/>
        <v>1515931.49</v>
      </c>
    </row>
    <row r="556" spans="1:8" x14ac:dyDescent="0.25">
      <c r="A556" s="63" t="s">
        <v>574</v>
      </c>
      <c r="B556" s="64">
        <v>3146909</v>
      </c>
      <c r="C556" s="65">
        <f t="shared" si="17"/>
        <v>3146909</v>
      </c>
      <c r="D556" t="s">
        <v>574</v>
      </c>
      <c r="E556" s="30">
        <v>2526552.46</v>
      </c>
      <c r="F556" s="66">
        <v>3146909</v>
      </c>
      <c r="G556" s="69" t="s">
        <v>574</v>
      </c>
      <c r="H556" s="68">
        <f t="shared" si="16"/>
        <v>2526552.46</v>
      </c>
    </row>
    <row r="557" spans="1:8" x14ac:dyDescent="0.25">
      <c r="A557" s="63" t="s">
        <v>575</v>
      </c>
      <c r="B557" s="64">
        <v>3147105</v>
      </c>
      <c r="C557" s="65">
        <f t="shared" si="17"/>
        <v>3147105</v>
      </c>
      <c r="D557" t="s">
        <v>575</v>
      </c>
      <c r="E557" s="30">
        <v>8084967.7699999996</v>
      </c>
      <c r="F557" s="66">
        <v>3147105</v>
      </c>
      <c r="G557" s="67" t="s">
        <v>575</v>
      </c>
      <c r="H557" s="68">
        <f t="shared" si="16"/>
        <v>8084967.7699999996</v>
      </c>
    </row>
    <row r="558" spans="1:8" x14ac:dyDescent="0.25">
      <c r="A558" s="63" t="s">
        <v>576</v>
      </c>
      <c r="B558" s="64">
        <v>3147006</v>
      </c>
      <c r="C558" s="65">
        <f t="shared" si="17"/>
        <v>3147006</v>
      </c>
      <c r="D558" t="s">
        <v>576</v>
      </c>
      <c r="E558" s="30">
        <v>7579657.29</v>
      </c>
      <c r="F558" s="66">
        <v>3147006</v>
      </c>
      <c r="G558" s="69" t="s">
        <v>576</v>
      </c>
      <c r="H558" s="68">
        <f t="shared" si="16"/>
        <v>7579657.29</v>
      </c>
    </row>
    <row r="559" spans="1:8" x14ac:dyDescent="0.25">
      <c r="A559" s="63" t="s">
        <v>577</v>
      </c>
      <c r="B559" s="64">
        <v>3147204</v>
      </c>
      <c r="C559" s="65">
        <f t="shared" si="17"/>
        <v>3147204</v>
      </c>
      <c r="D559" t="s">
        <v>577</v>
      </c>
      <c r="E559" s="30">
        <v>3031862.95</v>
      </c>
      <c r="F559" s="66">
        <v>3147204</v>
      </c>
      <c r="G559" s="67" t="s">
        <v>577</v>
      </c>
      <c r="H559" s="68">
        <f t="shared" si="16"/>
        <v>3031862.95</v>
      </c>
    </row>
    <row r="560" spans="1:8" x14ac:dyDescent="0.25">
      <c r="A560" s="63" t="s">
        <v>578</v>
      </c>
      <c r="B560" s="64">
        <v>3147303</v>
      </c>
      <c r="C560" s="65">
        <f t="shared" si="17"/>
        <v>3147303</v>
      </c>
      <c r="D560" t="s">
        <v>578</v>
      </c>
      <c r="E560" s="30">
        <v>3031862.95</v>
      </c>
      <c r="F560" s="66">
        <v>3147303</v>
      </c>
      <c r="G560" s="67" t="s">
        <v>578</v>
      </c>
      <c r="H560" s="68">
        <f t="shared" si="16"/>
        <v>3031862.95</v>
      </c>
    </row>
    <row r="561" spans="1:8" x14ac:dyDescent="0.25">
      <c r="A561" s="63" t="s">
        <v>579</v>
      </c>
      <c r="B561" s="64">
        <v>3147402</v>
      </c>
      <c r="C561" s="65">
        <f t="shared" si="17"/>
        <v>3147402</v>
      </c>
      <c r="D561" t="s">
        <v>579</v>
      </c>
      <c r="E561" s="30">
        <v>3537173.41</v>
      </c>
      <c r="F561" s="66">
        <v>3147402</v>
      </c>
      <c r="G561" s="69" t="s">
        <v>579</v>
      </c>
      <c r="H561" s="68">
        <f t="shared" si="16"/>
        <v>3537173.41</v>
      </c>
    </row>
    <row r="562" spans="1:8" x14ac:dyDescent="0.25">
      <c r="A562" s="63" t="s">
        <v>580</v>
      </c>
      <c r="B562" s="64">
        <v>3147600</v>
      </c>
      <c r="C562" s="65">
        <f t="shared" si="17"/>
        <v>3147600</v>
      </c>
      <c r="D562" t="s">
        <v>580</v>
      </c>
      <c r="E562" s="30">
        <v>2526552.46</v>
      </c>
      <c r="F562" s="66">
        <v>3147600</v>
      </c>
      <c r="G562" s="69" t="s">
        <v>580</v>
      </c>
      <c r="H562" s="68">
        <f t="shared" si="16"/>
        <v>2526552.46</v>
      </c>
    </row>
    <row r="563" spans="1:8" x14ac:dyDescent="0.25">
      <c r="A563" s="63" t="s">
        <v>581</v>
      </c>
      <c r="B563" s="64">
        <v>3147709</v>
      </c>
      <c r="C563" s="65">
        <f t="shared" si="17"/>
        <v>3147709</v>
      </c>
      <c r="D563" t="s">
        <v>581</v>
      </c>
      <c r="E563" s="30">
        <v>1515931.49</v>
      </c>
      <c r="F563" s="66">
        <v>3147709</v>
      </c>
      <c r="G563" s="69" t="s">
        <v>581</v>
      </c>
      <c r="H563" s="68">
        <f t="shared" si="16"/>
        <v>1515931.49</v>
      </c>
    </row>
    <row r="564" spans="1:8" x14ac:dyDescent="0.25">
      <c r="A564" s="63" t="s">
        <v>582</v>
      </c>
      <c r="B564" s="64">
        <v>3147808</v>
      </c>
      <c r="C564" s="65">
        <f t="shared" si="17"/>
        <v>3147808</v>
      </c>
      <c r="D564" t="s">
        <v>582</v>
      </c>
      <c r="E564" s="30">
        <v>1515931.49</v>
      </c>
      <c r="F564" s="66">
        <v>3147808</v>
      </c>
      <c r="G564" s="69" t="s">
        <v>582</v>
      </c>
      <c r="H564" s="68">
        <f t="shared" si="16"/>
        <v>1515931.49</v>
      </c>
    </row>
    <row r="565" spans="1:8" x14ac:dyDescent="0.25">
      <c r="A565" s="63" t="s">
        <v>583</v>
      </c>
      <c r="B565" s="64">
        <v>3147501</v>
      </c>
      <c r="C565" s="65">
        <f t="shared" si="17"/>
        <v>3147501</v>
      </c>
      <c r="D565" t="s">
        <v>583</v>
      </c>
      <c r="E565" s="30">
        <v>1515931.49</v>
      </c>
      <c r="F565" s="66">
        <v>3147501</v>
      </c>
      <c r="G565" s="67" t="s">
        <v>583</v>
      </c>
      <c r="H565" s="68">
        <f t="shared" si="16"/>
        <v>1515931.49</v>
      </c>
    </row>
    <row r="566" spans="1:8" x14ac:dyDescent="0.25">
      <c r="A566" s="63" t="s">
        <v>584</v>
      </c>
      <c r="B566" s="64">
        <v>3147907</v>
      </c>
      <c r="C566" s="65">
        <f t="shared" si="17"/>
        <v>3147907</v>
      </c>
      <c r="D566" t="s">
        <v>584</v>
      </c>
      <c r="E566" s="30">
        <v>8590278.25</v>
      </c>
      <c r="F566" s="66">
        <v>3147907</v>
      </c>
      <c r="G566" s="69" t="s">
        <v>584</v>
      </c>
      <c r="H566" s="68">
        <f t="shared" si="16"/>
        <v>8590278.25</v>
      </c>
    </row>
    <row r="567" spans="1:8" x14ac:dyDescent="0.25">
      <c r="A567" s="63" t="s">
        <v>585</v>
      </c>
      <c r="B567" s="64">
        <v>3147956</v>
      </c>
      <c r="C567" s="65">
        <f t="shared" si="17"/>
        <v>3147956</v>
      </c>
      <c r="D567" t="s">
        <v>585</v>
      </c>
      <c r="E567" s="30">
        <v>1515931.49</v>
      </c>
      <c r="F567" s="66">
        <v>3147956</v>
      </c>
      <c r="G567" s="69" t="s">
        <v>585</v>
      </c>
      <c r="H567" s="68">
        <f t="shared" si="16"/>
        <v>1515931.49</v>
      </c>
    </row>
    <row r="568" spans="1:8" x14ac:dyDescent="0.25">
      <c r="A568" s="63" t="s">
        <v>586</v>
      </c>
      <c r="B568" s="64">
        <v>3148004</v>
      </c>
      <c r="C568" s="65">
        <f t="shared" si="17"/>
        <v>3148004</v>
      </c>
      <c r="D568" t="s">
        <v>586</v>
      </c>
      <c r="E568" s="30">
        <v>13591227.619999999</v>
      </c>
      <c r="F568" s="66">
        <v>3148004</v>
      </c>
      <c r="G568" s="69" t="s">
        <v>586</v>
      </c>
      <c r="H568" s="68">
        <f t="shared" si="16"/>
        <v>13591227.619999999</v>
      </c>
    </row>
    <row r="569" spans="1:8" x14ac:dyDescent="0.25">
      <c r="A569" s="63" t="s">
        <v>587</v>
      </c>
      <c r="B569" s="64">
        <v>3148103</v>
      </c>
      <c r="C569" s="65">
        <f t="shared" si="17"/>
        <v>3148103</v>
      </c>
      <c r="D569" t="s">
        <v>587</v>
      </c>
      <c r="E569" s="30">
        <v>7579657.29</v>
      </c>
      <c r="F569" s="66">
        <v>3148103</v>
      </c>
      <c r="G569" s="67" t="s">
        <v>587</v>
      </c>
      <c r="H569" s="68">
        <f t="shared" si="16"/>
        <v>7579657.29</v>
      </c>
    </row>
    <row r="570" spans="1:8" x14ac:dyDescent="0.25">
      <c r="A570" s="63" t="s">
        <v>588</v>
      </c>
      <c r="B570" s="64">
        <v>3148202</v>
      </c>
      <c r="C570" s="65">
        <f t="shared" si="17"/>
        <v>3148202</v>
      </c>
      <c r="D570" t="s">
        <v>588</v>
      </c>
      <c r="E570" s="30">
        <v>1515931.49</v>
      </c>
      <c r="F570" s="66">
        <v>3148202</v>
      </c>
      <c r="G570" s="67" t="s">
        <v>588</v>
      </c>
      <c r="H570" s="68">
        <f t="shared" si="16"/>
        <v>1515931.49</v>
      </c>
    </row>
    <row r="571" spans="1:8" x14ac:dyDescent="0.25">
      <c r="A571" s="63" t="s">
        <v>589</v>
      </c>
      <c r="B571" s="64">
        <v>3148301</v>
      </c>
      <c r="C571" s="65">
        <f t="shared" si="17"/>
        <v>3148301</v>
      </c>
      <c r="D571" t="s">
        <v>589</v>
      </c>
      <c r="E571" s="30">
        <v>1515931.49</v>
      </c>
      <c r="F571" s="66">
        <v>3148301</v>
      </c>
      <c r="G571" s="67" t="s">
        <v>589</v>
      </c>
      <c r="H571" s="68">
        <f t="shared" si="16"/>
        <v>1515931.49</v>
      </c>
    </row>
    <row r="572" spans="1:8" x14ac:dyDescent="0.25">
      <c r="A572" s="63" t="s">
        <v>590</v>
      </c>
      <c r="B572" s="64">
        <v>3148400</v>
      </c>
      <c r="C572" s="65">
        <f t="shared" si="17"/>
        <v>3148400</v>
      </c>
      <c r="D572" t="s">
        <v>590</v>
      </c>
      <c r="E572" s="30">
        <v>1515931.49</v>
      </c>
      <c r="F572" s="66">
        <v>3148400</v>
      </c>
      <c r="G572" s="69" t="s">
        <v>590</v>
      </c>
      <c r="H572" s="68">
        <f t="shared" si="16"/>
        <v>1515931.49</v>
      </c>
    </row>
    <row r="573" spans="1:8" x14ac:dyDescent="0.25">
      <c r="A573" s="63" t="s">
        <v>591</v>
      </c>
      <c r="B573" s="64">
        <v>3148509</v>
      </c>
      <c r="C573" s="65">
        <f t="shared" si="17"/>
        <v>3148509</v>
      </c>
      <c r="D573" t="s">
        <v>591</v>
      </c>
      <c r="E573" s="30">
        <v>1515931.49</v>
      </c>
      <c r="F573" s="66">
        <v>3148509</v>
      </c>
      <c r="G573" s="67" t="s">
        <v>591</v>
      </c>
      <c r="H573" s="68">
        <f t="shared" si="16"/>
        <v>1515931.49</v>
      </c>
    </row>
    <row r="574" spans="1:8" x14ac:dyDescent="0.25">
      <c r="A574" s="63" t="s">
        <v>592</v>
      </c>
      <c r="B574" s="64">
        <v>3148608</v>
      </c>
      <c r="C574" s="65">
        <f t="shared" si="17"/>
        <v>3148608</v>
      </c>
      <c r="D574" t="s">
        <v>592</v>
      </c>
      <c r="E574" s="30">
        <v>3031862.95</v>
      </c>
      <c r="F574" s="66">
        <v>3148608</v>
      </c>
      <c r="G574" s="67" t="s">
        <v>592</v>
      </c>
      <c r="H574" s="68">
        <f t="shared" si="16"/>
        <v>3031862.95</v>
      </c>
    </row>
    <row r="575" spans="1:8" x14ac:dyDescent="0.25">
      <c r="A575" s="63" t="s">
        <v>593</v>
      </c>
      <c r="B575" s="64">
        <v>3148707</v>
      </c>
      <c r="C575" s="65">
        <f t="shared" si="17"/>
        <v>3148707</v>
      </c>
      <c r="D575" t="s">
        <v>593</v>
      </c>
      <c r="E575" s="30">
        <v>3537173.41</v>
      </c>
      <c r="F575" s="66">
        <v>3148707</v>
      </c>
      <c r="G575" s="69" t="s">
        <v>593</v>
      </c>
      <c r="H575" s="68">
        <f t="shared" si="16"/>
        <v>3537173.41</v>
      </c>
    </row>
    <row r="576" spans="1:8" x14ac:dyDescent="0.25">
      <c r="A576" s="63" t="s">
        <v>594</v>
      </c>
      <c r="B576" s="64">
        <v>3148756</v>
      </c>
      <c r="C576" s="65">
        <f t="shared" si="17"/>
        <v>3148756</v>
      </c>
      <c r="D576" t="s">
        <v>594</v>
      </c>
      <c r="E576" s="30">
        <v>1515931.49</v>
      </c>
      <c r="F576" s="66">
        <v>3148756</v>
      </c>
      <c r="G576" s="69" t="s">
        <v>594</v>
      </c>
      <c r="H576" s="68">
        <f t="shared" si="16"/>
        <v>1515931.49</v>
      </c>
    </row>
    <row r="577" spans="1:8" x14ac:dyDescent="0.25">
      <c r="A577" s="63" t="s">
        <v>595</v>
      </c>
      <c r="B577" s="64">
        <v>3148806</v>
      </c>
      <c r="C577" s="65">
        <f t="shared" si="17"/>
        <v>3148806</v>
      </c>
      <c r="D577" t="s">
        <v>595</v>
      </c>
      <c r="E577" s="30">
        <v>1515931.49</v>
      </c>
      <c r="F577" s="66">
        <v>3148806</v>
      </c>
      <c r="G577" s="69" t="s">
        <v>595</v>
      </c>
      <c r="H577" s="68">
        <f t="shared" si="16"/>
        <v>1515931.49</v>
      </c>
    </row>
    <row r="578" spans="1:8" x14ac:dyDescent="0.25">
      <c r="A578" s="63" t="s">
        <v>596</v>
      </c>
      <c r="B578" s="64">
        <v>3148905</v>
      </c>
      <c r="C578" s="65">
        <f t="shared" si="17"/>
        <v>3148905</v>
      </c>
      <c r="D578" t="s">
        <v>596</v>
      </c>
      <c r="E578" s="30">
        <v>1515931.49</v>
      </c>
      <c r="F578" s="66">
        <v>3148905</v>
      </c>
      <c r="G578" s="67" t="s">
        <v>596</v>
      </c>
      <c r="H578" s="68">
        <f t="shared" si="16"/>
        <v>1515931.49</v>
      </c>
    </row>
    <row r="579" spans="1:8" x14ac:dyDescent="0.25">
      <c r="A579" s="63" t="s">
        <v>597</v>
      </c>
      <c r="B579" s="64">
        <v>3149002</v>
      </c>
      <c r="C579" s="65">
        <f t="shared" si="17"/>
        <v>3149002</v>
      </c>
      <c r="D579" t="s">
        <v>597</v>
      </c>
      <c r="E579" s="30">
        <v>1515931.49</v>
      </c>
      <c r="F579" s="66">
        <v>3149002</v>
      </c>
      <c r="G579" s="69" t="s">
        <v>597</v>
      </c>
      <c r="H579" s="68">
        <f t="shared" si="16"/>
        <v>1515931.49</v>
      </c>
    </row>
    <row r="580" spans="1:8" x14ac:dyDescent="0.25">
      <c r="A580" s="63" t="s">
        <v>598</v>
      </c>
      <c r="B580" s="64">
        <v>3149101</v>
      </c>
      <c r="C580" s="65">
        <f t="shared" si="17"/>
        <v>3149101</v>
      </c>
      <c r="D580" t="s">
        <v>598</v>
      </c>
      <c r="E580" s="30">
        <v>2021241.96</v>
      </c>
      <c r="F580" s="66">
        <v>3149101</v>
      </c>
      <c r="G580" s="69" t="s">
        <v>598</v>
      </c>
      <c r="H580" s="68">
        <f t="shared" si="16"/>
        <v>2021241.96</v>
      </c>
    </row>
    <row r="581" spans="1:8" x14ac:dyDescent="0.25">
      <c r="A581" s="63" t="s">
        <v>599</v>
      </c>
      <c r="B581" s="64">
        <v>3149150</v>
      </c>
      <c r="C581" s="65">
        <f t="shared" si="17"/>
        <v>3149150</v>
      </c>
      <c r="D581" t="s">
        <v>599</v>
      </c>
      <c r="E581" s="30">
        <v>2021241.96</v>
      </c>
      <c r="F581" s="66">
        <v>3149150</v>
      </c>
      <c r="G581" s="67" t="s">
        <v>599</v>
      </c>
      <c r="H581" s="68">
        <f t="shared" si="16"/>
        <v>2021241.96</v>
      </c>
    </row>
    <row r="582" spans="1:8" x14ac:dyDescent="0.25">
      <c r="A582" s="63" t="s">
        <v>600</v>
      </c>
      <c r="B582" s="64">
        <v>3149200</v>
      </c>
      <c r="C582" s="65">
        <f t="shared" si="17"/>
        <v>3149200</v>
      </c>
      <c r="D582" t="s">
        <v>600</v>
      </c>
      <c r="E582" s="30">
        <v>1515931.49</v>
      </c>
      <c r="F582" s="66">
        <v>3149200</v>
      </c>
      <c r="G582" s="67" t="s">
        <v>600</v>
      </c>
      <c r="H582" s="68">
        <f t="shared" si="16"/>
        <v>1515931.49</v>
      </c>
    </row>
    <row r="583" spans="1:8" x14ac:dyDescent="0.25">
      <c r="A583" s="63" t="s">
        <v>601</v>
      </c>
      <c r="B583" s="64">
        <v>3149309</v>
      </c>
      <c r="C583" s="65">
        <f t="shared" si="17"/>
        <v>3149309</v>
      </c>
      <c r="D583" t="s">
        <v>601</v>
      </c>
      <c r="E583" s="30">
        <v>6063725.8399999999</v>
      </c>
      <c r="F583" s="66">
        <v>3149309</v>
      </c>
      <c r="G583" s="69" t="s">
        <v>601</v>
      </c>
      <c r="H583" s="68">
        <f t="shared" ref="H583:H646" si="18">VLOOKUP(F583,$C$7:$E$859,3,FALSE)</f>
        <v>6063725.8399999999</v>
      </c>
    </row>
    <row r="584" spans="1:8" x14ac:dyDescent="0.25">
      <c r="A584" s="63" t="s">
        <v>602</v>
      </c>
      <c r="B584" s="64">
        <v>3149408</v>
      </c>
      <c r="C584" s="65">
        <f t="shared" ref="C584:C647" si="19">VLOOKUP(D584,$A$7:$B$859,2,FALSE)</f>
        <v>3149408</v>
      </c>
      <c r="D584" t="s">
        <v>602</v>
      </c>
      <c r="E584" s="30">
        <v>1515931.49</v>
      </c>
      <c r="F584" s="66">
        <v>3149408</v>
      </c>
      <c r="G584" s="69" t="s">
        <v>602</v>
      </c>
      <c r="H584" s="68">
        <f t="shared" si="18"/>
        <v>1515931.49</v>
      </c>
    </row>
    <row r="585" spans="1:8" x14ac:dyDescent="0.25">
      <c r="A585" s="63" t="s">
        <v>603</v>
      </c>
      <c r="B585" s="64">
        <v>3149507</v>
      </c>
      <c r="C585" s="65">
        <f t="shared" si="19"/>
        <v>3149507</v>
      </c>
      <c r="D585" t="s">
        <v>603</v>
      </c>
      <c r="E585" s="30">
        <v>1515931.49</v>
      </c>
      <c r="F585" s="66">
        <v>3149507</v>
      </c>
      <c r="G585" s="69" t="s">
        <v>603</v>
      </c>
      <c r="H585" s="68">
        <f t="shared" si="18"/>
        <v>1515931.49</v>
      </c>
    </row>
    <row r="586" spans="1:8" x14ac:dyDescent="0.25">
      <c r="A586" s="63" t="s">
        <v>604</v>
      </c>
      <c r="B586" s="64">
        <v>3149606</v>
      </c>
      <c r="C586" s="65">
        <f t="shared" si="19"/>
        <v>3149606</v>
      </c>
      <c r="D586" t="s">
        <v>604</v>
      </c>
      <c r="E586" s="30">
        <v>1515931.49</v>
      </c>
      <c r="F586" s="66">
        <v>3149606</v>
      </c>
      <c r="G586" s="69" t="s">
        <v>604</v>
      </c>
      <c r="H586" s="68">
        <f t="shared" si="18"/>
        <v>1515931.49</v>
      </c>
    </row>
    <row r="587" spans="1:8" x14ac:dyDescent="0.25">
      <c r="A587" s="63" t="s">
        <v>605</v>
      </c>
      <c r="B587" s="64">
        <v>3149705</v>
      </c>
      <c r="C587" s="65">
        <f t="shared" si="19"/>
        <v>3149705</v>
      </c>
      <c r="D587" t="s">
        <v>605</v>
      </c>
      <c r="E587" s="30">
        <v>2021241.96</v>
      </c>
      <c r="F587" s="66">
        <v>3149705</v>
      </c>
      <c r="G587" s="67" t="s">
        <v>605</v>
      </c>
      <c r="H587" s="68">
        <f t="shared" si="18"/>
        <v>2021241.96</v>
      </c>
    </row>
    <row r="588" spans="1:8" x14ac:dyDescent="0.25">
      <c r="A588" s="63" t="s">
        <v>606</v>
      </c>
      <c r="B588" s="64">
        <v>3149804</v>
      </c>
      <c r="C588" s="65">
        <f t="shared" si="19"/>
        <v>3149804</v>
      </c>
      <c r="D588" t="s">
        <v>606</v>
      </c>
      <c r="E588" s="30">
        <v>3031862.95</v>
      </c>
      <c r="F588" s="66">
        <v>3149804</v>
      </c>
      <c r="G588" s="69" t="s">
        <v>606</v>
      </c>
      <c r="H588" s="68">
        <f t="shared" si="18"/>
        <v>3031862.95</v>
      </c>
    </row>
    <row r="589" spans="1:8" x14ac:dyDescent="0.25">
      <c r="A589" s="63" t="s">
        <v>607</v>
      </c>
      <c r="B589" s="64">
        <v>3149903</v>
      </c>
      <c r="C589" s="65">
        <f t="shared" si="19"/>
        <v>3149903</v>
      </c>
      <c r="D589" t="s">
        <v>607</v>
      </c>
      <c r="E589" s="30">
        <v>3031862.95</v>
      </c>
      <c r="F589" s="66">
        <v>3149903</v>
      </c>
      <c r="G589" s="67" t="s">
        <v>607</v>
      </c>
      <c r="H589" s="68">
        <f t="shared" si="18"/>
        <v>3031862.95</v>
      </c>
    </row>
    <row r="590" spans="1:8" x14ac:dyDescent="0.25">
      <c r="A590" s="63" t="s">
        <v>608</v>
      </c>
      <c r="B590" s="64">
        <v>3149952</v>
      </c>
      <c r="C590" s="65">
        <f t="shared" si="19"/>
        <v>3149952</v>
      </c>
      <c r="D590" t="s">
        <v>608</v>
      </c>
      <c r="E590" s="30">
        <v>1515931.49</v>
      </c>
      <c r="F590" s="66">
        <v>3149952</v>
      </c>
      <c r="G590" s="69" t="s">
        <v>608</v>
      </c>
      <c r="H590" s="68">
        <f t="shared" si="18"/>
        <v>1515931.49</v>
      </c>
    </row>
    <row r="591" spans="1:8" x14ac:dyDescent="0.25">
      <c r="A591" s="63" t="s">
        <v>609</v>
      </c>
      <c r="B591" s="64">
        <v>3150000</v>
      </c>
      <c r="C591" s="65">
        <f t="shared" si="19"/>
        <v>3150000</v>
      </c>
      <c r="D591" t="s">
        <v>609</v>
      </c>
      <c r="E591" s="30">
        <v>1515931.49</v>
      </c>
      <c r="F591" s="66">
        <v>3150000</v>
      </c>
      <c r="G591" s="69" t="s">
        <v>609</v>
      </c>
      <c r="H591" s="68">
        <f t="shared" si="18"/>
        <v>1515931.49</v>
      </c>
    </row>
    <row r="592" spans="1:8" x14ac:dyDescent="0.25">
      <c r="A592" s="63" t="s">
        <v>610</v>
      </c>
      <c r="B592" s="64">
        <v>3150109</v>
      </c>
      <c r="C592" s="65">
        <f t="shared" si="19"/>
        <v>3150109</v>
      </c>
      <c r="D592" t="s">
        <v>610</v>
      </c>
      <c r="E592" s="30">
        <v>1515931.49</v>
      </c>
      <c r="F592" s="66">
        <v>3150109</v>
      </c>
      <c r="G592" s="69" t="s">
        <v>610</v>
      </c>
      <c r="H592" s="68">
        <f t="shared" si="18"/>
        <v>1515931.49</v>
      </c>
    </row>
    <row r="593" spans="1:8" x14ac:dyDescent="0.25">
      <c r="A593" s="63" t="s">
        <v>611</v>
      </c>
      <c r="B593" s="64">
        <v>3150158</v>
      </c>
      <c r="C593" s="65">
        <f t="shared" si="19"/>
        <v>3150158</v>
      </c>
      <c r="D593" t="s">
        <v>611</v>
      </c>
      <c r="E593" s="30">
        <v>1515931.49</v>
      </c>
      <c r="F593" s="66">
        <v>3150158</v>
      </c>
      <c r="G593" s="69" t="s">
        <v>611</v>
      </c>
      <c r="H593" s="68">
        <f t="shared" si="18"/>
        <v>1515931.49</v>
      </c>
    </row>
    <row r="594" spans="1:8" x14ac:dyDescent="0.25">
      <c r="A594" s="63" t="s">
        <v>612</v>
      </c>
      <c r="B594" s="64">
        <v>3150208</v>
      </c>
      <c r="C594" s="65">
        <f t="shared" si="19"/>
        <v>3150208</v>
      </c>
      <c r="D594" t="s">
        <v>612</v>
      </c>
      <c r="E594" s="30">
        <v>1515931.49</v>
      </c>
      <c r="F594" s="66">
        <v>3150208</v>
      </c>
      <c r="G594" s="69" t="s">
        <v>612</v>
      </c>
      <c r="H594" s="68">
        <f t="shared" si="18"/>
        <v>1515931.49</v>
      </c>
    </row>
    <row r="595" spans="1:8" x14ac:dyDescent="0.25">
      <c r="A595" s="63" t="s">
        <v>613</v>
      </c>
      <c r="B595" s="64">
        <v>3150307</v>
      </c>
      <c r="C595" s="65">
        <f t="shared" si="19"/>
        <v>3150307</v>
      </c>
      <c r="D595" t="s">
        <v>613</v>
      </c>
      <c r="E595" s="30">
        <v>1515931.49</v>
      </c>
      <c r="F595" s="66">
        <v>3150307</v>
      </c>
      <c r="G595" s="69" t="s">
        <v>613</v>
      </c>
      <c r="H595" s="68">
        <f t="shared" si="18"/>
        <v>1515931.49</v>
      </c>
    </row>
    <row r="596" spans="1:8" x14ac:dyDescent="0.25">
      <c r="A596" s="63" t="s">
        <v>614</v>
      </c>
      <c r="B596" s="64">
        <v>3150406</v>
      </c>
      <c r="C596" s="65">
        <f t="shared" si="19"/>
        <v>3150406</v>
      </c>
      <c r="D596" t="s">
        <v>614</v>
      </c>
      <c r="E596" s="30">
        <v>1515931.49</v>
      </c>
      <c r="F596" s="66">
        <v>3150406</v>
      </c>
      <c r="G596" s="69" t="s">
        <v>614</v>
      </c>
      <c r="H596" s="68">
        <f t="shared" si="18"/>
        <v>1515931.49</v>
      </c>
    </row>
    <row r="597" spans="1:8" x14ac:dyDescent="0.25">
      <c r="A597" s="63" t="s">
        <v>615</v>
      </c>
      <c r="B597" s="64">
        <v>3150505</v>
      </c>
      <c r="C597" s="65">
        <f t="shared" si="19"/>
        <v>3150505</v>
      </c>
      <c r="D597" t="s">
        <v>615</v>
      </c>
      <c r="E597" s="30">
        <v>1515931.49</v>
      </c>
      <c r="F597" s="66">
        <v>3150505</v>
      </c>
      <c r="G597" s="69" t="s">
        <v>615</v>
      </c>
      <c r="H597" s="68">
        <f t="shared" si="18"/>
        <v>1515931.49</v>
      </c>
    </row>
    <row r="598" spans="1:8" x14ac:dyDescent="0.25">
      <c r="A598" s="63" t="s">
        <v>901</v>
      </c>
      <c r="B598" s="64">
        <v>3150539</v>
      </c>
      <c r="C598" s="65">
        <f t="shared" si="19"/>
        <v>3150539</v>
      </c>
      <c r="D598" t="s">
        <v>901</v>
      </c>
      <c r="E598" s="30">
        <v>1515931.49</v>
      </c>
      <c r="F598" s="66">
        <v>3150539</v>
      </c>
      <c r="G598" s="67" t="s">
        <v>616</v>
      </c>
      <c r="H598" s="68">
        <f t="shared" si="18"/>
        <v>1515931.49</v>
      </c>
    </row>
    <row r="599" spans="1:8" x14ac:dyDescent="0.25">
      <c r="A599" s="63" t="s">
        <v>617</v>
      </c>
      <c r="B599" s="64">
        <v>3150570</v>
      </c>
      <c r="C599" s="65">
        <f t="shared" si="19"/>
        <v>3150570</v>
      </c>
      <c r="D599" t="s">
        <v>617</v>
      </c>
      <c r="E599" s="30">
        <v>1515931.49</v>
      </c>
      <c r="F599" s="66">
        <v>3150570</v>
      </c>
      <c r="G599" s="67" t="s">
        <v>617</v>
      </c>
      <c r="H599" s="68">
        <f t="shared" si="18"/>
        <v>1515931.49</v>
      </c>
    </row>
    <row r="600" spans="1:8" x14ac:dyDescent="0.25">
      <c r="A600" s="63" t="s">
        <v>618</v>
      </c>
      <c r="B600" s="64">
        <v>3150604</v>
      </c>
      <c r="C600" s="65">
        <f t="shared" si="19"/>
        <v>3150604</v>
      </c>
      <c r="D600" t="s">
        <v>618</v>
      </c>
      <c r="E600" s="30">
        <v>1515931.49</v>
      </c>
      <c r="F600" s="66">
        <v>3150604</v>
      </c>
      <c r="G600" s="69" t="s">
        <v>618</v>
      </c>
      <c r="H600" s="68">
        <f t="shared" si="18"/>
        <v>1515931.49</v>
      </c>
    </row>
    <row r="601" spans="1:8" x14ac:dyDescent="0.25">
      <c r="A601" s="63" t="s">
        <v>619</v>
      </c>
      <c r="B601" s="64">
        <v>3150703</v>
      </c>
      <c r="C601" s="65">
        <f t="shared" si="19"/>
        <v>3150703</v>
      </c>
      <c r="D601" t="s">
        <v>619</v>
      </c>
      <c r="E601" s="30">
        <v>1515931.49</v>
      </c>
      <c r="F601" s="66">
        <v>3150703</v>
      </c>
      <c r="G601" s="69" t="s">
        <v>619</v>
      </c>
      <c r="H601" s="68">
        <f t="shared" si="18"/>
        <v>1515931.49</v>
      </c>
    </row>
    <row r="602" spans="1:8" x14ac:dyDescent="0.25">
      <c r="A602" s="63" t="s">
        <v>620</v>
      </c>
      <c r="B602" s="64">
        <v>3150802</v>
      </c>
      <c r="C602" s="65">
        <f t="shared" si="19"/>
        <v>3150802</v>
      </c>
      <c r="D602" t="s">
        <v>620</v>
      </c>
      <c r="E602" s="30">
        <v>3031862.95</v>
      </c>
      <c r="F602" s="66">
        <v>3150802</v>
      </c>
      <c r="G602" s="69" t="s">
        <v>620</v>
      </c>
      <c r="H602" s="68">
        <f t="shared" si="18"/>
        <v>3031862.95</v>
      </c>
    </row>
    <row r="603" spans="1:8" x14ac:dyDescent="0.25">
      <c r="A603" s="63" t="s">
        <v>621</v>
      </c>
      <c r="B603" s="64">
        <v>3150901</v>
      </c>
      <c r="C603" s="65">
        <f t="shared" si="19"/>
        <v>3150901</v>
      </c>
      <c r="D603" t="s">
        <v>621</v>
      </c>
      <c r="E603" s="30">
        <v>1515931.49</v>
      </c>
      <c r="F603" s="66">
        <v>3150901</v>
      </c>
      <c r="G603" s="67" t="s">
        <v>621</v>
      </c>
      <c r="H603" s="68">
        <f t="shared" si="18"/>
        <v>1515931.49</v>
      </c>
    </row>
    <row r="604" spans="1:8" x14ac:dyDescent="0.25">
      <c r="A604" s="63" t="s">
        <v>622</v>
      </c>
      <c r="B604" s="64">
        <v>3151008</v>
      </c>
      <c r="C604" s="65">
        <f t="shared" si="19"/>
        <v>3151008</v>
      </c>
      <c r="D604" t="s">
        <v>622</v>
      </c>
      <c r="E604" s="30">
        <v>1515931.49</v>
      </c>
      <c r="F604" s="66">
        <v>3151008</v>
      </c>
      <c r="G604" s="69" t="s">
        <v>622</v>
      </c>
      <c r="H604" s="68">
        <f t="shared" si="18"/>
        <v>1515931.49</v>
      </c>
    </row>
    <row r="605" spans="1:8" x14ac:dyDescent="0.25">
      <c r="A605" s="63" t="s">
        <v>623</v>
      </c>
      <c r="B605" s="64">
        <v>3151107</v>
      </c>
      <c r="C605" s="65">
        <f t="shared" si="19"/>
        <v>3151107</v>
      </c>
      <c r="D605" t="s">
        <v>623</v>
      </c>
      <c r="E605" s="30">
        <v>2021241.96</v>
      </c>
      <c r="F605" s="66">
        <v>3151107</v>
      </c>
      <c r="G605" s="69" t="s">
        <v>623</v>
      </c>
      <c r="H605" s="68">
        <f t="shared" si="18"/>
        <v>2021241.96</v>
      </c>
    </row>
    <row r="606" spans="1:8" x14ac:dyDescent="0.25">
      <c r="A606" s="63" t="s">
        <v>624</v>
      </c>
      <c r="B606" s="64">
        <v>3151206</v>
      </c>
      <c r="C606" s="65">
        <f t="shared" si="19"/>
        <v>3151206</v>
      </c>
      <c r="D606" t="s">
        <v>624</v>
      </c>
      <c r="E606" s="30">
        <v>5558415.3700000001</v>
      </c>
      <c r="F606" s="66">
        <v>3151206</v>
      </c>
      <c r="G606" s="69" t="s">
        <v>624</v>
      </c>
      <c r="H606" s="68">
        <f t="shared" si="18"/>
        <v>5558415.3700000001</v>
      </c>
    </row>
    <row r="607" spans="1:8" x14ac:dyDescent="0.25">
      <c r="A607" s="63" t="s">
        <v>625</v>
      </c>
      <c r="B607" s="64">
        <v>3151305</v>
      </c>
      <c r="C607" s="65">
        <f t="shared" si="19"/>
        <v>3151305</v>
      </c>
      <c r="D607" t="s">
        <v>625</v>
      </c>
      <c r="E607" s="30">
        <v>2021241.96</v>
      </c>
      <c r="F607" s="66">
        <v>3151305</v>
      </c>
      <c r="G607" s="67" t="s">
        <v>625</v>
      </c>
      <c r="H607" s="68">
        <f t="shared" si="18"/>
        <v>2021241.96</v>
      </c>
    </row>
    <row r="608" spans="1:8" x14ac:dyDescent="0.25">
      <c r="A608" s="63" t="s">
        <v>626</v>
      </c>
      <c r="B608" s="64">
        <v>3151404</v>
      </c>
      <c r="C608" s="65">
        <f t="shared" si="19"/>
        <v>3151404</v>
      </c>
      <c r="D608" t="s">
        <v>626</v>
      </c>
      <c r="E608" s="30">
        <v>3537173.41</v>
      </c>
      <c r="F608" s="66">
        <v>3151404</v>
      </c>
      <c r="G608" s="69" t="s">
        <v>626</v>
      </c>
      <c r="H608" s="68">
        <f t="shared" si="18"/>
        <v>3537173.41</v>
      </c>
    </row>
    <row r="609" spans="1:8" x14ac:dyDescent="0.25">
      <c r="A609" s="63" t="s">
        <v>627</v>
      </c>
      <c r="B609" s="64">
        <v>3151503</v>
      </c>
      <c r="C609" s="65">
        <f t="shared" si="19"/>
        <v>3151503</v>
      </c>
      <c r="D609" t="s">
        <v>627</v>
      </c>
      <c r="E609" s="30">
        <v>4547794.4000000004</v>
      </c>
      <c r="F609" s="66">
        <v>3151503</v>
      </c>
      <c r="G609" s="69" t="s">
        <v>627</v>
      </c>
      <c r="H609" s="68">
        <f t="shared" si="18"/>
        <v>4547794.4000000004</v>
      </c>
    </row>
    <row r="610" spans="1:8" x14ac:dyDescent="0.25">
      <c r="A610" s="63" t="s">
        <v>628</v>
      </c>
      <c r="B610" s="64">
        <v>3151602</v>
      </c>
      <c r="C610" s="65">
        <f t="shared" si="19"/>
        <v>3151602</v>
      </c>
      <c r="D610" t="s">
        <v>628</v>
      </c>
      <c r="E610" s="30">
        <v>2021241.96</v>
      </c>
      <c r="F610" s="66">
        <v>3151602</v>
      </c>
      <c r="G610" s="69" t="s">
        <v>628</v>
      </c>
      <c r="H610" s="68">
        <f t="shared" si="18"/>
        <v>2021241.96</v>
      </c>
    </row>
    <row r="611" spans="1:8" x14ac:dyDescent="0.25">
      <c r="A611" s="63" t="s">
        <v>629</v>
      </c>
      <c r="B611" s="64">
        <v>3151701</v>
      </c>
      <c r="C611" s="65">
        <f t="shared" si="19"/>
        <v>3151701</v>
      </c>
      <c r="D611" t="s">
        <v>629</v>
      </c>
      <c r="E611" s="30">
        <v>2526552.46</v>
      </c>
      <c r="F611" s="66">
        <v>3151701</v>
      </c>
      <c r="G611" s="67" t="s">
        <v>629</v>
      </c>
      <c r="H611" s="68">
        <f t="shared" si="18"/>
        <v>2526552.46</v>
      </c>
    </row>
    <row r="612" spans="1:8" x14ac:dyDescent="0.25">
      <c r="A612" s="63" t="s">
        <v>630</v>
      </c>
      <c r="B612" s="64">
        <v>3151800</v>
      </c>
      <c r="C612" s="65">
        <f t="shared" si="19"/>
        <v>3151800</v>
      </c>
      <c r="D612" t="s">
        <v>630</v>
      </c>
      <c r="E612" s="30">
        <v>13591227.619999999</v>
      </c>
      <c r="F612" s="66">
        <v>3151800</v>
      </c>
      <c r="G612" s="67" t="s">
        <v>630</v>
      </c>
      <c r="H612" s="68">
        <f t="shared" si="18"/>
        <v>13591227.619999999</v>
      </c>
    </row>
    <row r="613" spans="1:8" x14ac:dyDescent="0.25">
      <c r="A613" s="63" t="s">
        <v>631</v>
      </c>
      <c r="B613" s="64">
        <v>3151909</v>
      </c>
      <c r="C613" s="65">
        <f t="shared" si="19"/>
        <v>3151909</v>
      </c>
      <c r="D613" t="s">
        <v>631</v>
      </c>
      <c r="E613" s="30">
        <v>1515931.49</v>
      </c>
      <c r="F613" s="66">
        <v>3151909</v>
      </c>
      <c r="G613" s="69" t="s">
        <v>631</v>
      </c>
      <c r="H613" s="68">
        <f t="shared" si="18"/>
        <v>1515931.49</v>
      </c>
    </row>
    <row r="614" spans="1:8" x14ac:dyDescent="0.25">
      <c r="A614" s="63" t="s">
        <v>632</v>
      </c>
      <c r="B614" s="64">
        <v>3152006</v>
      </c>
      <c r="C614" s="65">
        <f t="shared" si="19"/>
        <v>3152006</v>
      </c>
      <c r="D614" t="s">
        <v>632</v>
      </c>
      <c r="E614" s="30">
        <v>4042483.9</v>
      </c>
      <c r="F614" s="66">
        <v>3152006</v>
      </c>
      <c r="G614" s="67" t="s">
        <v>632</v>
      </c>
      <c r="H614" s="68">
        <f t="shared" si="18"/>
        <v>4042483.9</v>
      </c>
    </row>
    <row r="615" spans="1:8" x14ac:dyDescent="0.25">
      <c r="A615" s="63" t="s">
        <v>902</v>
      </c>
      <c r="B615" s="64">
        <v>3152131</v>
      </c>
      <c r="C615" s="65">
        <f t="shared" si="19"/>
        <v>3152131</v>
      </c>
      <c r="D615" t="s">
        <v>902</v>
      </c>
      <c r="E615" s="30">
        <v>1515931.49</v>
      </c>
      <c r="F615" s="66">
        <v>3152105</v>
      </c>
      <c r="G615" s="69" t="s">
        <v>633</v>
      </c>
      <c r="H615" s="68">
        <f t="shared" si="18"/>
        <v>5558415.3700000001</v>
      </c>
    </row>
    <row r="616" spans="1:8" x14ac:dyDescent="0.25">
      <c r="A616" s="63" t="s">
        <v>633</v>
      </c>
      <c r="B616" s="64">
        <v>3152105</v>
      </c>
      <c r="C616" s="65">
        <f t="shared" si="19"/>
        <v>3152105</v>
      </c>
      <c r="D616" t="s">
        <v>633</v>
      </c>
      <c r="E616" s="30">
        <v>5558415.3700000001</v>
      </c>
      <c r="F616" s="66">
        <v>3152131</v>
      </c>
      <c r="G616" s="69" t="s">
        <v>634</v>
      </c>
      <c r="H616" s="68">
        <f t="shared" si="18"/>
        <v>1515931.49</v>
      </c>
    </row>
    <row r="617" spans="1:8" x14ac:dyDescent="0.25">
      <c r="A617" s="63" t="s">
        <v>635</v>
      </c>
      <c r="B617" s="64">
        <v>3152170</v>
      </c>
      <c r="C617" s="65">
        <f t="shared" si="19"/>
        <v>3152170</v>
      </c>
      <c r="D617" t="s">
        <v>635</v>
      </c>
      <c r="E617" s="30">
        <v>2021241.96</v>
      </c>
      <c r="F617" s="66">
        <v>3152170</v>
      </c>
      <c r="G617" s="69" t="s">
        <v>635</v>
      </c>
      <c r="H617" s="68">
        <f t="shared" si="18"/>
        <v>2021241.96</v>
      </c>
    </row>
    <row r="618" spans="1:8" x14ac:dyDescent="0.25">
      <c r="A618" s="63" t="s">
        <v>636</v>
      </c>
      <c r="B618" s="64">
        <v>3152204</v>
      </c>
      <c r="C618" s="65">
        <f t="shared" si="19"/>
        <v>3152204</v>
      </c>
      <c r="D618" t="s">
        <v>636</v>
      </c>
      <c r="E618" s="30">
        <v>4547794.4000000004</v>
      </c>
      <c r="F618" s="66">
        <v>3152204</v>
      </c>
      <c r="G618" s="69" t="s">
        <v>636</v>
      </c>
      <c r="H618" s="68">
        <f t="shared" si="18"/>
        <v>4547794.4000000004</v>
      </c>
    </row>
    <row r="619" spans="1:8" x14ac:dyDescent="0.25">
      <c r="A619" s="63" t="s">
        <v>637</v>
      </c>
      <c r="B619" s="64">
        <v>3152303</v>
      </c>
      <c r="C619" s="65">
        <f t="shared" si="19"/>
        <v>3152303</v>
      </c>
      <c r="D619" t="s">
        <v>637</v>
      </c>
      <c r="E619" s="30">
        <v>2021241.96</v>
      </c>
      <c r="F619" s="66">
        <v>3152303</v>
      </c>
      <c r="G619" s="69" t="s">
        <v>637</v>
      </c>
      <c r="H619" s="68">
        <f t="shared" si="18"/>
        <v>2021241.96</v>
      </c>
    </row>
    <row r="620" spans="1:8" x14ac:dyDescent="0.25">
      <c r="A620" s="63" t="s">
        <v>638</v>
      </c>
      <c r="B620" s="64">
        <v>3152402</v>
      </c>
      <c r="C620" s="65">
        <f t="shared" si="19"/>
        <v>3152402</v>
      </c>
      <c r="D620" t="s">
        <v>638</v>
      </c>
      <c r="E620" s="30">
        <v>2526552.46</v>
      </c>
      <c r="F620" s="66">
        <v>3152402</v>
      </c>
      <c r="G620" s="67" t="s">
        <v>638</v>
      </c>
      <c r="H620" s="68">
        <f t="shared" si="18"/>
        <v>2526552.46</v>
      </c>
    </row>
    <row r="621" spans="1:8" x14ac:dyDescent="0.25">
      <c r="A621" s="63" t="s">
        <v>639</v>
      </c>
      <c r="B621" s="64">
        <v>3152501</v>
      </c>
      <c r="C621" s="65">
        <f t="shared" si="19"/>
        <v>3152501</v>
      </c>
      <c r="D621" t="s">
        <v>639</v>
      </c>
      <c r="E621" s="30">
        <v>13591227.619999999</v>
      </c>
      <c r="F621" s="66">
        <v>3152501</v>
      </c>
      <c r="G621" s="69" t="s">
        <v>639</v>
      </c>
      <c r="H621" s="68">
        <f t="shared" si="18"/>
        <v>13591227.619999999</v>
      </c>
    </row>
    <row r="622" spans="1:8" x14ac:dyDescent="0.25">
      <c r="A622" s="63" t="s">
        <v>640</v>
      </c>
      <c r="B622" s="64">
        <v>3152600</v>
      </c>
      <c r="C622" s="65">
        <f t="shared" si="19"/>
        <v>3152600</v>
      </c>
      <c r="D622" t="s">
        <v>640</v>
      </c>
      <c r="E622" s="30">
        <v>1515931.49</v>
      </c>
      <c r="F622" s="66">
        <v>3152600</v>
      </c>
      <c r="G622" s="69" t="s">
        <v>640</v>
      </c>
      <c r="H622" s="68">
        <f t="shared" si="18"/>
        <v>1515931.49</v>
      </c>
    </row>
    <row r="623" spans="1:8" x14ac:dyDescent="0.25">
      <c r="A623" s="63" t="s">
        <v>641</v>
      </c>
      <c r="B623" s="64">
        <v>3152709</v>
      </c>
      <c r="C623" s="65">
        <f t="shared" si="19"/>
        <v>3152709</v>
      </c>
      <c r="D623" t="s">
        <v>641</v>
      </c>
      <c r="E623" s="30">
        <v>1515931.49</v>
      </c>
      <c r="F623" s="66">
        <v>3152709</v>
      </c>
      <c r="G623" s="69" t="s">
        <v>641</v>
      </c>
      <c r="H623" s="68">
        <f t="shared" si="18"/>
        <v>1515931.49</v>
      </c>
    </row>
    <row r="624" spans="1:8" x14ac:dyDescent="0.25">
      <c r="A624" s="63" t="s">
        <v>642</v>
      </c>
      <c r="B624" s="64">
        <v>3152808</v>
      </c>
      <c r="C624" s="65">
        <f t="shared" si="19"/>
        <v>3152808</v>
      </c>
      <c r="D624" t="s">
        <v>642</v>
      </c>
      <c r="E624" s="30">
        <v>3537173.41</v>
      </c>
      <c r="F624" s="66">
        <v>3152808</v>
      </c>
      <c r="G624" s="69" t="s">
        <v>642</v>
      </c>
      <c r="H624" s="68">
        <f t="shared" si="18"/>
        <v>3537173.41</v>
      </c>
    </row>
    <row r="625" spans="1:8" x14ac:dyDescent="0.25">
      <c r="A625" s="63" t="s">
        <v>643</v>
      </c>
      <c r="B625" s="64">
        <v>3152907</v>
      </c>
      <c r="C625" s="65">
        <f t="shared" si="19"/>
        <v>3152907</v>
      </c>
      <c r="D625" t="s">
        <v>643</v>
      </c>
      <c r="E625" s="30">
        <v>1515931.49</v>
      </c>
      <c r="F625" s="66">
        <v>3152907</v>
      </c>
      <c r="G625" s="67" t="s">
        <v>643</v>
      </c>
      <c r="H625" s="68">
        <f t="shared" si="18"/>
        <v>1515931.49</v>
      </c>
    </row>
    <row r="626" spans="1:8" x14ac:dyDescent="0.25">
      <c r="A626" s="63" t="s">
        <v>644</v>
      </c>
      <c r="B626" s="64">
        <v>3153004</v>
      </c>
      <c r="C626" s="65">
        <f t="shared" si="19"/>
        <v>3153004</v>
      </c>
      <c r="D626" t="s">
        <v>644</v>
      </c>
      <c r="E626" s="30">
        <v>1515931.49</v>
      </c>
      <c r="F626" s="66">
        <v>3153004</v>
      </c>
      <c r="G626" s="69" t="s">
        <v>644</v>
      </c>
      <c r="H626" s="68">
        <f t="shared" si="18"/>
        <v>1515931.49</v>
      </c>
    </row>
    <row r="627" spans="1:8" x14ac:dyDescent="0.25">
      <c r="A627" s="63" t="s">
        <v>645</v>
      </c>
      <c r="B627" s="64">
        <v>3153103</v>
      </c>
      <c r="C627" s="65">
        <f t="shared" si="19"/>
        <v>3153103</v>
      </c>
      <c r="D627" t="s">
        <v>645</v>
      </c>
      <c r="E627" s="30">
        <v>1515931.49</v>
      </c>
      <c r="F627" s="66">
        <v>3153103</v>
      </c>
      <c r="G627" s="69" t="s">
        <v>645</v>
      </c>
      <c r="H627" s="68">
        <f t="shared" si="18"/>
        <v>1515931.49</v>
      </c>
    </row>
    <row r="628" spans="1:8" x14ac:dyDescent="0.25">
      <c r="A628" s="63" t="s">
        <v>646</v>
      </c>
      <c r="B628" s="64">
        <v>3153202</v>
      </c>
      <c r="C628" s="65">
        <f t="shared" si="19"/>
        <v>3153202</v>
      </c>
      <c r="D628" t="s">
        <v>646</v>
      </c>
      <c r="E628" s="30">
        <v>1515931.49</v>
      </c>
      <c r="F628" s="66">
        <v>3153202</v>
      </c>
      <c r="G628" s="69" t="s">
        <v>646</v>
      </c>
      <c r="H628" s="68">
        <f t="shared" si="18"/>
        <v>1515931.49</v>
      </c>
    </row>
    <row r="629" spans="1:8" x14ac:dyDescent="0.25">
      <c r="A629" s="63" t="s">
        <v>647</v>
      </c>
      <c r="B629" s="64">
        <v>3153301</v>
      </c>
      <c r="C629" s="65">
        <f t="shared" si="19"/>
        <v>3153301</v>
      </c>
      <c r="D629" t="s">
        <v>647</v>
      </c>
      <c r="E629" s="30">
        <v>1515931.49</v>
      </c>
      <c r="F629" s="66">
        <v>3153301</v>
      </c>
      <c r="G629" s="69" t="s">
        <v>647</v>
      </c>
      <c r="H629" s="68">
        <f t="shared" si="18"/>
        <v>1515931.49</v>
      </c>
    </row>
    <row r="630" spans="1:8" x14ac:dyDescent="0.25">
      <c r="A630" s="63" t="s">
        <v>648</v>
      </c>
      <c r="B630" s="64">
        <v>3153400</v>
      </c>
      <c r="C630" s="65">
        <f t="shared" si="19"/>
        <v>3153400</v>
      </c>
      <c r="D630" t="s">
        <v>648</v>
      </c>
      <c r="E630" s="30">
        <v>3031862.95</v>
      </c>
      <c r="F630" s="66">
        <v>3153400</v>
      </c>
      <c r="G630" s="67" t="s">
        <v>648</v>
      </c>
      <c r="H630" s="68">
        <f t="shared" si="18"/>
        <v>3031862.95</v>
      </c>
    </row>
    <row r="631" spans="1:8" x14ac:dyDescent="0.25">
      <c r="A631" s="63" t="s">
        <v>649</v>
      </c>
      <c r="B631" s="64">
        <v>3153608</v>
      </c>
      <c r="C631" s="65">
        <f t="shared" si="19"/>
        <v>3153608</v>
      </c>
      <c r="D631" t="s">
        <v>649</v>
      </c>
      <c r="E631" s="30">
        <v>2021241.96</v>
      </c>
      <c r="F631" s="66">
        <v>3153608</v>
      </c>
      <c r="G631" s="67" t="s">
        <v>649</v>
      </c>
      <c r="H631" s="68">
        <f t="shared" si="18"/>
        <v>2021241.96</v>
      </c>
    </row>
    <row r="632" spans="1:8" x14ac:dyDescent="0.25">
      <c r="A632" s="63" t="s">
        <v>650</v>
      </c>
      <c r="B632" s="64">
        <v>3153707</v>
      </c>
      <c r="C632" s="65">
        <f t="shared" si="19"/>
        <v>3153707</v>
      </c>
      <c r="D632" t="s">
        <v>650</v>
      </c>
      <c r="E632" s="30">
        <v>1515931.49</v>
      </c>
      <c r="F632" s="66">
        <v>3153707</v>
      </c>
      <c r="G632" s="69" t="s">
        <v>650</v>
      </c>
      <c r="H632" s="68">
        <f t="shared" si="18"/>
        <v>1515931.49</v>
      </c>
    </row>
    <row r="633" spans="1:8" x14ac:dyDescent="0.25">
      <c r="A633" s="63" t="s">
        <v>651</v>
      </c>
      <c r="B633" s="64">
        <v>3153806</v>
      </c>
      <c r="C633" s="65">
        <f t="shared" si="19"/>
        <v>3153806</v>
      </c>
      <c r="D633" t="s">
        <v>651</v>
      </c>
      <c r="E633" s="30">
        <v>1515931.49</v>
      </c>
      <c r="F633" s="66">
        <v>3153806</v>
      </c>
      <c r="G633" s="69" t="s">
        <v>651</v>
      </c>
      <c r="H633" s="68">
        <f t="shared" si="18"/>
        <v>1515931.49</v>
      </c>
    </row>
    <row r="634" spans="1:8" x14ac:dyDescent="0.25">
      <c r="A634" s="63" t="s">
        <v>652</v>
      </c>
      <c r="B634" s="64">
        <v>3153905</v>
      </c>
      <c r="C634" s="65">
        <f t="shared" si="19"/>
        <v>3153905</v>
      </c>
      <c r="D634" t="s">
        <v>652</v>
      </c>
      <c r="E634" s="30">
        <v>2526552.46</v>
      </c>
      <c r="F634" s="66">
        <v>3153905</v>
      </c>
      <c r="G634" s="69" t="s">
        <v>652</v>
      </c>
      <c r="H634" s="68">
        <f t="shared" si="18"/>
        <v>2526552.46</v>
      </c>
    </row>
    <row r="635" spans="1:8" x14ac:dyDescent="0.25">
      <c r="A635" s="63" t="s">
        <v>653</v>
      </c>
      <c r="B635" s="64">
        <v>3154002</v>
      </c>
      <c r="C635" s="65">
        <f t="shared" si="19"/>
        <v>3154002</v>
      </c>
      <c r="D635" t="s">
        <v>653</v>
      </c>
      <c r="E635" s="30">
        <v>3537173.41</v>
      </c>
      <c r="F635" s="66">
        <v>3154002</v>
      </c>
      <c r="G635" s="69" t="s">
        <v>653</v>
      </c>
      <c r="H635" s="68">
        <f t="shared" si="18"/>
        <v>3537173.41</v>
      </c>
    </row>
    <row r="636" spans="1:8" x14ac:dyDescent="0.25">
      <c r="A636" s="63" t="s">
        <v>654</v>
      </c>
      <c r="B636" s="64">
        <v>3154101</v>
      </c>
      <c r="C636" s="65">
        <f t="shared" si="19"/>
        <v>3154101</v>
      </c>
      <c r="D636" t="s">
        <v>654</v>
      </c>
      <c r="E636" s="30">
        <v>2021241.96</v>
      </c>
      <c r="F636" s="66">
        <v>3154101</v>
      </c>
      <c r="G636" s="69" t="s">
        <v>654</v>
      </c>
      <c r="H636" s="68">
        <f t="shared" si="18"/>
        <v>2021241.96</v>
      </c>
    </row>
    <row r="637" spans="1:8" x14ac:dyDescent="0.25">
      <c r="A637" s="63" t="s">
        <v>655</v>
      </c>
      <c r="B637" s="64">
        <v>3154150</v>
      </c>
      <c r="C637" s="65">
        <f t="shared" si="19"/>
        <v>3154150</v>
      </c>
      <c r="D637" t="s">
        <v>655</v>
      </c>
      <c r="E637" s="30">
        <v>1515931.49</v>
      </c>
      <c r="F637" s="66">
        <v>3154150</v>
      </c>
      <c r="G637" s="69" t="s">
        <v>655</v>
      </c>
      <c r="H637" s="68">
        <f t="shared" si="18"/>
        <v>1515931.49</v>
      </c>
    </row>
    <row r="638" spans="1:8" x14ac:dyDescent="0.25">
      <c r="A638" s="63" t="s">
        <v>656</v>
      </c>
      <c r="B638" s="64">
        <v>3154200</v>
      </c>
      <c r="C638" s="65">
        <f t="shared" si="19"/>
        <v>3154200</v>
      </c>
      <c r="D638" t="s">
        <v>656</v>
      </c>
      <c r="E638" s="30">
        <v>2021241.96</v>
      </c>
      <c r="F638" s="66">
        <v>3154200</v>
      </c>
      <c r="G638" s="69" t="s">
        <v>656</v>
      </c>
      <c r="H638" s="68">
        <f t="shared" si="18"/>
        <v>2021241.96</v>
      </c>
    </row>
    <row r="639" spans="1:8" x14ac:dyDescent="0.25">
      <c r="A639" s="63" t="s">
        <v>657</v>
      </c>
      <c r="B639" s="64">
        <v>3154309</v>
      </c>
      <c r="C639" s="65">
        <f t="shared" si="19"/>
        <v>3154309</v>
      </c>
      <c r="D639" t="s">
        <v>657</v>
      </c>
      <c r="E639" s="30">
        <v>3031862.95</v>
      </c>
      <c r="F639" s="66">
        <v>3154309</v>
      </c>
      <c r="G639" s="69" t="s">
        <v>657</v>
      </c>
      <c r="H639" s="68">
        <f t="shared" si="18"/>
        <v>3031862.95</v>
      </c>
    </row>
    <row r="640" spans="1:8" x14ac:dyDescent="0.25">
      <c r="A640" s="63" t="s">
        <v>658</v>
      </c>
      <c r="B640" s="64">
        <v>3154408</v>
      </c>
      <c r="C640" s="65">
        <f t="shared" si="19"/>
        <v>3154408</v>
      </c>
      <c r="D640" t="s">
        <v>658</v>
      </c>
      <c r="E640" s="30">
        <v>1515931.49</v>
      </c>
      <c r="F640" s="66">
        <v>3154408</v>
      </c>
      <c r="G640" s="69" t="s">
        <v>658</v>
      </c>
      <c r="H640" s="68">
        <f t="shared" si="18"/>
        <v>1515931.49</v>
      </c>
    </row>
    <row r="641" spans="1:8" x14ac:dyDescent="0.25">
      <c r="A641" s="63" t="s">
        <v>659</v>
      </c>
      <c r="B641" s="64">
        <v>3154457</v>
      </c>
      <c r="C641" s="65">
        <f t="shared" si="19"/>
        <v>3154457</v>
      </c>
      <c r="D641" t="s">
        <v>659</v>
      </c>
      <c r="E641" s="30">
        <v>1515931.49</v>
      </c>
      <c r="F641" s="66">
        <v>3154457</v>
      </c>
      <c r="G641" s="69" t="s">
        <v>659</v>
      </c>
      <c r="H641" s="68">
        <f t="shared" si="18"/>
        <v>1515931.49</v>
      </c>
    </row>
    <row r="642" spans="1:8" x14ac:dyDescent="0.25">
      <c r="A642" s="63" t="s">
        <v>660</v>
      </c>
      <c r="B642" s="64">
        <v>3154507</v>
      </c>
      <c r="C642" s="65">
        <f t="shared" si="19"/>
        <v>3154507</v>
      </c>
      <c r="D642" t="s">
        <v>660</v>
      </c>
      <c r="E642" s="30">
        <v>1515931.49</v>
      </c>
      <c r="F642" s="66">
        <v>3154507</v>
      </c>
      <c r="G642" s="69" t="s">
        <v>660</v>
      </c>
      <c r="H642" s="68">
        <f t="shared" si="18"/>
        <v>1515931.49</v>
      </c>
    </row>
    <row r="643" spans="1:8" x14ac:dyDescent="0.25">
      <c r="A643" s="63" t="s">
        <v>661</v>
      </c>
      <c r="B643" s="64">
        <v>3154606</v>
      </c>
      <c r="C643" s="65">
        <f t="shared" si="19"/>
        <v>3154606</v>
      </c>
      <c r="D643" t="s">
        <v>661</v>
      </c>
      <c r="E643" s="30">
        <v>13591227.619999999</v>
      </c>
      <c r="F643" s="66">
        <v>3154606</v>
      </c>
      <c r="G643" s="67" t="s">
        <v>661</v>
      </c>
      <c r="H643" s="68">
        <f t="shared" si="18"/>
        <v>13591227.619999999</v>
      </c>
    </row>
    <row r="644" spans="1:8" x14ac:dyDescent="0.25">
      <c r="A644" s="63" t="s">
        <v>662</v>
      </c>
      <c r="B644" s="64">
        <v>3154705</v>
      </c>
      <c r="C644" s="65">
        <f t="shared" si="19"/>
        <v>3154705</v>
      </c>
      <c r="D644" t="s">
        <v>662</v>
      </c>
      <c r="E644" s="30">
        <v>1515931.49</v>
      </c>
      <c r="F644" s="66">
        <v>3154705</v>
      </c>
      <c r="G644" s="67" t="s">
        <v>662</v>
      </c>
      <c r="H644" s="68">
        <f t="shared" si="18"/>
        <v>1515931.49</v>
      </c>
    </row>
    <row r="645" spans="1:8" x14ac:dyDescent="0.25">
      <c r="A645" s="63" t="s">
        <v>663</v>
      </c>
      <c r="B645" s="64">
        <v>3154804</v>
      </c>
      <c r="C645" s="65">
        <f t="shared" si="19"/>
        <v>3154804</v>
      </c>
      <c r="D645" t="s">
        <v>663</v>
      </c>
      <c r="E645" s="30">
        <v>2021241.96</v>
      </c>
      <c r="F645" s="66">
        <v>3154804</v>
      </c>
      <c r="G645" s="69" t="s">
        <v>663</v>
      </c>
      <c r="H645" s="68">
        <f t="shared" si="18"/>
        <v>2021241.96</v>
      </c>
    </row>
    <row r="646" spans="1:8" x14ac:dyDescent="0.25">
      <c r="A646" s="63" t="s">
        <v>664</v>
      </c>
      <c r="B646" s="64">
        <v>3154903</v>
      </c>
      <c r="C646" s="65">
        <f t="shared" si="19"/>
        <v>3154903</v>
      </c>
      <c r="D646" t="s">
        <v>664</v>
      </c>
      <c r="E646" s="30">
        <v>2420698.09</v>
      </c>
      <c r="F646" s="66">
        <v>3154903</v>
      </c>
      <c r="G646" s="69" t="s">
        <v>664</v>
      </c>
      <c r="H646" s="68">
        <f t="shared" si="18"/>
        <v>2420698.09</v>
      </c>
    </row>
    <row r="647" spans="1:8" x14ac:dyDescent="0.25">
      <c r="A647" s="63" t="s">
        <v>665</v>
      </c>
      <c r="B647" s="64">
        <v>3155108</v>
      </c>
      <c r="C647" s="65">
        <f t="shared" si="19"/>
        <v>3155108</v>
      </c>
      <c r="D647" t="s">
        <v>665</v>
      </c>
      <c r="E647" s="30">
        <v>1515931.49</v>
      </c>
      <c r="F647" s="66">
        <v>3155108</v>
      </c>
      <c r="G647" s="69" t="s">
        <v>665</v>
      </c>
      <c r="H647" s="68">
        <f t="shared" ref="H647:H710" si="20">VLOOKUP(F647,$C$7:$E$859,3,FALSE)</f>
        <v>1515931.49</v>
      </c>
    </row>
    <row r="648" spans="1:8" x14ac:dyDescent="0.25">
      <c r="A648" s="63" t="s">
        <v>666</v>
      </c>
      <c r="B648" s="64">
        <v>3155009</v>
      </c>
      <c r="C648" s="65">
        <f t="shared" ref="C648:C711" si="21">VLOOKUP(D648,$A$7:$B$859,2,FALSE)</f>
        <v>3155009</v>
      </c>
      <c r="D648" t="s">
        <v>666</v>
      </c>
      <c r="E648" s="30">
        <v>1515931.49</v>
      </c>
      <c r="F648" s="66">
        <v>3155009</v>
      </c>
      <c r="G648" s="69" t="s">
        <v>666</v>
      </c>
      <c r="H648" s="68">
        <f t="shared" si="20"/>
        <v>1515931.49</v>
      </c>
    </row>
    <row r="649" spans="1:8" x14ac:dyDescent="0.25">
      <c r="A649" s="63" t="s">
        <v>667</v>
      </c>
      <c r="B649" s="64">
        <v>3155207</v>
      </c>
      <c r="C649" s="65">
        <f t="shared" si="21"/>
        <v>3155207</v>
      </c>
      <c r="D649" t="s">
        <v>667</v>
      </c>
      <c r="E649" s="30">
        <v>1515931.49</v>
      </c>
      <c r="F649" s="66">
        <v>3155207</v>
      </c>
      <c r="G649" s="69" t="s">
        <v>667</v>
      </c>
      <c r="H649" s="68">
        <f t="shared" si="20"/>
        <v>1515931.49</v>
      </c>
    </row>
    <row r="650" spans="1:8" x14ac:dyDescent="0.25">
      <c r="A650" s="63" t="s">
        <v>668</v>
      </c>
      <c r="B650" s="64">
        <v>3155306</v>
      </c>
      <c r="C650" s="65">
        <f t="shared" si="21"/>
        <v>3155306</v>
      </c>
      <c r="D650" t="s">
        <v>668</v>
      </c>
      <c r="E650" s="30">
        <v>1515931.49</v>
      </c>
      <c r="F650" s="66">
        <v>3155306</v>
      </c>
      <c r="G650" s="69" t="s">
        <v>668</v>
      </c>
      <c r="H650" s="68">
        <f t="shared" si="20"/>
        <v>1515931.49</v>
      </c>
    </row>
    <row r="651" spans="1:8" x14ac:dyDescent="0.25">
      <c r="A651" s="63" t="s">
        <v>669</v>
      </c>
      <c r="B651" s="64">
        <v>3155405</v>
      </c>
      <c r="C651" s="65">
        <f t="shared" si="21"/>
        <v>3155405</v>
      </c>
      <c r="D651" t="s">
        <v>669</v>
      </c>
      <c r="E651" s="30">
        <v>1515931.49</v>
      </c>
      <c r="F651" s="66">
        <v>3155405</v>
      </c>
      <c r="G651" s="69" t="s">
        <v>669</v>
      </c>
      <c r="H651" s="68">
        <f t="shared" si="20"/>
        <v>1515931.49</v>
      </c>
    </row>
    <row r="652" spans="1:8" x14ac:dyDescent="0.25">
      <c r="A652" s="63" t="s">
        <v>670</v>
      </c>
      <c r="B652" s="64">
        <v>3155504</v>
      </c>
      <c r="C652" s="65">
        <f t="shared" si="21"/>
        <v>3155504</v>
      </c>
      <c r="D652" t="s">
        <v>670</v>
      </c>
      <c r="E652" s="30">
        <v>2526552.46</v>
      </c>
      <c r="F652" s="66">
        <v>3155504</v>
      </c>
      <c r="G652" s="67" t="s">
        <v>670</v>
      </c>
      <c r="H652" s="68">
        <f t="shared" si="20"/>
        <v>2526552.46</v>
      </c>
    </row>
    <row r="653" spans="1:8" x14ac:dyDescent="0.25">
      <c r="A653" s="63" t="s">
        <v>671</v>
      </c>
      <c r="B653" s="64">
        <v>3155603</v>
      </c>
      <c r="C653" s="65">
        <f t="shared" si="21"/>
        <v>3155603</v>
      </c>
      <c r="D653" t="s">
        <v>671</v>
      </c>
      <c r="E653" s="30">
        <v>3933634.39</v>
      </c>
      <c r="F653" s="66">
        <v>3155603</v>
      </c>
      <c r="G653" s="69" t="s">
        <v>671</v>
      </c>
      <c r="H653" s="68">
        <f t="shared" si="20"/>
        <v>3933634.39</v>
      </c>
    </row>
    <row r="654" spans="1:8" x14ac:dyDescent="0.25">
      <c r="A654" s="63" t="s">
        <v>672</v>
      </c>
      <c r="B654" s="64">
        <v>3155702</v>
      </c>
      <c r="C654" s="65">
        <f t="shared" si="21"/>
        <v>3155702</v>
      </c>
      <c r="D654" t="s">
        <v>672</v>
      </c>
      <c r="E654" s="30">
        <v>2526552.46</v>
      </c>
      <c r="F654" s="66">
        <v>3155702</v>
      </c>
      <c r="G654" s="69" t="s">
        <v>672</v>
      </c>
      <c r="H654" s="68">
        <f t="shared" si="20"/>
        <v>2526552.46</v>
      </c>
    </row>
    <row r="655" spans="1:8" x14ac:dyDescent="0.25">
      <c r="A655" s="63" t="s">
        <v>673</v>
      </c>
      <c r="B655" s="64">
        <v>3155801</v>
      </c>
      <c r="C655" s="65">
        <f t="shared" si="21"/>
        <v>3155801</v>
      </c>
      <c r="D655" t="s">
        <v>673</v>
      </c>
      <c r="E655" s="30">
        <v>3031862.95</v>
      </c>
      <c r="F655" s="66">
        <v>3155801</v>
      </c>
      <c r="G655" s="69" t="s">
        <v>673</v>
      </c>
      <c r="H655" s="68">
        <f t="shared" si="20"/>
        <v>3031862.95</v>
      </c>
    </row>
    <row r="656" spans="1:8" x14ac:dyDescent="0.25">
      <c r="A656" s="63" t="s">
        <v>674</v>
      </c>
      <c r="B656" s="64">
        <v>3155900</v>
      </c>
      <c r="C656" s="65">
        <f t="shared" si="21"/>
        <v>3155900</v>
      </c>
      <c r="D656" t="s">
        <v>674</v>
      </c>
      <c r="E656" s="30">
        <v>1515931.49</v>
      </c>
      <c r="F656" s="66">
        <v>3155900</v>
      </c>
      <c r="G656" s="69" t="s">
        <v>674</v>
      </c>
      <c r="H656" s="68">
        <f t="shared" si="20"/>
        <v>1515931.49</v>
      </c>
    </row>
    <row r="657" spans="1:8" x14ac:dyDescent="0.25">
      <c r="A657" s="63" t="s">
        <v>675</v>
      </c>
      <c r="B657" s="64">
        <v>3156007</v>
      </c>
      <c r="C657" s="65">
        <f t="shared" si="21"/>
        <v>3156007</v>
      </c>
      <c r="D657" t="s">
        <v>675</v>
      </c>
      <c r="E657" s="30">
        <v>2021241.96</v>
      </c>
      <c r="F657" s="66">
        <v>3156007</v>
      </c>
      <c r="G657" s="69" t="s">
        <v>675</v>
      </c>
      <c r="H657" s="68">
        <f t="shared" si="20"/>
        <v>2021241.96</v>
      </c>
    </row>
    <row r="658" spans="1:8" x14ac:dyDescent="0.25">
      <c r="A658" s="63" t="s">
        <v>676</v>
      </c>
      <c r="B658" s="64">
        <v>3156106</v>
      </c>
      <c r="C658" s="65">
        <f t="shared" si="21"/>
        <v>3156106</v>
      </c>
      <c r="D658" t="s">
        <v>676</v>
      </c>
      <c r="E658" s="30">
        <v>1515931.49</v>
      </c>
      <c r="F658" s="66">
        <v>3156106</v>
      </c>
      <c r="G658" s="67" t="s">
        <v>676</v>
      </c>
      <c r="H658" s="68">
        <f t="shared" si="20"/>
        <v>1515931.49</v>
      </c>
    </row>
    <row r="659" spans="1:8" x14ac:dyDescent="0.25">
      <c r="A659" s="63" t="s">
        <v>677</v>
      </c>
      <c r="B659" s="64">
        <v>3156205</v>
      </c>
      <c r="C659" s="65">
        <f t="shared" si="21"/>
        <v>3156205</v>
      </c>
      <c r="D659" t="s">
        <v>677</v>
      </c>
      <c r="E659" s="30">
        <v>1515931.49</v>
      </c>
      <c r="F659" s="66">
        <v>3156205</v>
      </c>
      <c r="G659" s="69" t="s">
        <v>677</v>
      </c>
      <c r="H659" s="68">
        <f t="shared" si="20"/>
        <v>1515931.49</v>
      </c>
    </row>
    <row r="660" spans="1:8" x14ac:dyDescent="0.25">
      <c r="A660" s="63" t="s">
        <v>678</v>
      </c>
      <c r="B660" s="64">
        <v>3156304</v>
      </c>
      <c r="C660" s="65">
        <f t="shared" si="21"/>
        <v>3156304</v>
      </c>
      <c r="D660" t="s">
        <v>678</v>
      </c>
      <c r="E660" s="30">
        <v>1515931.49</v>
      </c>
      <c r="F660" s="66">
        <v>3156304</v>
      </c>
      <c r="G660" s="69" t="s">
        <v>678</v>
      </c>
      <c r="H660" s="68">
        <f t="shared" si="20"/>
        <v>1515931.49</v>
      </c>
    </row>
    <row r="661" spans="1:8" x14ac:dyDescent="0.25">
      <c r="A661" s="63" t="s">
        <v>679</v>
      </c>
      <c r="B661" s="64">
        <v>3156403</v>
      </c>
      <c r="C661" s="65">
        <f t="shared" si="21"/>
        <v>3156403</v>
      </c>
      <c r="D661" t="s">
        <v>679</v>
      </c>
      <c r="E661" s="30">
        <v>1515931.49</v>
      </c>
      <c r="F661" s="66">
        <v>3156403</v>
      </c>
      <c r="G661" s="69" t="s">
        <v>679</v>
      </c>
      <c r="H661" s="68">
        <f t="shared" si="20"/>
        <v>1515931.49</v>
      </c>
    </row>
    <row r="662" spans="1:8" x14ac:dyDescent="0.25">
      <c r="A662" s="63" t="s">
        <v>680</v>
      </c>
      <c r="B662" s="64">
        <v>3156452</v>
      </c>
      <c r="C662" s="65">
        <f t="shared" si="21"/>
        <v>3156452</v>
      </c>
      <c r="D662" t="s">
        <v>680</v>
      </c>
      <c r="E662" s="30">
        <v>1515931.49</v>
      </c>
      <c r="F662" s="66">
        <v>3156452</v>
      </c>
      <c r="G662" s="67" t="s">
        <v>680</v>
      </c>
      <c r="H662" s="68">
        <f t="shared" si="20"/>
        <v>1515931.49</v>
      </c>
    </row>
    <row r="663" spans="1:8" x14ac:dyDescent="0.25">
      <c r="A663" s="63" t="s">
        <v>681</v>
      </c>
      <c r="B663" s="64">
        <v>3156502</v>
      </c>
      <c r="C663" s="65">
        <f t="shared" si="21"/>
        <v>3156502</v>
      </c>
      <c r="D663" t="s">
        <v>681</v>
      </c>
      <c r="E663" s="30">
        <v>1515931.49</v>
      </c>
      <c r="F663" s="66">
        <v>3156502</v>
      </c>
      <c r="G663" s="69" t="s">
        <v>681</v>
      </c>
      <c r="H663" s="68">
        <f t="shared" si="20"/>
        <v>1515931.49</v>
      </c>
    </row>
    <row r="664" spans="1:8" x14ac:dyDescent="0.25">
      <c r="A664" s="63" t="s">
        <v>682</v>
      </c>
      <c r="B664" s="64">
        <v>3156601</v>
      </c>
      <c r="C664" s="65">
        <f t="shared" si="21"/>
        <v>3156601</v>
      </c>
      <c r="D664" t="s">
        <v>682</v>
      </c>
      <c r="E664" s="30">
        <v>2021241.96</v>
      </c>
      <c r="F664" s="66">
        <v>3156601</v>
      </c>
      <c r="G664" s="69" t="s">
        <v>682</v>
      </c>
      <c r="H664" s="68">
        <f t="shared" si="20"/>
        <v>2021241.96</v>
      </c>
    </row>
    <row r="665" spans="1:8" x14ac:dyDescent="0.25">
      <c r="A665" s="63" t="s">
        <v>683</v>
      </c>
      <c r="B665" s="64">
        <v>3156700</v>
      </c>
      <c r="C665" s="65">
        <f t="shared" si="21"/>
        <v>3156700</v>
      </c>
      <c r="D665" t="s">
        <v>683</v>
      </c>
      <c r="E665" s="30">
        <v>9095588.7300000004</v>
      </c>
      <c r="F665" s="66">
        <v>3156700</v>
      </c>
      <c r="G665" s="67" t="s">
        <v>683</v>
      </c>
      <c r="H665" s="68">
        <f t="shared" si="20"/>
        <v>9095588.7300000004</v>
      </c>
    </row>
    <row r="666" spans="1:8" x14ac:dyDescent="0.25">
      <c r="A666" s="63" t="s">
        <v>684</v>
      </c>
      <c r="B666" s="64">
        <v>3156809</v>
      </c>
      <c r="C666" s="65">
        <f t="shared" si="21"/>
        <v>3156809</v>
      </c>
      <c r="D666" t="s">
        <v>684</v>
      </c>
      <c r="E666" s="30">
        <v>2526552.46</v>
      </c>
      <c r="F666" s="66">
        <v>3156809</v>
      </c>
      <c r="G666" s="67" t="s">
        <v>684</v>
      </c>
      <c r="H666" s="68">
        <f t="shared" si="20"/>
        <v>2526552.46</v>
      </c>
    </row>
    <row r="667" spans="1:8" x14ac:dyDescent="0.25">
      <c r="A667" s="63" t="s">
        <v>685</v>
      </c>
      <c r="B667" s="64">
        <v>3156908</v>
      </c>
      <c r="C667" s="65">
        <f t="shared" si="21"/>
        <v>3156908</v>
      </c>
      <c r="D667" t="s">
        <v>685</v>
      </c>
      <c r="E667" s="30">
        <v>3537173.41</v>
      </c>
      <c r="F667" s="66">
        <v>3156908</v>
      </c>
      <c r="G667" s="69" t="s">
        <v>685</v>
      </c>
      <c r="H667" s="68">
        <f t="shared" si="20"/>
        <v>3537173.41</v>
      </c>
    </row>
    <row r="668" spans="1:8" x14ac:dyDescent="0.25">
      <c r="A668" s="63" t="s">
        <v>686</v>
      </c>
      <c r="B668" s="64">
        <v>3157005</v>
      </c>
      <c r="C668" s="65">
        <f t="shared" si="21"/>
        <v>3157005</v>
      </c>
      <c r="D668" t="s">
        <v>686</v>
      </c>
      <c r="E668" s="30">
        <v>4547794.4000000004</v>
      </c>
      <c r="F668" s="66">
        <v>3157005</v>
      </c>
      <c r="G668" s="69" t="s">
        <v>686</v>
      </c>
      <c r="H668" s="68">
        <f t="shared" si="20"/>
        <v>4547794.4000000004</v>
      </c>
    </row>
    <row r="669" spans="1:8" x14ac:dyDescent="0.25">
      <c r="A669" s="63" t="s">
        <v>687</v>
      </c>
      <c r="B669" s="64">
        <v>3157104</v>
      </c>
      <c r="C669" s="65">
        <f t="shared" si="21"/>
        <v>3157104</v>
      </c>
      <c r="D669" t="s">
        <v>687</v>
      </c>
      <c r="E669" s="30">
        <v>1515931.49</v>
      </c>
      <c r="F669" s="66">
        <v>3157104</v>
      </c>
      <c r="G669" s="69" t="s">
        <v>687</v>
      </c>
      <c r="H669" s="68">
        <f t="shared" si="20"/>
        <v>1515931.49</v>
      </c>
    </row>
    <row r="670" spans="1:8" x14ac:dyDescent="0.25">
      <c r="A670" s="63" t="s">
        <v>688</v>
      </c>
      <c r="B670" s="64">
        <v>3157203</v>
      </c>
      <c r="C670" s="65">
        <f t="shared" si="21"/>
        <v>3157203</v>
      </c>
      <c r="D670" t="s">
        <v>688</v>
      </c>
      <c r="E670" s="30">
        <v>4042483.9</v>
      </c>
      <c r="F670" s="66">
        <v>3157203</v>
      </c>
      <c r="G670" s="69" t="s">
        <v>688</v>
      </c>
      <c r="H670" s="68">
        <f t="shared" si="20"/>
        <v>4042483.9</v>
      </c>
    </row>
    <row r="671" spans="1:8" x14ac:dyDescent="0.25">
      <c r="A671" s="63" t="s">
        <v>689</v>
      </c>
      <c r="B671" s="64">
        <v>3157252</v>
      </c>
      <c r="C671" s="65">
        <f t="shared" si="21"/>
        <v>3157252</v>
      </c>
      <c r="D671" t="s">
        <v>689</v>
      </c>
      <c r="E671" s="30">
        <v>1515931.49</v>
      </c>
      <c r="F671" s="66">
        <v>3157252</v>
      </c>
      <c r="G671" s="69" t="s">
        <v>689</v>
      </c>
      <c r="H671" s="68">
        <f t="shared" si="20"/>
        <v>1515931.49</v>
      </c>
    </row>
    <row r="672" spans="1:8" x14ac:dyDescent="0.25">
      <c r="A672" s="63" t="s">
        <v>690</v>
      </c>
      <c r="B672" s="64">
        <v>3157278</v>
      </c>
      <c r="C672" s="65">
        <f t="shared" si="21"/>
        <v>3157278</v>
      </c>
      <c r="D672" t="s">
        <v>690</v>
      </c>
      <c r="E672" s="30">
        <v>1515931.49</v>
      </c>
      <c r="F672" s="66">
        <v>3157278</v>
      </c>
      <c r="G672" s="69" t="s">
        <v>690</v>
      </c>
      <c r="H672" s="68">
        <f t="shared" si="20"/>
        <v>1515931.49</v>
      </c>
    </row>
    <row r="673" spans="1:8" x14ac:dyDescent="0.25">
      <c r="A673" s="63" t="s">
        <v>691</v>
      </c>
      <c r="B673" s="64">
        <v>3157302</v>
      </c>
      <c r="C673" s="65">
        <f t="shared" si="21"/>
        <v>3157302</v>
      </c>
      <c r="D673" t="s">
        <v>691</v>
      </c>
      <c r="E673" s="30">
        <v>1515931.49</v>
      </c>
      <c r="F673" s="66">
        <v>3157302</v>
      </c>
      <c r="G673" s="69" t="s">
        <v>691</v>
      </c>
      <c r="H673" s="68">
        <f t="shared" si="20"/>
        <v>1515931.49</v>
      </c>
    </row>
    <row r="674" spans="1:8" x14ac:dyDescent="0.25">
      <c r="A674" s="63" t="s">
        <v>692</v>
      </c>
      <c r="B674" s="64">
        <v>3157336</v>
      </c>
      <c r="C674" s="65">
        <f t="shared" si="21"/>
        <v>3157336</v>
      </c>
      <c r="D674" t="s">
        <v>692</v>
      </c>
      <c r="E674" s="30">
        <v>1515931.49</v>
      </c>
      <c r="F674" s="66">
        <v>3157336</v>
      </c>
      <c r="G674" s="69" t="s">
        <v>692</v>
      </c>
      <c r="H674" s="68">
        <f t="shared" si="20"/>
        <v>1515931.49</v>
      </c>
    </row>
    <row r="675" spans="1:8" x14ac:dyDescent="0.25">
      <c r="A675" s="63" t="s">
        <v>693</v>
      </c>
      <c r="B675" s="64">
        <v>3157377</v>
      </c>
      <c r="C675" s="65">
        <f t="shared" si="21"/>
        <v>3157377</v>
      </c>
      <c r="D675" t="s">
        <v>693</v>
      </c>
      <c r="E675" s="30">
        <v>1515931.49</v>
      </c>
      <c r="F675" s="66">
        <v>3157377</v>
      </c>
      <c r="G675" s="69" t="s">
        <v>693</v>
      </c>
      <c r="H675" s="68">
        <f t="shared" si="20"/>
        <v>1515931.49</v>
      </c>
    </row>
    <row r="676" spans="1:8" x14ac:dyDescent="0.25">
      <c r="A676" s="63" t="s">
        <v>694</v>
      </c>
      <c r="B676" s="64">
        <v>3157401</v>
      </c>
      <c r="C676" s="65">
        <f t="shared" si="21"/>
        <v>3157401</v>
      </c>
      <c r="D676" t="s">
        <v>694</v>
      </c>
      <c r="E676" s="30">
        <v>1515931.49</v>
      </c>
      <c r="F676" s="66">
        <v>3157401</v>
      </c>
      <c r="G676" s="69" t="s">
        <v>694</v>
      </c>
      <c r="H676" s="68">
        <f t="shared" si="20"/>
        <v>1515931.49</v>
      </c>
    </row>
    <row r="677" spans="1:8" x14ac:dyDescent="0.25">
      <c r="A677" s="63" t="s">
        <v>695</v>
      </c>
      <c r="B677" s="64">
        <v>3157500</v>
      </c>
      <c r="C677" s="65">
        <f t="shared" si="21"/>
        <v>3157500</v>
      </c>
      <c r="D677" t="s">
        <v>695</v>
      </c>
      <c r="E677" s="30">
        <v>1515931.49</v>
      </c>
      <c r="F677" s="66">
        <v>3157500</v>
      </c>
      <c r="G677" s="69" t="s">
        <v>695</v>
      </c>
      <c r="H677" s="68">
        <f t="shared" si="20"/>
        <v>1515931.49</v>
      </c>
    </row>
    <row r="678" spans="1:8" x14ac:dyDescent="0.25">
      <c r="A678" s="63" t="s">
        <v>696</v>
      </c>
      <c r="B678" s="64">
        <v>3157609</v>
      </c>
      <c r="C678" s="65">
        <f t="shared" si="21"/>
        <v>3157609</v>
      </c>
      <c r="D678" t="s">
        <v>696</v>
      </c>
      <c r="E678" s="30">
        <v>1515931.49</v>
      </c>
      <c r="F678" s="66">
        <v>3157609</v>
      </c>
      <c r="G678" s="69" t="s">
        <v>696</v>
      </c>
      <c r="H678" s="68">
        <f t="shared" si="20"/>
        <v>1515931.49</v>
      </c>
    </row>
    <row r="679" spans="1:8" x14ac:dyDescent="0.25">
      <c r="A679" s="63" t="s">
        <v>697</v>
      </c>
      <c r="B679" s="64">
        <v>3157658</v>
      </c>
      <c r="C679" s="65">
        <f t="shared" si="21"/>
        <v>3157658</v>
      </c>
      <c r="D679" t="s">
        <v>697</v>
      </c>
      <c r="E679" s="30">
        <v>1515931.49</v>
      </c>
      <c r="F679" s="66">
        <v>3157658</v>
      </c>
      <c r="G679" s="69" t="s">
        <v>697</v>
      </c>
      <c r="H679" s="68">
        <f t="shared" si="20"/>
        <v>1515931.49</v>
      </c>
    </row>
    <row r="680" spans="1:8" x14ac:dyDescent="0.25">
      <c r="A680" s="63" t="s">
        <v>698</v>
      </c>
      <c r="B680" s="64">
        <v>3157708</v>
      </c>
      <c r="C680" s="65">
        <f t="shared" si="21"/>
        <v>3157708</v>
      </c>
      <c r="D680" t="s">
        <v>698</v>
      </c>
      <c r="E680" s="30">
        <v>2526552.46</v>
      </c>
      <c r="F680" s="66">
        <v>3157708</v>
      </c>
      <c r="G680" s="69" t="s">
        <v>698</v>
      </c>
      <c r="H680" s="68">
        <f t="shared" si="20"/>
        <v>2526552.46</v>
      </c>
    </row>
    <row r="681" spans="1:8" x14ac:dyDescent="0.25">
      <c r="A681" s="63" t="s">
        <v>699</v>
      </c>
      <c r="B681" s="64">
        <v>3157807</v>
      </c>
      <c r="C681" s="65">
        <f t="shared" si="21"/>
        <v>3157807</v>
      </c>
      <c r="D681" t="s">
        <v>699</v>
      </c>
      <c r="E681" s="30">
        <v>13591227.619999999</v>
      </c>
      <c r="F681" s="66">
        <v>3157807</v>
      </c>
      <c r="G681" s="69" t="s">
        <v>699</v>
      </c>
      <c r="H681" s="68">
        <f t="shared" si="20"/>
        <v>13591227.619999999</v>
      </c>
    </row>
    <row r="682" spans="1:8" x14ac:dyDescent="0.25">
      <c r="A682" s="63" t="s">
        <v>700</v>
      </c>
      <c r="B682" s="64">
        <v>3157906</v>
      </c>
      <c r="C682" s="65">
        <f t="shared" si="21"/>
        <v>3157906</v>
      </c>
      <c r="D682" t="s">
        <v>700</v>
      </c>
      <c r="E682" s="30">
        <v>2526552.46</v>
      </c>
      <c r="F682" s="66">
        <v>3157906</v>
      </c>
      <c r="G682" s="69" t="s">
        <v>700</v>
      </c>
      <c r="H682" s="68">
        <f t="shared" si="20"/>
        <v>2526552.46</v>
      </c>
    </row>
    <row r="683" spans="1:8" x14ac:dyDescent="0.25">
      <c r="A683" s="63" t="s">
        <v>701</v>
      </c>
      <c r="B683" s="64">
        <v>3158003</v>
      </c>
      <c r="C683" s="65">
        <f t="shared" si="21"/>
        <v>3158003</v>
      </c>
      <c r="D683" t="s">
        <v>701</v>
      </c>
      <c r="E683" s="30">
        <v>2021241.96</v>
      </c>
      <c r="F683" s="66">
        <v>3158003</v>
      </c>
      <c r="G683" s="69" t="s">
        <v>701</v>
      </c>
      <c r="H683" s="68">
        <f t="shared" si="20"/>
        <v>2021241.96</v>
      </c>
    </row>
    <row r="684" spans="1:8" x14ac:dyDescent="0.25">
      <c r="A684" s="63" t="s">
        <v>702</v>
      </c>
      <c r="B684" s="64">
        <v>3158102</v>
      </c>
      <c r="C684" s="65">
        <f t="shared" si="21"/>
        <v>3158102</v>
      </c>
      <c r="D684" t="s">
        <v>702</v>
      </c>
      <c r="E684" s="30">
        <v>1515931.49</v>
      </c>
      <c r="F684" s="66">
        <v>3158102</v>
      </c>
      <c r="G684" s="69" t="s">
        <v>702</v>
      </c>
      <c r="H684" s="68">
        <f t="shared" si="20"/>
        <v>1515931.49</v>
      </c>
    </row>
    <row r="685" spans="1:8" x14ac:dyDescent="0.25">
      <c r="A685" s="63" t="s">
        <v>703</v>
      </c>
      <c r="B685" s="64">
        <v>3158201</v>
      </c>
      <c r="C685" s="65">
        <f t="shared" si="21"/>
        <v>3158201</v>
      </c>
      <c r="D685" t="s">
        <v>703</v>
      </c>
      <c r="E685" s="30">
        <v>2420698.09</v>
      </c>
      <c r="F685" s="66">
        <v>3158201</v>
      </c>
      <c r="G685" s="69" t="s">
        <v>703</v>
      </c>
      <c r="H685" s="68">
        <f t="shared" si="20"/>
        <v>2420698.09</v>
      </c>
    </row>
    <row r="686" spans="1:8" x14ac:dyDescent="0.25">
      <c r="A686" s="63" t="s">
        <v>704</v>
      </c>
      <c r="B686" s="64">
        <v>3159209</v>
      </c>
      <c r="C686" s="65">
        <f t="shared" si="21"/>
        <v>3159209</v>
      </c>
      <c r="D686" t="s">
        <v>704</v>
      </c>
      <c r="E686" s="30">
        <v>1515931.49</v>
      </c>
      <c r="F686" s="66">
        <v>3159209</v>
      </c>
      <c r="G686" s="69" t="s">
        <v>704</v>
      </c>
      <c r="H686" s="68">
        <f t="shared" si="20"/>
        <v>1515931.49</v>
      </c>
    </row>
    <row r="687" spans="1:8" x14ac:dyDescent="0.25">
      <c r="A687" s="63" t="s">
        <v>705</v>
      </c>
      <c r="B687" s="64">
        <v>3159407</v>
      </c>
      <c r="C687" s="65">
        <f t="shared" si="21"/>
        <v>3159407</v>
      </c>
      <c r="D687" t="s">
        <v>705</v>
      </c>
      <c r="E687" s="30">
        <v>1515931.49</v>
      </c>
      <c r="F687" s="66">
        <v>3159407</v>
      </c>
      <c r="G687" s="69" t="s">
        <v>705</v>
      </c>
      <c r="H687" s="68">
        <f t="shared" si="20"/>
        <v>1515931.49</v>
      </c>
    </row>
    <row r="688" spans="1:8" x14ac:dyDescent="0.25">
      <c r="A688" s="63" t="s">
        <v>706</v>
      </c>
      <c r="B688" s="64">
        <v>3159308</v>
      </c>
      <c r="C688" s="65">
        <f t="shared" si="21"/>
        <v>3159308</v>
      </c>
      <c r="D688" t="s">
        <v>706</v>
      </c>
      <c r="E688" s="30">
        <v>1515931.49</v>
      </c>
      <c r="F688" s="66">
        <v>3159308</v>
      </c>
      <c r="G688" s="69" t="s">
        <v>706</v>
      </c>
      <c r="H688" s="68">
        <f t="shared" si="20"/>
        <v>1515931.49</v>
      </c>
    </row>
    <row r="689" spans="1:8" x14ac:dyDescent="0.25">
      <c r="A689" s="63" t="s">
        <v>707</v>
      </c>
      <c r="B689" s="64">
        <v>3159357</v>
      </c>
      <c r="C689" s="65">
        <f t="shared" si="21"/>
        <v>3159357</v>
      </c>
      <c r="D689" t="s">
        <v>707</v>
      </c>
      <c r="E689" s="30">
        <v>1515931.49</v>
      </c>
      <c r="F689" s="66">
        <v>3159357</v>
      </c>
      <c r="G689" s="69" t="s">
        <v>707</v>
      </c>
      <c r="H689" s="68">
        <f t="shared" si="20"/>
        <v>1515931.49</v>
      </c>
    </row>
    <row r="690" spans="1:8" x14ac:dyDescent="0.25">
      <c r="A690" s="63" t="s">
        <v>708</v>
      </c>
      <c r="B690" s="64">
        <v>3159506</v>
      </c>
      <c r="C690" s="65">
        <f t="shared" si="21"/>
        <v>3159506</v>
      </c>
      <c r="D690" t="s">
        <v>708</v>
      </c>
      <c r="E690" s="30">
        <v>1515931.49</v>
      </c>
      <c r="F690" s="66">
        <v>3159506</v>
      </c>
      <c r="G690" s="69" t="s">
        <v>708</v>
      </c>
      <c r="H690" s="68">
        <f t="shared" si="20"/>
        <v>1515931.49</v>
      </c>
    </row>
    <row r="691" spans="1:8" x14ac:dyDescent="0.25">
      <c r="A691" s="63" t="s">
        <v>709</v>
      </c>
      <c r="B691" s="64">
        <v>3159605</v>
      </c>
      <c r="C691" s="65">
        <f t="shared" si="21"/>
        <v>3159605</v>
      </c>
      <c r="D691" t="s">
        <v>709</v>
      </c>
      <c r="E691" s="30">
        <v>4942258.58</v>
      </c>
      <c r="F691" s="66">
        <v>3159605</v>
      </c>
      <c r="G691" s="69" t="s">
        <v>709</v>
      </c>
      <c r="H691" s="68">
        <f t="shared" si="20"/>
        <v>4942258.58</v>
      </c>
    </row>
    <row r="692" spans="1:8" x14ac:dyDescent="0.25">
      <c r="A692" s="63" t="s">
        <v>710</v>
      </c>
      <c r="B692" s="64">
        <v>3159704</v>
      </c>
      <c r="C692" s="65">
        <f t="shared" si="21"/>
        <v>3159704</v>
      </c>
      <c r="D692" t="s">
        <v>710</v>
      </c>
      <c r="E692" s="30">
        <v>1515931.49</v>
      </c>
      <c r="F692" s="66">
        <v>3159704</v>
      </c>
      <c r="G692" s="69" t="s">
        <v>710</v>
      </c>
      <c r="H692" s="68">
        <f t="shared" si="20"/>
        <v>1515931.49</v>
      </c>
    </row>
    <row r="693" spans="1:8" x14ac:dyDescent="0.25">
      <c r="A693" s="63" t="s">
        <v>711</v>
      </c>
      <c r="B693" s="64">
        <v>3159803</v>
      </c>
      <c r="C693" s="65">
        <f t="shared" si="21"/>
        <v>3159803</v>
      </c>
      <c r="D693" t="s">
        <v>711</v>
      </c>
      <c r="E693" s="30">
        <v>3031862.95</v>
      </c>
      <c r="F693" s="66">
        <v>3159803</v>
      </c>
      <c r="G693" s="69" t="s">
        <v>711</v>
      </c>
      <c r="H693" s="68">
        <f t="shared" si="20"/>
        <v>3031862.95</v>
      </c>
    </row>
    <row r="694" spans="1:8" x14ac:dyDescent="0.25">
      <c r="A694" s="63" t="s">
        <v>712</v>
      </c>
      <c r="B694" s="64">
        <v>3158300</v>
      </c>
      <c r="C694" s="65">
        <f t="shared" si="21"/>
        <v>3158300</v>
      </c>
      <c r="D694" t="s">
        <v>712</v>
      </c>
      <c r="E694" s="30">
        <v>1515931.49</v>
      </c>
      <c r="F694" s="66">
        <v>3158300</v>
      </c>
      <c r="G694" s="69" t="s">
        <v>712</v>
      </c>
      <c r="H694" s="68">
        <f t="shared" si="20"/>
        <v>1515931.49</v>
      </c>
    </row>
    <row r="695" spans="1:8" x14ac:dyDescent="0.25">
      <c r="A695" s="63" t="s">
        <v>713</v>
      </c>
      <c r="B695" s="64">
        <v>3158409</v>
      </c>
      <c r="C695" s="65">
        <f t="shared" si="21"/>
        <v>3158409</v>
      </c>
      <c r="D695" t="s">
        <v>713</v>
      </c>
      <c r="E695" s="30">
        <v>1515931.49</v>
      </c>
      <c r="F695" s="66">
        <v>3158409</v>
      </c>
      <c r="G695" s="69" t="s">
        <v>713</v>
      </c>
      <c r="H695" s="68">
        <f t="shared" si="20"/>
        <v>1515931.49</v>
      </c>
    </row>
    <row r="696" spans="1:8" x14ac:dyDescent="0.25">
      <c r="A696" s="63" t="s">
        <v>714</v>
      </c>
      <c r="B696" s="64">
        <v>3158508</v>
      </c>
      <c r="C696" s="65">
        <f t="shared" si="21"/>
        <v>3158508</v>
      </c>
      <c r="D696" t="s">
        <v>714</v>
      </c>
      <c r="E696" s="30">
        <v>1515931.49</v>
      </c>
      <c r="F696" s="66">
        <v>3158508</v>
      </c>
      <c r="G696" s="69" t="s">
        <v>714</v>
      </c>
      <c r="H696" s="68">
        <f t="shared" si="20"/>
        <v>1515931.49</v>
      </c>
    </row>
    <row r="697" spans="1:8" x14ac:dyDescent="0.25">
      <c r="A697" s="63" t="s">
        <v>715</v>
      </c>
      <c r="B697" s="64">
        <v>3158607</v>
      </c>
      <c r="C697" s="65">
        <f t="shared" si="21"/>
        <v>3158607</v>
      </c>
      <c r="D697" t="s">
        <v>715</v>
      </c>
      <c r="E697" s="30">
        <v>1515931.49</v>
      </c>
      <c r="F697" s="66">
        <v>3158607</v>
      </c>
      <c r="G697" s="69" t="s">
        <v>715</v>
      </c>
      <c r="H697" s="68">
        <f t="shared" si="20"/>
        <v>1515931.49</v>
      </c>
    </row>
    <row r="698" spans="1:8" x14ac:dyDescent="0.25">
      <c r="A698" s="63" t="s">
        <v>716</v>
      </c>
      <c r="B698" s="64">
        <v>3158706</v>
      </c>
      <c r="C698" s="65">
        <f t="shared" si="21"/>
        <v>3158706</v>
      </c>
      <c r="D698" t="s">
        <v>716</v>
      </c>
      <c r="E698" s="30">
        <v>1515931.49</v>
      </c>
      <c r="F698" s="66">
        <v>3158706</v>
      </c>
      <c r="G698" s="69" t="s">
        <v>716</v>
      </c>
      <c r="H698" s="68">
        <f t="shared" si="20"/>
        <v>1515931.49</v>
      </c>
    </row>
    <row r="699" spans="1:8" x14ac:dyDescent="0.25">
      <c r="A699" s="63" t="s">
        <v>717</v>
      </c>
      <c r="B699" s="64">
        <v>3158805</v>
      </c>
      <c r="C699" s="65">
        <f t="shared" si="21"/>
        <v>3158805</v>
      </c>
      <c r="D699" t="s">
        <v>717</v>
      </c>
      <c r="E699" s="30">
        <v>1515931.49</v>
      </c>
      <c r="F699" s="66">
        <v>3158805</v>
      </c>
      <c r="G699" s="69" t="s">
        <v>717</v>
      </c>
      <c r="H699" s="68">
        <f t="shared" si="20"/>
        <v>1515931.49</v>
      </c>
    </row>
    <row r="700" spans="1:8" x14ac:dyDescent="0.25">
      <c r="A700" s="63" t="s">
        <v>718</v>
      </c>
      <c r="B700" s="64">
        <v>3158904</v>
      </c>
      <c r="C700" s="65">
        <f t="shared" si="21"/>
        <v>3158904</v>
      </c>
      <c r="D700" t="s">
        <v>718</v>
      </c>
      <c r="E700" s="30">
        <v>1515931.49</v>
      </c>
      <c r="F700" s="66">
        <v>3158904</v>
      </c>
      <c r="G700" s="69" t="s">
        <v>718</v>
      </c>
      <c r="H700" s="68">
        <f t="shared" si="20"/>
        <v>1515931.49</v>
      </c>
    </row>
    <row r="701" spans="1:8" x14ac:dyDescent="0.25">
      <c r="A701" s="63" t="s">
        <v>719</v>
      </c>
      <c r="B701" s="64">
        <v>3158953</v>
      </c>
      <c r="C701" s="65">
        <f t="shared" si="21"/>
        <v>3158953</v>
      </c>
      <c r="D701" t="s">
        <v>719</v>
      </c>
      <c r="E701" s="30">
        <v>5053104.8600000003</v>
      </c>
      <c r="F701" s="66">
        <v>3158953</v>
      </c>
      <c r="G701" s="69" t="s">
        <v>719</v>
      </c>
      <c r="H701" s="68">
        <f t="shared" si="20"/>
        <v>5053104.8600000003</v>
      </c>
    </row>
    <row r="702" spans="1:8" x14ac:dyDescent="0.25">
      <c r="A702" s="63" t="s">
        <v>720</v>
      </c>
      <c r="B702" s="64">
        <v>3159001</v>
      </c>
      <c r="C702" s="65">
        <f t="shared" si="21"/>
        <v>3159001</v>
      </c>
      <c r="D702" t="s">
        <v>720</v>
      </c>
      <c r="E702" s="30">
        <v>1515931.49</v>
      </c>
      <c r="F702" s="66">
        <v>3159001</v>
      </c>
      <c r="G702" s="69" t="s">
        <v>720</v>
      </c>
      <c r="H702" s="68">
        <f t="shared" si="20"/>
        <v>1515931.49</v>
      </c>
    </row>
    <row r="703" spans="1:8" x14ac:dyDescent="0.25">
      <c r="A703" s="63" t="s">
        <v>721</v>
      </c>
      <c r="B703" s="64">
        <v>3159100</v>
      </c>
      <c r="C703" s="65">
        <f t="shared" si="21"/>
        <v>3159100</v>
      </c>
      <c r="D703" t="s">
        <v>721</v>
      </c>
      <c r="E703" s="30">
        <v>1515931.49</v>
      </c>
      <c r="F703" s="66">
        <v>3159100</v>
      </c>
      <c r="G703" s="69" t="s">
        <v>721</v>
      </c>
      <c r="H703" s="68">
        <f t="shared" si="20"/>
        <v>1515931.49</v>
      </c>
    </row>
    <row r="704" spans="1:8" x14ac:dyDescent="0.25">
      <c r="A704" s="63" t="s">
        <v>722</v>
      </c>
      <c r="B704" s="64">
        <v>3159902</v>
      </c>
      <c r="C704" s="65">
        <f t="shared" si="21"/>
        <v>3159902</v>
      </c>
      <c r="D704" t="s">
        <v>722</v>
      </c>
      <c r="E704" s="30">
        <v>3031862.95</v>
      </c>
      <c r="F704" s="66">
        <v>3159902</v>
      </c>
      <c r="G704" s="69" t="s">
        <v>722</v>
      </c>
      <c r="H704" s="68">
        <f t="shared" si="20"/>
        <v>3031862.95</v>
      </c>
    </row>
    <row r="705" spans="1:8" x14ac:dyDescent="0.25">
      <c r="A705" s="63" t="s">
        <v>723</v>
      </c>
      <c r="B705" s="64">
        <v>3160009</v>
      </c>
      <c r="C705" s="65">
        <f t="shared" si="21"/>
        <v>3160009</v>
      </c>
      <c r="D705" t="s">
        <v>723</v>
      </c>
      <c r="E705" s="30">
        <v>1515931.49</v>
      </c>
      <c r="F705" s="66">
        <v>3160009</v>
      </c>
      <c r="G705" s="69" t="s">
        <v>723</v>
      </c>
      <c r="H705" s="68">
        <f t="shared" si="20"/>
        <v>1515931.49</v>
      </c>
    </row>
    <row r="706" spans="1:8" x14ac:dyDescent="0.25">
      <c r="A706" s="63" t="s">
        <v>724</v>
      </c>
      <c r="B706" s="64">
        <v>3160108</v>
      </c>
      <c r="C706" s="65">
        <f t="shared" si="21"/>
        <v>3160108</v>
      </c>
      <c r="D706" t="s">
        <v>724</v>
      </c>
      <c r="E706" s="30">
        <v>1515931.49</v>
      </c>
      <c r="F706" s="66">
        <v>3160108</v>
      </c>
      <c r="G706" s="69" t="s">
        <v>724</v>
      </c>
      <c r="H706" s="68">
        <f t="shared" si="20"/>
        <v>1515931.49</v>
      </c>
    </row>
    <row r="707" spans="1:8" x14ac:dyDescent="0.25">
      <c r="A707" s="63" t="s">
        <v>725</v>
      </c>
      <c r="B707" s="64">
        <v>3160207</v>
      </c>
      <c r="C707" s="65">
        <f t="shared" si="21"/>
        <v>3160207</v>
      </c>
      <c r="D707" t="s">
        <v>725</v>
      </c>
      <c r="E707" s="30">
        <v>1515931.49</v>
      </c>
      <c r="F707" s="66">
        <v>3160207</v>
      </c>
      <c r="G707" s="69" t="s">
        <v>725</v>
      </c>
      <c r="H707" s="68">
        <f t="shared" si="20"/>
        <v>1515931.49</v>
      </c>
    </row>
    <row r="708" spans="1:8" x14ac:dyDescent="0.25">
      <c r="A708" s="63" t="s">
        <v>726</v>
      </c>
      <c r="B708" s="64">
        <v>3160306</v>
      </c>
      <c r="C708" s="65">
        <f t="shared" si="21"/>
        <v>3160306</v>
      </c>
      <c r="D708" t="s">
        <v>726</v>
      </c>
      <c r="E708" s="30">
        <v>2021241.96</v>
      </c>
      <c r="F708" s="66">
        <v>3160306</v>
      </c>
      <c r="G708" s="69" t="s">
        <v>726</v>
      </c>
      <c r="H708" s="68">
        <f t="shared" si="20"/>
        <v>2021241.96</v>
      </c>
    </row>
    <row r="709" spans="1:8" x14ac:dyDescent="0.25">
      <c r="A709" s="63" t="s">
        <v>727</v>
      </c>
      <c r="B709" s="64">
        <v>3160405</v>
      </c>
      <c r="C709" s="65">
        <f t="shared" si="21"/>
        <v>3160405</v>
      </c>
      <c r="D709" t="s">
        <v>727</v>
      </c>
      <c r="E709" s="30">
        <v>3537173.41</v>
      </c>
      <c r="F709" s="66">
        <v>3160405</v>
      </c>
      <c r="G709" s="69" t="s">
        <v>727</v>
      </c>
      <c r="H709" s="68">
        <f t="shared" si="20"/>
        <v>3537173.41</v>
      </c>
    </row>
    <row r="710" spans="1:8" x14ac:dyDescent="0.25">
      <c r="A710" s="63" t="s">
        <v>728</v>
      </c>
      <c r="B710" s="64">
        <v>3160454</v>
      </c>
      <c r="C710" s="65">
        <f t="shared" si="21"/>
        <v>3160454</v>
      </c>
      <c r="D710" t="s">
        <v>728</v>
      </c>
      <c r="E710" s="30">
        <v>1515931.49</v>
      </c>
      <c r="F710" s="66">
        <v>3160454</v>
      </c>
      <c r="G710" s="69" t="s">
        <v>728</v>
      </c>
      <c r="H710" s="68">
        <f t="shared" si="20"/>
        <v>1515931.49</v>
      </c>
    </row>
    <row r="711" spans="1:8" x14ac:dyDescent="0.25">
      <c r="A711" s="63" t="s">
        <v>729</v>
      </c>
      <c r="B711" s="64">
        <v>3160504</v>
      </c>
      <c r="C711" s="65">
        <f t="shared" si="21"/>
        <v>3160504</v>
      </c>
      <c r="D711" t="s">
        <v>729</v>
      </c>
      <c r="E711" s="30">
        <v>1515931.49</v>
      </c>
      <c r="F711" s="66">
        <v>3160504</v>
      </c>
      <c r="G711" s="69" t="s">
        <v>729</v>
      </c>
      <c r="H711" s="68">
        <f t="shared" ref="H711:H774" si="22">VLOOKUP(F711,$C$7:$E$859,3,FALSE)</f>
        <v>1515931.49</v>
      </c>
    </row>
    <row r="712" spans="1:8" x14ac:dyDescent="0.25">
      <c r="A712" s="63" t="s">
        <v>730</v>
      </c>
      <c r="B712" s="64">
        <v>3160603</v>
      </c>
      <c r="C712" s="65">
        <f t="shared" ref="C712:C775" si="23">VLOOKUP(D712,$A$7:$B$859,2,FALSE)</f>
        <v>3160603</v>
      </c>
      <c r="D712" t="s">
        <v>730</v>
      </c>
      <c r="E712" s="30">
        <v>1515931.49</v>
      </c>
      <c r="F712" s="66">
        <v>3160603</v>
      </c>
      <c r="G712" s="69" t="s">
        <v>730</v>
      </c>
      <c r="H712" s="68">
        <f t="shared" si="22"/>
        <v>1515931.49</v>
      </c>
    </row>
    <row r="713" spans="1:8" x14ac:dyDescent="0.25">
      <c r="A713" s="63" t="s">
        <v>731</v>
      </c>
      <c r="B713" s="64">
        <v>3160702</v>
      </c>
      <c r="C713" s="65">
        <f t="shared" si="23"/>
        <v>3160702</v>
      </c>
      <c r="D713" t="s">
        <v>731</v>
      </c>
      <c r="E713" s="30">
        <v>4942258.58</v>
      </c>
      <c r="F713" s="66">
        <v>3160702</v>
      </c>
      <c r="G713" s="69" t="s">
        <v>731</v>
      </c>
      <c r="H713" s="68">
        <f t="shared" si="22"/>
        <v>4942258.58</v>
      </c>
    </row>
    <row r="714" spans="1:8" x14ac:dyDescent="0.25">
      <c r="A714" s="63" t="s">
        <v>732</v>
      </c>
      <c r="B714" s="64">
        <v>3160801</v>
      </c>
      <c r="C714" s="65">
        <f t="shared" si="23"/>
        <v>3160801</v>
      </c>
      <c r="D714" t="s">
        <v>732</v>
      </c>
      <c r="E714" s="30">
        <v>1515931.49</v>
      </c>
      <c r="F714" s="66">
        <v>3160801</v>
      </c>
      <c r="G714" s="69" t="s">
        <v>732</v>
      </c>
      <c r="H714" s="68">
        <f t="shared" si="22"/>
        <v>1515931.49</v>
      </c>
    </row>
    <row r="715" spans="1:8" x14ac:dyDescent="0.25">
      <c r="A715" s="63" t="s">
        <v>733</v>
      </c>
      <c r="B715" s="64">
        <v>3160900</v>
      </c>
      <c r="C715" s="65">
        <f t="shared" si="23"/>
        <v>3160900</v>
      </c>
      <c r="D715" t="s">
        <v>733</v>
      </c>
      <c r="E715" s="30">
        <v>1515931.49</v>
      </c>
      <c r="F715" s="66">
        <v>3160900</v>
      </c>
      <c r="G715" s="69" t="s">
        <v>733</v>
      </c>
      <c r="H715" s="68">
        <f t="shared" si="22"/>
        <v>1515931.49</v>
      </c>
    </row>
    <row r="716" spans="1:8" x14ac:dyDescent="0.25">
      <c r="A716" s="63" t="s">
        <v>734</v>
      </c>
      <c r="B716" s="64">
        <v>3160959</v>
      </c>
      <c r="C716" s="65">
        <f t="shared" si="23"/>
        <v>3160959</v>
      </c>
      <c r="D716" t="s">
        <v>734</v>
      </c>
      <c r="E716" s="30">
        <v>1515931.49</v>
      </c>
      <c r="F716" s="66">
        <v>3160959</v>
      </c>
      <c r="G716" s="69" t="s">
        <v>734</v>
      </c>
      <c r="H716" s="68">
        <f t="shared" si="22"/>
        <v>1515931.49</v>
      </c>
    </row>
    <row r="717" spans="1:8" x14ac:dyDescent="0.25">
      <c r="A717" s="63" t="s">
        <v>735</v>
      </c>
      <c r="B717" s="64">
        <v>3161007</v>
      </c>
      <c r="C717" s="65">
        <f t="shared" si="23"/>
        <v>3161007</v>
      </c>
      <c r="D717" t="s">
        <v>735</v>
      </c>
      <c r="E717" s="30">
        <v>3031862.95</v>
      </c>
      <c r="F717" s="66">
        <v>3161007</v>
      </c>
      <c r="G717" s="69" t="s">
        <v>735</v>
      </c>
      <c r="H717" s="68">
        <f t="shared" si="22"/>
        <v>3031862.95</v>
      </c>
    </row>
    <row r="718" spans="1:8" x14ac:dyDescent="0.25">
      <c r="A718" s="63" t="s">
        <v>736</v>
      </c>
      <c r="B718" s="64">
        <v>3161056</v>
      </c>
      <c r="C718" s="65">
        <f t="shared" si="23"/>
        <v>3161056</v>
      </c>
      <c r="D718" t="s">
        <v>736</v>
      </c>
      <c r="E718" s="30">
        <v>1515931.49</v>
      </c>
      <c r="F718" s="66">
        <v>3161056</v>
      </c>
      <c r="G718" s="69" t="s">
        <v>736</v>
      </c>
      <c r="H718" s="68">
        <f t="shared" si="22"/>
        <v>1515931.49</v>
      </c>
    </row>
    <row r="719" spans="1:8" x14ac:dyDescent="0.25">
      <c r="A719" s="63" t="s">
        <v>737</v>
      </c>
      <c r="B719" s="64">
        <v>3161106</v>
      </c>
      <c r="C719" s="65">
        <f t="shared" si="23"/>
        <v>3161106</v>
      </c>
      <c r="D719" t="s">
        <v>737</v>
      </c>
      <c r="E719" s="30">
        <v>5558415.3700000001</v>
      </c>
      <c r="F719" s="66">
        <v>3161106</v>
      </c>
      <c r="G719" s="69" t="s">
        <v>737</v>
      </c>
      <c r="H719" s="68">
        <f t="shared" si="22"/>
        <v>5558415.3700000001</v>
      </c>
    </row>
    <row r="720" spans="1:8" x14ac:dyDescent="0.25">
      <c r="A720" s="63" t="s">
        <v>738</v>
      </c>
      <c r="B720" s="64">
        <v>3161205</v>
      </c>
      <c r="C720" s="65">
        <f t="shared" si="23"/>
        <v>3161205</v>
      </c>
      <c r="D720" t="s">
        <v>738</v>
      </c>
      <c r="E720" s="30">
        <v>1515931.49</v>
      </c>
      <c r="F720" s="66">
        <v>3161205</v>
      </c>
      <c r="G720" s="69" t="s">
        <v>738</v>
      </c>
      <c r="H720" s="68">
        <f t="shared" si="22"/>
        <v>1515931.49</v>
      </c>
    </row>
    <row r="721" spans="1:8" x14ac:dyDescent="0.25">
      <c r="A721" s="63" t="s">
        <v>739</v>
      </c>
      <c r="B721" s="64">
        <v>3161304</v>
      </c>
      <c r="C721" s="65">
        <f t="shared" si="23"/>
        <v>3161304</v>
      </c>
      <c r="D721" t="s">
        <v>739</v>
      </c>
      <c r="E721" s="30">
        <v>1515931.49</v>
      </c>
      <c r="F721" s="66">
        <v>3161304</v>
      </c>
      <c r="G721" s="69" t="s">
        <v>739</v>
      </c>
      <c r="H721" s="68">
        <f t="shared" si="22"/>
        <v>1515931.49</v>
      </c>
    </row>
    <row r="722" spans="1:8" x14ac:dyDescent="0.25">
      <c r="A722" s="63" t="s">
        <v>740</v>
      </c>
      <c r="B722" s="64">
        <v>3161403</v>
      </c>
      <c r="C722" s="65">
        <f t="shared" si="23"/>
        <v>3161403</v>
      </c>
      <c r="D722" t="s">
        <v>740</v>
      </c>
      <c r="E722" s="30">
        <v>1515931.49</v>
      </c>
      <c r="F722" s="66">
        <v>3161403</v>
      </c>
      <c r="G722" s="69" t="s">
        <v>740</v>
      </c>
      <c r="H722" s="68">
        <f t="shared" si="22"/>
        <v>1515931.49</v>
      </c>
    </row>
    <row r="723" spans="1:8" x14ac:dyDescent="0.25">
      <c r="A723" s="63" t="s">
        <v>741</v>
      </c>
      <c r="B723" s="64">
        <v>3161502</v>
      </c>
      <c r="C723" s="65">
        <f t="shared" si="23"/>
        <v>3161502</v>
      </c>
      <c r="D723" t="s">
        <v>741</v>
      </c>
      <c r="E723" s="30">
        <v>2021241.96</v>
      </c>
      <c r="F723" s="66">
        <v>3161502</v>
      </c>
      <c r="G723" s="69" t="s">
        <v>741</v>
      </c>
      <c r="H723" s="68">
        <f t="shared" si="22"/>
        <v>2021241.96</v>
      </c>
    </row>
    <row r="724" spans="1:8" x14ac:dyDescent="0.25">
      <c r="A724" s="63" t="s">
        <v>742</v>
      </c>
      <c r="B724" s="64">
        <v>3161601</v>
      </c>
      <c r="C724" s="65">
        <f t="shared" si="23"/>
        <v>3161601</v>
      </c>
      <c r="D724" t="s">
        <v>742</v>
      </c>
      <c r="E724" s="30">
        <v>1515931.49</v>
      </c>
      <c r="F724" s="66">
        <v>3161601</v>
      </c>
      <c r="G724" s="69" t="s">
        <v>742</v>
      </c>
      <c r="H724" s="68">
        <f t="shared" si="22"/>
        <v>1515931.49</v>
      </c>
    </row>
    <row r="725" spans="1:8" x14ac:dyDescent="0.25">
      <c r="A725" s="63" t="s">
        <v>743</v>
      </c>
      <c r="B725" s="64">
        <v>3161650</v>
      </c>
      <c r="C725" s="65">
        <f t="shared" si="23"/>
        <v>3161650</v>
      </c>
      <c r="D725" t="s">
        <v>743</v>
      </c>
      <c r="E725" s="30">
        <v>1515931.49</v>
      </c>
      <c r="F725" s="66">
        <v>3161650</v>
      </c>
      <c r="G725" s="69" t="s">
        <v>743</v>
      </c>
      <c r="H725" s="68">
        <f t="shared" si="22"/>
        <v>1515931.49</v>
      </c>
    </row>
    <row r="726" spans="1:8" x14ac:dyDescent="0.25">
      <c r="A726" s="63" t="s">
        <v>744</v>
      </c>
      <c r="B726" s="64">
        <v>3161700</v>
      </c>
      <c r="C726" s="65">
        <f t="shared" si="23"/>
        <v>3161700</v>
      </c>
      <c r="D726" t="s">
        <v>744</v>
      </c>
      <c r="E726" s="30">
        <v>1515931.49</v>
      </c>
      <c r="F726" s="66">
        <v>3161700</v>
      </c>
      <c r="G726" s="69" t="s">
        <v>744</v>
      </c>
      <c r="H726" s="68">
        <f t="shared" si="22"/>
        <v>1515931.49</v>
      </c>
    </row>
    <row r="727" spans="1:8" x14ac:dyDescent="0.25">
      <c r="A727" s="63" t="s">
        <v>745</v>
      </c>
      <c r="B727" s="64">
        <v>3161809</v>
      </c>
      <c r="C727" s="65">
        <f t="shared" si="23"/>
        <v>3161809</v>
      </c>
      <c r="D727" t="s">
        <v>745</v>
      </c>
      <c r="E727" s="30">
        <v>2021241.96</v>
      </c>
      <c r="F727" s="66">
        <v>3161809</v>
      </c>
      <c r="G727" s="69" t="s">
        <v>745</v>
      </c>
      <c r="H727" s="68">
        <f t="shared" si="22"/>
        <v>2021241.96</v>
      </c>
    </row>
    <row r="728" spans="1:8" x14ac:dyDescent="0.25">
      <c r="A728" s="63" t="s">
        <v>746</v>
      </c>
      <c r="B728" s="64">
        <v>3161908</v>
      </c>
      <c r="C728" s="65">
        <f t="shared" si="23"/>
        <v>3161908</v>
      </c>
      <c r="D728" t="s">
        <v>746</v>
      </c>
      <c r="E728" s="30">
        <v>2021241.96</v>
      </c>
      <c r="F728" s="66">
        <v>3161908</v>
      </c>
      <c r="G728" s="69" t="s">
        <v>746</v>
      </c>
      <c r="H728" s="68">
        <f t="shared" si="22"/>
        <v>2021241.96</v>
      </c>
    </row>
    <row r="729" spans="1:8" x14ac:dyDescent="0.25">
      <c r="A729" s="63" t="s">
        <v>747</v>
      </c>
      <c r="B729" s="64">
        <v>3125507</v>
      </c>
      <c r="C729" s="65">
        <f t="shared" si="23"/>
        <v>3125507</v>
      </c>
      <c r="D729" t="s">
        <v>747</v>
      </c>
      <c r="E729" s="30">
        <v>1515931.49</v>
      </c>
      <c r="F729" s="66">
        <v>3125507</v>
      </c>
      <c r="G729" s="69" t="s">
        <v>747</v>
      </c>
      <c r="H729" s="68">
        <f t="shared" si="22"/>
        <v>1515931.49</v>
      </c>
    </row>
    <row r="730" spans="1:8" x14ac:dyDescent="0.25">
      <c r="A730" s="63" t="s">
        <v>748</v>
      </c>
      <c r="B730" s="64">
        <v>3162005</v>
      </c>
      <c r="C730" s="65">
        <f t="shared" si="23"/>
        <v>3162005</v>
      </c>
      <c r="D730" t="s">
        <v>748</v>
      </c>
      <c r="E730" s="30">
        <v>3537173.41</v>
      </c>
      <c r="F730" s="66">
        <v>3162005</v>
      </c>
      <c r="G730" s="69" t="s">
        <v>748</v>
      </c>
      <c r="H730" s="68">
        <f t="shared" si="22"/>
        <v>3537173.41</v>
      </c>
    </row>
    <row r="731" spans="1:8" x14ac:dyDescent="0.25">
      <c r="A731" s="63" t="s">
        <v>749</v>
      </c>
      <c r="B731" s="64">
        <v>3162104</v>
      </c>
      <c r="C731" s="65">
        <f t="shared" si="23"/>
        <v>3162104</v>
      </c>
      <c r="D731" t="s">
        <v>749</v>
      </c>
      <c r="E731" s="30">
        <v>4547794.4000000004</v>
      </c>
      <c r="F731" s="66">
        <v>3162104</v>
      </c>
      <c r="G731" s="69" t="s">
        <v>749</v>
      </c>
      <c r="H731" s="68">
        <f t="shared" si="22"/>
        <v>4547794.4000000004</v>
      </c>
    </row>
    <row r="732" spans="1:8" x14ac:dyDescent="0.25">
      <c r="A732" s="63" t="s">
        <v>750</v>
      </c>
      <c r="B732" s="64">
        <v>3162203</v>
      </c>
      <c r="C732" s="65">
        <f t="shared" si="23"/>
        <v>3162203</v>
      </c>
      <c r="D732" t="s">
        <v>750</v>
      </c>
      <c r="E732" s="30">
        <v>1515931.49</v>
      </c>
      <c r="F732" s="66">
        <v>3162203</v>
      </c>
      <c r="G732" s="69" t="s">
        <v>750</v>
      </c>
      <c r="H732" s="68">
        <f t="shared" si="22"/>
        <v>1515931.49</v>
      </c>
    </row>
    <row r="733" spans="1:8" x14ac:dyDescent="0.25">
      <c r="A733" s="63" t="s">
        <v>751</v>
      </c>
      <c r="B733" s="64">
        <v>3162252</v>
      </c>
      <c r="C733" s="65">
        <f t="shared" si="23"/>
        <v>3162252</v>
      </c>
      <c r="D733" t="s">
        <v>751</v>
      </c>
      <c r="E733" s="30">
        <v>1515931.49</v>
      </c>
      <c r="F733" s="66">
        <v>3162252</v>
      </c>
      <c r="G733" s="69" t="s">
        <v>751</v>
      </c>
      <c r="H733" s="68">
        <f t="shared" si="22"/>
        <v>1515931.49</v>
      </c>
    </row>
    <row r="734" spans="1:8" x14ac:dyDescent="0.25">
      <c r="A734" s="63" t="s">
        <v>752</v>
      </c>
      <c r="B734" s="64">
        <v>3162302</v>
      </c>
      <c r="C734" s="65">
        <f t="shared" si="23"/>
        <v>3162302</v>
      </c>
      <c r="D734" t="s">
        <v>752</v>
      </c>
      <c r="E734" s="30">
        <v>1515931.49</v>
      </c>
      <c r="F734" s="66">
        <v>3162302</v>
      </c>
      <c r="G734" s="69" t="s">
        <v>752</v>
      </c>
      <c r="H734" s="68">
        <f t="shared" si="22"/>
        <v>1515931.49</v>
      </c>
    </row>
    <row r="735" spans="1:8" x14ac:dyDescent="0.25">
      <c r="A735" s="63" t="s">
        <v>753</v>
      </c>
      <c r="B735" s="64">
        <v>3162401</v>
      </c>
      <c r="C735" s="65">
        <f t="shared" si="23"/>
        <v>3162401</v>
      </c>
      <c r="D735" t="s">
        <v>753</v>
      </c>
      <c r="E735" s="30">
        <v>3537173.41</v>
      </c>
      <c r="F735" s="66">
        <v>3162401</v>
      </c>
      <c r="G735" s="69" t="s">
        <v>753</v>
      </c>
      <c r="H735" s="68">
        <f t="shared" si="22"/>
        <v>3537173.41</v>
      </c>
    </row>
    <row r="736" spans="1:8" x14ac:dyDescent="0.25">
      <c r="A736" s="63" t="s">
        <v>754</v>
      </c>
      <c r="B736" s="64">
        <v>3162450</v>
      </c>
      <c r="C736" s="65">
        <f t="shared" si="23"/>
        <v>3162450</v>
      </c>
      <c r="D736" t="s">
        <v>754</v>
      </c>
      <c r="E736" s="30">
        <v>2021241.96</v>
      </c>
      <c r="F736" s="66">
        <v>3162450</v>
      </c>
      <c r="G736" s="69" t="s">
        <v>754</v>
      </c>
      <c r="H736" s="68">
        <f t="shared" si="22"/>
        <v>2021241.96</v>
      </c>
    </row>
    <row r="737" spans="1:8" x14ac:dyDescent="0.25">
      <c r="A737" s="63" t="s">
        <v>903</v>
      </c>
      <c r="B737" s="64">
        <v>3162500</v>
      </c>
      <c r="C737" s="65">
        <f t="shared" si="23"/>
        <v>3162500</v>
      </c>
      <c r="D737" t="s">
        <v>903</v>
      </c>
      <c r="E737" s="30">
        <v>7579657.29</v>
      </c>
      <c r="F737" s="66">
        <v>3162500</v>
      </c>
      <c r="G737" s="69" t="s">
        <v>755</v>
      </c>
      <c r="H737" s="68">
        <f t="shared" si="22"/>
        <v>7579657.29</v>
      </c>
    </row>
    <row r="738" spans="1:8" x14ac:dyDescent="0.25">
      <c r="A738" s="63" t="s">
        <v>756</v>
      </c>
      <c r="B738" s="64">
        <v>3162559</v>
      </c>
      <c r="C738" s="65">
        <f t="shared" si="23"/>
        <v>3162559</v>
      </c>
      <c r="D738" t="s">
        <v>756</v>
      </c>
      <c r="E738" s="30">
        <v>2021241.96</v>
      </c>
      <c r="F738" s="66">
        <v>3162559</v>
      </c>
      <c r="G738" s="69" t="s">
        <v>756</v>
      </c>
      <c r="H738" s="68">
        <f t="shared" si="22"/>
        <v>2021241.96</v>
      </c>
    </row>
    <row r="739" spans="1:8" x14ac:dyDescent="0.25">
      <c r="A739" s="63" t="s">
        <v>757</v>
      </c>
      <c r="B739" s="64">
        <v>3162575</v>
      </c>
      <c r="C739" s="65">
        <f t="shared" si="23"/>
        <v>3162575</v>
      </c>
      <c r="D739" t="s">
        <v>757</v>
      </c>
      <c r="E739" s="30">
        <v>1515931.49</v>
      </c>
      <c r="F739" s="66">
        <v>3162575</v>
      </c>
      <c r="G739" s="69" t="s">
        <v>757</v>
      </c>
      <c r="H739" s="68">
        <f t="shared" si="22"/>
        <v>1515931.49</v>
      </c>
    </row>
    <row r="740" spans="1:8" x14ac:dyDescent="0.25">
      <c r="A740" s="63" t="s">
        <v>758</v>
      </c>
      <c r="B740" s="64">
        <v>3162609</v>
      </c>
      <c r="C740" s="65">
        <f t="shared" si="23"/>
        <v>3162609</v>
      </c>
      <c r="D740" t="s">
        <v>758</v>
      </c>
      <c r="E740" s="30">
        <v>1515931.49</v>
      </c>
      <c r="F740" s="66">
        <v>3162609</v>
      </c>
      <c r="G740" s="69" t="s">
        <v>758</v>
      </c>
      <c r="H740" s="68">
        <f t="shared" si="22"/>
        <v>1515931.49</v>
      </c>
    </row>
    <row r="741" spans="1:8" x14ac:dyDescent="0.25">
      <c r="A741" s="63" t="s">
        <v>759</v>
      </c>
      <c r="B741" s="64">
        <v>3162658</v>
      </c>
      <c r="C741" s="65">
        <f t="shared" si="23"/>
        <v>3162658</v>
      </c>
      <c r="D741" t="s">
        <v>759</v>
      </c>
      <c r="E741" s="30">
        <v>1515931.49</v>
      </c>
      <c r="F741" s="66">
        <v>3162658</v>
      </c>
      <c r="G741" s="69" t="s">
        <v>759</v>
      </c>
      <c r="H741" s="68">
        <f t="shared" si="22"/>
        <v>1515931.49</v>
      </c>
    </row>
    <row r="742" spans="1:8" x14ac:dyDescent="0.25">
      <c r="A742" s="63" t="s">
        <v>760</v>
      </c>
      <c r="B742" s="64">
        <v>3162708</v>
      </c>
      <c r="C742" s="65">
        <f t="shared" si="23"/>
        <v>3162708</v>
      </c>
      <c r="D742" t="s">
        <v>760</v>
      </c>
      <c r="E742" s="30">
        <v>3537173.41</v>
      </c>
      <c r="F742" s="66">
        <v>3162708</v>
      </c>
      <c r="G742" s="69" t="s">
        <v>760</v>
      </c>
      <c r="H742" s="68">
        <f t="shared" si="22"/>
        <v>3537173.41</v>
      </c>
    </row>
    <row r="743" spans="1:8" x14ac:dyDescent="0.25">
      <c r="A743" s="63" t="s">
        <v>761</v>
      </c>
      <c r="B743" s="64">
        <v>3162807</v>
      </c>
      <c r="C743" s="65">
        <f t="shared" si="23"/>
        <v>3162807</v>
      </c>
      <c r="D743" t="s">
        <v>761</v>
      </c>
      <c r="E743" s="30">
        <v>2526552.46</v>
      </c>
      <c r="F743" s="66">
        <v>3162807</v>
      </c>
      <c r="G743" s="69" t="s">
        <v>761</v>
      </c>
      <c r="H743" s="68">
        <f t="shared" si="22"/>
        <v>2526552.46</v>
      </c>
    </row>
    <row r="744" spans="1:8" x14ac:dyDescent="0.25">
      <c r="A744" s="63" t="s">
        <v>762</v>
      </c>
      <c r="B744" s="64">
        <v>3162906</v>
      </c>
      <c r="C744" s="65">
        <f t="shared" si="23"/>
        <v>3162906</v>
      </c>
      <c r="D744" t="s">
        <v>762</v>
      </c>
      <c r="E744" s="30">
        <v>3537173.41</v>
      </c>
      <c r="F744" s="66">
        <v>3162906</v>
      </c>
      <c r="G744" s="69" t="s">
        <v>762</v>
      </c>
      <c r="H744" s="68">
        <f t="shared" si="22"/>
        <v>3537173.41</v>
      </c>
    </row>
    <row r="745" spans="1:8" x14ac:dyDescent="0.25">
      <c r="A745" s="63" t="s">
        <v>763</v>
      </c>
      <c r="B745" s="64">
        <v>3162922</v>
      </c>
      <c r="C745" s="65">
        <f t="shared" si="23"/>
        <v>3162922</v>
      </c>
      <c r="D745" t="s">
        <v>763</v>
      </c>
      <c r="E745" s="30">
        <v>4042483.9</v>
      </c>
      <c r="F745" s="66">
        <v>3162922</v>
      </c>
      <c r="G745" s="69" t="s">
        <v>763</v>
      </c>
      <c r="H745" s="68">
        <f t="shared" si="22"/>
        <v>4042483.9</v>
      </c>
    </row>
    <row r="746" spans="1:8" x14ac:dyDescent="0.25">
      <c r="A746" s="63" t="s">
        <v>764</v>
      </c>
      <c r="B746" s="64">
        <v>3162948</v>
      </c>
      <c r="C746" s="65">
        <f t="shared" si="23"/>
        <v>3162948</v>
      </c>
      <c r="D746" t="s">
        <v>764</v>
      </c>
      <c r="E746" s="30">
        <v>1515931.49</v>
      </c>
      <c r="F746" s="66">
        <v>3162948</v>
      </c>
      <c r="G746" s="69" t="s">
        <v>764</v>
      </c>
      <c r="H746" s="68">
        <f t="shared" si="22"/>
        <v>1515931.49</v>
      </c>
    </row>
    <row r="747" spans="1:8" x14ac:dyDescent="0.25">
      <c r="A747" s="63" t="s">
        <v>765</v>
      </c>
      <c r="B747" s="64">
        <v>3162955</v>
      </c>
      <c r="C747" s="65">
        <f t="shared" si="23"/>
        <v>3162955</v>
      </c>
      <c r="D747" t="s">
        <v>765</v>
      </c>
      <c r="E747" s="30">
        <v>3537173.41</v>
      </c>
      <c r="F747" s="66">
        <v>3162955</v>
      </c>
      <c r="G747" s="69" t="s">
        <v>765</v>
      </c>
      <c r="H747" s="68">
        <f t="shared" si="22"/>
        <v>3537173.41</v>
      </c>
    </row>
    <row r="748" spans="1:8" x14ac:dyDescent="0.25">
      <c r="A748" s="63" t="s">
        <v>766</v>
      </c>
      <c r="B748" s="64">
        <v>3163003</v>
      </c>
      <c r="C748" s="65">
        <f t="shared" si="23"/>
        <v>3163003</v>
      </c>
      <c r="D748" t="s">
        <v>766</v>
      </c>
      <c r="E748" s="30">
        <v>1515931.49</v>
      </c>
      <c r="F748" s="66">
        <v>3163003</v>
      </c>
      <c r="G748" s="69" t="s">
        <v>766</v>
      </c>
      <c r="H748" s="68">
        <f t="shared" si="22"/>
        <v>1515931.49</v>
      </c>
    </row>
    <row r="749" spans="1:8" x14ac:dyDescent="0.25">
      <c r="A749" s="63" t="s">
        <v>767</v>
      </c>
      <c r="B749" s="64">
        <v>3163102</v>
      </c>
      <c r="C749" s="65">
        <f t="shared" si="23"/>
        <v>3163102</v>
      </c>
      <c r="D749" t="s">
        <v>767</v>
      </c>
      <c r="E749" s="30">
        <v>1515931.49</v>
      </c>
      <c r="F749" s="66">
        <v>3163102</v>
      </c>
      <c r="G749" s="69" t="s">
        <v>767</v>
      </c>
      <c r="H749" s="68">
        <f t="shared" si="22"/>
        <v>1515931.49</v>
      </c>
    </row>
    <row r="750" spans="1:8" x14ac:dyDescent="0.25">
      <c r="A750" s="63" t="s">
        <v>768</v>
      </c>
      <c r="B750" s="64">
        <v>3163201</v>
      </c>
      <c r="C750" s="65">
        <f t="shared" si="23"/>
        <v>3163201</v>
      </c>
      <c r="D750" t="s">
        <v>768</v>
      </c>
      <c r="E750" s="30">
        <v>1515931.49</v>
      </c>
      <c r="F750" s="66">
        <v>3163201</v>
      </c>
      <c r="G750" s="69" t="s">
        <v>768</v>
      </c>
      <c r="H750" s="68">
        <f t="shared" si="22"/>
        <v>1515931.49</v>
      </c>
    </row>
    <row r="751" spans="1:8" x14ac:dyDescent="0.25">
      <c r="A751" s="63" t="s">
        <v>769</v>
      </c>
      <c r="B751" s="64">
        <v>3163300</v>
      </c>
      <c r="C751" s="65">
        <f t="shared" si="23"/>
        <v>3163300</v>
      </c>
      <c r="D751" t="s">
        <v>769</v>
      </c>
      <c r="E751" s="30">
        <v>1515931.49</v>
      </c>
      <c r="F751" s="66">
        <v>3163300</v>
      </c>
      <c r="G751" s="69" t="s">
        <v>769</v>
      </c>
      <c r="H751" s="68">
        <f t="shared" si="22"/>
        <v>1515931.49</v>
      </c>
    </row>
    <row r="752" spans="1:8" x14ac:dyDescent="0.25">
      <c r="A752" s="63" t="s">
        <v>770</v>
      </c>
      <c r="B752" s="64">
        <v>3163409</v>
      </c>
      <c r="C752" s="65">
        <f t="shared" si="23"/>
        <v>3163409</v>
      </c>
      <c r="D752" t="s">
        <v>770</v>
      </c>
      <c r="E752" s="30">
        <v>1515931.49</v>
      </c>
      <c r="F752" s="66">
        <v>3163409</v>
      </c>
      <c r="G752" s="69" t="s">
        <v>770</v>
      </c>
      <c r="H752" s="68">
        <f t="shared" si="22"/>
        <v>1515931.49</v>
      </c>
    </row>
    <row r="753" spans="1:8" x14ac:dyDescent="0.25">
      <c r="A753" s="63" t="s">
        <v>771</v>
      </c>
      <c r="B753" s="64">
        <v>3163508</v>
      </c>
      <c r="C753" s="65">
        <f t="shared" si="23"/>
        <v>3163508</v>
      </c>
      <c r="D753" t="s">
        <v>771</v>
      </c>
      <c r="E753" s="30">
        <v>1515931.49</v>
      </c>
      <c r="F753" s="66">
        <v>3163508</v>
      </c>
      <c r="G753" s="69" t="s">
        <v>771</v>
      </c>
      <c r="H753" s="68">
        <f t="shared" si="22"/>
        <v>1515931.49</v>
      </c>
    </row>
    <row r="754" spans="1:8" x14ac:dyDescent="0.25">
      <c r="A754" s="63" t="s">
        <v>772</v>
      </c>
      <c r="B754" s="64">
        <v>3163607</v>
      </c>
      <c r="C754" s="65">
        <f t="shared" si="23"/>
        <v>3163607</v>
      </c>
      <c r="D754" t="s">
        <v>772</v>
      </c>
      <c r="E754" s="30">
        <v>1515931.49</v>
      </c>
      <c r="F754" s="66">
        <v>3163607</v>
      </c>
      <c r="G754" s="69" t="s">
        <v>772</v>
      </c>
      <c r="H754" s="68">
        <f t="shared" si="22"/>
        <v>1515931.49</v>
      </c>
    </row>
    <row r="755" spans="1:8" x14ac:dyDescent="0.25">
      <c r="A755" s="63" t="s">
        <v>773</v>
      </c>
      <c r="B755" s="64">
        <v>3163706</v>
      </c>
      <c r="C755" s="65">
        <f t="shared" si="23"/>
        <v>3163706</v>
      </c>
      <c r="D755" t="s">
        <v>773</v>
      </c>
      <c r="E755" s="30">
        <v>5053104.8600000003</v>
      </c>
      <c r="F755" s="66">
        <v>3163706</v>
      </c>
      <c r="G755" s="69" t="s">
        <v>773</v>
      </c>
      <c r="H755" s="68">
        <f t="shared" si="22"/>
        <v>5053104.8600000003</v>
      </c>
    </row>
    <row r="756" spans="1:8" x14ac:dyDescent="0.25">
      <c r="A756" s="63" t="s">
        <v>774</v>
      </c>
      <c r="B756" s="64">
        <v>3163805</v>
      </c>
      <c r="C756" s="65">
        <f t="shared" si="23"/>
        <v>3163805</v>
      </c>
      <c r="D756" t="s">
        <v>774</v>
      </c>
      <c r="E756" s="30">
        <v>1515931.49</v>
      </c>
      <c r="F756" s="66">
        <v>3163805</v>
      </c>
      <c r="G756" s="69" t="s">
        <v>774</v>
      </c>
      <c r="H756" s="68">
        <f t="shared" si="22"/>
        <v>1515931.49</v>
      </c>
    </row>
    <row r="757" spans="1:8" x14ac:dyDescent="0.25">
      <c r="A757" s="63" t="s">
        <v>775</v>
      </c>
      <c r="B757" s="64">
        <v>3163904</v>
      </c>
      <c r="C757" s="65">
        <f t="shared" si="23"/>
        <v>3163904</v>
      </c>
      <c r="D757" t="s">
        <v>775</v>
      </c>
      <c r="E757" s="30">
        <v>1515931.49</v>
      </c>
      <c r="F757" s="66">
        <v>3163904</v>
      </c>
      <c r="G757" s="69" t="s">
        <v>775</v>
      </c>
      <c r="H757" s="68">
        <f t="shared" si="22"/>
        <v>1515931.49</v>
      </c>
    </row>
    <row r="758" spans="1:8" x14ac:dyDescent="0.25">
      <c r="A758" s="63" t="s">
        <v>776</v>
      </c>
      <c r="B758" s="64">
        <v>3164100</v>
      </c>
      <c r="C758" s="65">
        <f t="shared" si="23"/>
        <v>3164100</v>
      </c>
      <c r="D758" t="s">
        <v>776</v>
      </c>
      <c r="E758" s="30">
        <v>1515931.49</v>
      </c>
      <c r="F758" s="66">
        <v>3164100</v>
      </c>
      <c r="G758" s="69" t="s">
        <v>776</v>
      </c>
      <c r="H758" s="68">
        <f t="shared" si="22"/>
        <v>1515931.49</v>
      </c>
    </row>
    <row r="759" spans="1:8" x14ac:dyDescent="0.25">
      <c r="A759" s="63" t="s">
        <v>777</v>
      </c>
      <c r="B759" s="64">
        <v>3164001</v>
      </c>
      <c r="C759" s="65">
        <f t="shared" si="23"/>
        <v>3164001</v>
      </c>
      <c r="D759" t="s">
        <v>777</v>
      </c>
      <c r="E759" s="30">
        <v>1515931.49</v>
      </c>
      <c r="F759" s="66">
        <v>3164001</v>
      </c>
      <c r="G759" s="69" t="s">
        <v>777</v>
      </c>
      <c r="H759" s="68">
        <f t="shared" si="22"/>
        <v>1515931.49</v>
      </c>
    </row>
    <row r="760" spans="1:8" x14ac:dyDescent="0.25">
      <c r="A760" s="63" t="s">
        <v>778</v>
      </c>
      <c r="B760" s="64">
        <v>3164209</v>
      </c>
      <c r="C760" s="65">
        <f t="shared" si="23"/>
        <v>3164209</v>
      </c>
      <c r="D760" t="s">
        <v>778</v>
      </c>
      <c r="E760" s="30">
        <v>2021241.96</v>
      </c>
      <c r="F760" s="66">
        <v>3164209</v>
      </c>
      <c r="G760" s="69" t="s">
        <v>778</v>
      </c>
      <c r="H760" s="68">
        <f t="shared" si="22"/>
        <v>2021241.96</v>
      </c>
    </row>
    <row r="761" spans="1:8" x14ac:dyDescent="0.25">
      <c r="A761" s="63" t="s">
        <v>779</v>
      </c>
      <c r="B761" s="64">
        <v>3164308</v>
      </c>
      <c r="C761" s="65">
        <f t="shared" si="23"/>
        <v>3164308</v>
      </c>
      <c r="D761" t="s">
        <v>779</v>
      </c>
      <c r="E761" s="30">
        <v>1515931.49</v>
      </c>
      <c r="F761" s="66">
        <v>3164308</v>
      </c>
      <c r="G761" s="69" t="s">
        <v>779</v>
      </c>
      <c r="H761" s="68">
        <f t="shared" si="22"/>
        <v>1515931.49</v>
      </c>
    </row>
    <row r="762" spans="1:8" x14ac:dyDescent="0.25">
      <c r="A762" s="63" t="s">
        <v>780</v>
      </c>
      <c r="B762" s="64">
        <v>3164407</v>
      </c>
      <c r="C762" s="65">
        <f t="shared" si="23"/>
        <v>3164407</v>
      </c>
      <c r="D762" t="s">
        <v>780</v>
      </c>
      <c r="E762" s="30">
        <v>1515931.49</v>
      </c>
      <c r="F762" s="66">
        <v>3164407</v>
      </c>
      <c r="G762" s="69" t="s">
        <v>780</v>
      </c>
      <c r="H762" s="68">
        <f t="shared" si="22"/>
        <v>1515931.49</v>
      </c>
    </row>
    <row r="763" spans="1:8" x14ac:dyDescent="0.25">
      <c r="A763" s="63" t="s">
        <v>781</v>
      </c>
      <c r="B763" s="64">
        <v>3164431</v>
      </c>
      <c r="C763" s="65">
        <f t="shared" si="23"/>
        <v>3164431</v>
      </c>
      <c r="D763" t="s">
        <v>781</v>
      </c>
      <c r="E763" s="30">
        <v>1515931.49</v>
      </c>
      <c r="F763" s="66">
        <v>3164431</v>
      </c>
      <c r="G763" s="69" t="s">
        <v>781</v>
      </c>
      <c r="H763" s="68">
        <f t="shared" si="22"/>
        <v>1515931.49</v>
      </c>
    </row>
    <row r="764" spans="1:8" x14ac:dyDescent="0.25">
      <c r="A764" s="63" t="s">
        <v>782</v>
      </c>
      <c r="B764" s="64">
        <v>3164472</v>
      </c>
      <c r="C764" s="65">
        <f t="shared" si="23"/>
        <v>3164472</v>
      </c>
      <c r="D764" t="s">
        <v>782</v>
      </c>
      <c r="E764" s="30">
        <v>1515931.49</v>
      </c>
      <c r="F764" s="66">
        <v>3164472</v>
      </c>
      <c r="G764" s="69" t="s">
        <v>782</v>
      </c>
      <c r="H764" s="68">
        <f t="shared" si="22"/>
        <v>1515931.49</v>
      </c>
    </row>
    <row r="765" spans="1:8" x14ac:dyDescent="0.25">
      <c r="A765" s="63" t="s">
        <v>783</v>
      </c>
      <c r="B765" s="64">
        <v>3164506</v>
      </c>
      <c r="C765" s="65">
        <f t="shared" si="23"/>
        <v>3164506</v>
      </c>
      <c r="D765" t="s">
        <v>783</v>
      </c>
      <c r="E765" s="30">
        <v>2021241.96</v>
      </c>
      <c r="F765" s="66">
        <v>3164506</v>
      </c>
      <c r="G765" s="69" t="s">
        <v>783</v>
      </c>
      <c r="H765" s="68">
        <f t="shared" si="22"/>
        <v>2021241.96</v>
      </c>
    </row>
    <row r="766" spans="1:8" x14ac:dyDescent="0.25">
      <c r="A766" s="63" t="s">
        <v>784</v>
      </c>
      <c r="B766" s="64">
        <v>3164605</v>
      </c>
      <c r="C766" s="65">
        <f t="shared" si="23"/>
        <v>3164605</v>
      </c>
      <c r="D766" t="s">
        <v>784</v>
      </c>
      <c r="E766" s="30">
        <v>1515931.49</v>
      </c>
      <c r="F766" s="66">
        <v>3164605</v>
      </c>
      <c r="G766" s="69" t="s">
        <v>784</v>
      </c>
      <c r="H766" s="68">
        <f t="shared" si="22"/>
        <v>1515931.49</v>
      </c>
    </row>
    <row r="767" spans="1:8" x14ac:dyDescent="0.25">
      <c r="A767" s="63" t="s">
        <v>785</v>
      </c>
      <c r="B767" s="64">
        <v>3164704</v>
      </c>
      <c r="C767" s="65">
        <f t="shared" si="23"/>
        <v>3164704</v>
      </c>
      <c r="D767" t="s">
        <v>785</v>
      </c>
      <c r="E767" s="30">
        <v>6569036.3300000001</v>
      </c>
      <c r="F767" s="66">
        <v>3164704</v>
      </c>
      <c r="G767" s="69" t="s">
        <v>785</v>
      </c>
      <c r="H767" s="68">
        <f t="shared" si="22"/>
        <v>6569036.3300000001</v>
      </c>
    </row>
    <row r="768" spans="1:8" x14ac:dyDescent="0.25">
      <c r="A768" s="63" t="s">
        <v>786</v>
      </c>
      <c r="B768" s="64">
        <v>3164803</v>
      </c>
      <c r="C768" s="65">
        <f t="shared" si="23"/>
        <v>3164803</v>
      </c>
      <c r="D768" t="s">
        <v>786</v>
      </c>
      <c r="E768" s="30">
        <v>1515931.49</v>
      </c>
      <c r="F768" s="66">
        <v>3164803</v>
      </c>
      <c r="G768" s="69" t="s">
        <v>786</v>
      </c>
      <c r="H768" s="68">
        <f t="shared" si="22"/>
        <v>1515931.49</v>
      </c>
    </row>
    <row r="769" spans="1:8" x14ac:dyDescent="0.25">
      <c r="A769" s="63" t="s">
        <v>787</v>
      </c>
      <c r="B769" s="64">
        <v>3164902</v>
      </c>
      <c r="C769" s="65">
        <f t="shared" si="23"/>
        <v>3164902</v>
      </c>
      <c r="D769" t="s">
        <v>787</v>
      </c>
      <c r="E769" s="30">
        <v>1515931.49</v>
      </c>
      <c r="F769" s="66">
        <v>3164902</v>
      </c>
      <c r="G769" s="69" t="s">
        <v>787</v>
      </c>
      <c r="H769" s="68">
        <f t="shared" si="22"/>
        <v>1515931.49</v>
      </c>
    </row>
    <row r="770" spans="1:8" x14ac:dyDescent="0.25">
      <c r="A770" s="63" t="s">
        <v>788</v>
      </c>
      <c r="B770" s="64">
        <v>3165206</v>
      </c>
      <c r="C770" s="65">
        <f t="shared" si="23"/>
        <v>3165206</v>
      </c>
      <c r="D770" t="s">
        <v>788</v>
      </c>
      <c r="E770" s="30">
        <v>1515931.49</v>
      </c>
      <c r="F770" s="66">
        <v>3165206</v>
      </c>
      <c r="G770" s="69" t="s">
        <v>788</v>
      </c>
      <c r="H770" s="68">
        <f t="shared" si="22"/>
        <v>1515931.49</v>
      </c>
    </row>
    <row r="771" spans="1:8" x14ac:dyDescent="0.25">
      <c r="A771" s="63" t="s">
        <v>789</v>
      </c>
      <c r="B771" s="64">
        <v>3165008</v>
      </c>
      <c r="C771" s="65">
        <f t="shared" si="23"/>
        <v>3165008</v>
      </c>
      <c r="D771" t="s">
        <v>789</v>
      </c>
      <c r="E771" s="30">
        <v>2021241.96</v>
      </c>
      <c r="F771" s="66">
        <v>3165008</v>
      </c>
      <c r="G771" s="69" t="s">
        <v>789</v>
      </c>
      <c r="H771" s="68">
        <f t="shared" si="22"/>
        <v>2021241.96</v>
      </c>
    </row>
    <row r="772" spans="1:8" x14ac:dyDescent="0.25">
      <c r="A772" s="63" t="s">
        <v>790</v>
      </c>
      <c r="B772" s="64">
        <v>3165107</v>
      </c>
      <c r="C772" s="65">
        <f t="shared" si="23"/>
        <v>3165107</v>
      </c>
      <c r="D772" t="s">
        <v>790</v>
      </c>
      <c r="E772" s="30">
        <v>1515931.49</v>
      </c>
      <c r="F772" s="66">
        <v>3165107</v>
      </c>
      <c r="G772" s="69" t="s">
        <v>790</v>
      </c>
      <c r="H772" s="68">
        <f t="shared" si="22"/>
        <v>1515931.49</v>
      </c>
    </row>
    <row r="773" spans="1:8" x14ac:dyDescent="0.25">
      <c r="A773" s="63" t="s">
        <v>791</v>
      </c>
      <c r="B773" s="64">
        <v>3165305</v>
      </c>
      <c r="C773" s="65">
        <f t="shared" si="23"/>
        <v>3165305</v>
      </c>
      <c r="D773" t="s">
        <v>791</v>
      </c>
      <c r="E773" s="30">
        <v>1515931.49</v>
      </c>
      <c r="F773" s="66">
        <v>3165305</v>
      </c>
      <c r="G773" s="69" t="s">
        <v>791</v>
      </c>
      <c r="H773" s="68">
        <f t="shared" si="22"/>
        <v>1515931.49</v>
      </c>
    </row>
    <row r="774" spans="1:8" x14ac:dyDescent="0.25">
      <c r="A774" s="63" t="s">
        <v>792</v>
      </c>
      <c r="B774" s="64">
        <v>3165404</v>
      </c>
      <c r="C774" s="65">
        <f t="shared" si="23"/>
        <v>3165404</v>
      </c>
      <c r="D774" t="s">
        <v>792</v>
      </c>
      <c r="E774" s="30">
        <v>1515931.49</v>
      </c>
      <c r="F774" s="66">
        <v>3165404</v>
      </c>
      <c r="G774" s="69" t="s">
        <v>792</v>
      </c>
      <c r="H774" s="68">
        <f t="shared" si="22"/>
        <v>1515931.49</v>
      </c>
    </row>
    <row r="775" spans="1:8" x14ac:dyDescent="0.25">
      <c r="A775" s="63" t="s">
        <v>793</v>
      </c>
      <c r="B775" s="64">
        <v>3165503</v>
      </c>
      <c r="C775" s="65">
        <f t="shared" si="23"/>
        <v>3165503</v>
      </c>
      <c r="D775" t="s">
        <v>793</v>
      </c>
      <c r="E775" s="30">
        <v>1515931.49</v>
      </c>
      <c r="F775" s="66">
        <v>3165503</v>
      </c>
      <c r="G775" s="69" t="s">
        <v>793</v>
      </c>
      <c r="H775" s="68">
        <f t="shared" ref="H775:H838" si="24">VLOOKUP(F775,$C$7:$E$859,3,FALSE)</f>
        <v>1515931.49</v>
      </c>
    </row>
    <row r="776" spans="1:8" x14ac:dyDescent="0.25">
      <c r="A776" s="63" t="s">
        <v>794</v>
      </c>
      <c r="B776" s="64">
        <v>3165537</v>
      </c>
      <c r="C776" s="65">
        <f t="shared" ref="C776:C839" si="25">VLOOKUP(D776,$A$7:$B$859,2,FALSE)</f>
        <v>3165537</v>
      </c>
      <c r="D776" t="s">
        <v>794</v>
      </c>
      <c r="E776" s="30">
        <v>4547794.4000000004</v>
      </c>
      <c r="F776" s="66">
        <v>3165537</v>
      </c>
      <c r="G776" s="69" t="s">
        <v>794</v>
      </c>
      <c r="H776" s="68">
        <f t="shared" si="24"/>
        <v>4547794.4000000004</v>
      </c>
    </row>
    <row r="777" spans="1:8" x14ac:dyDescent="0.25">
      <c r="A777" s="63" t="s">
        <v>795</v>
      </c>
      <c r="B777" s="64">
        <v>3165560</v>
      </c>
      <c r="C777" s="65">
        <f t="shared" si="25"/>
        <v>3165560</v>
      </c>
      <c r="D777" t="s">
        <v>795</v>
      </c>
      <c r="E777" s="30">
        <v>1515931.49</v>
      </c>
      <c r="F777" s="66">
        <v>3165560</v>
      </c>
      <c r="G777" s="69" t="s">
        <v>795</v>
      </c>
      <c r="H777" s="68">
        <f t="shared" si="24"/>
        <v>1515931.49</v>
      </c>
    </row>
    <row r="778" spans="1:8" x14ac:dyDescent="0.25">
      <c r="A778" s="63" t="s">
        <v>796</v>
      </c>
      <c r="B778" s="64">
        <v>3165578</v>
      </c>
      <c r="C778" s="65">
        <f t="shared" si="25"/>
        <v>3165578</v>
      </c>
      <c r="D778" t="s">
        <v>796</v>
      </c>
      <c r="E778" s="30">
        <v>1515931.49</v>
      </c>
      <c r="F778" s="66">
        <v>3165578</v>
      </c>
      <c r="G778" s="69" t="s">
        <v>796</v>
      </c>
      <c r="H778" s="68">
        <f t="shared" si="24"/>
        <v>1515931.49</v>
      </c>
    </row>
    <row r="779" spans="1:8" x14ac:dyDescent="0.25">
      <c r="A779" s="63" t="s">
        <v>797</v>
      </c>
      <c r="B779" s="64">
        <v>3165602</v>
      </c>
      <c r="C779" s="65">
        <f t="shared" si="25"/>
        <v>3165602</v>
      </c>
      <c r="D779" t="s">
        <v>797</v>
      </c>
      <c r="E779" s="30">
        <v>1515931.49</v>
      </c>
      <c r="F779" s="66">
        <v>3165602</v>
      </c>
      <c r="G779" s="69" t="s">
        <v>797</v>
      </c>
      <c r="H779" s="68">
        <f t="shared" si="24"/>
        <v>1515931.49</v>
      </c>
    </row>
    <row r="780" spans="1:8" x14ac:dyDescent="0.25">
      <c r="A780" s="63" t="s">
        <v>798</v>
      </c>
      <c r="B780" s="64">
        <v>3165701</v>
      </c>
      <c r="C780" s="65">
        <f t="shared" si="25"/>
        <v>3165701</v>
      </c>
      <c r="D780" t="s">
        <v>798</v>
      </c>
      <c r="E780" s="30">
        <v>1515931.49</v>
      </c>
      <c r="F780" s="66">
        <v>3165701</v>
      </c>
      <c r="G780" s="69" t="s">
        <v>798</v>
      </c>
      <c r="H780" s="68">
        <f t="shared" si="24"/>
        <v>1515931.49</v>
      </c>
    </row>
    <row r="781" spans="1:8" x14ac:dyDescent="0.25">
      <c r="A781" s="63" t="s">
        <v>799</v>
      </c>
      <c r="B781" s="64">
        <v>3165800</v>
      </c>
      <c r="C781" s="65">
        <f t="shared" si="25"/>
        <v>3165800</v>
      </c>
      <c r="D781" t="s">
        <v>799</v>
      </c>
      <c r="E781" s="30">
        <v>1515931.49</v>
      </c>
      <c r="F781" s="66">
        <v>3165800</v>
      </c>
      <c r="G781" s="69" t="s">
        <v>799</v>
      </c>
      <c r="H781" s="68">
        <f t="shared" si="24"/>
        <v>1515931.49</v>
      </c>
    </row>
    <row r="782" spans="1:8" x14ac:dyDescent="0.25">
      <c r="A782" s="63" t="s">
        <v>800</v>
      </c>
      <c r="B782" s="64">
        <v>3165909</v>
      </c>
      <c r="C782" s="65">
        <f t="shared" si="25"/>
        <v>3165909</v>
      </c>
      <c r="D782" t="s">
        <v>800</v>
      </c>
      <c r="E782" s="30">
        <v>1515931.49</v>
      </c>
      <c r="F782" s="66">
        <v>3165909</v>
      </c>
      <c r="G782" s="69" t="s">
        <v>800</v>
      </c>
      <c r="H782" s="68">
        <f t="shared" si="24"/>
        <v>1515931.49</v>
      </c>
    </row>
    <row r="783" spans="1:8" x14ac:dyDescent="0.25">
      <c r="A783" s="63" t="s">
        <v>801</v>
      </c>
      <c r="B783" s="64">
        <v>3166006</v>
      </c>
      <c r="C783" s="65">
        <f t="shared" si="25"/>
        <v>3166006</v>
      </c>
      <c r="D783" t="s">
        <v>801</v>
      </c>
      <c r="E783" s="30">
        <v>1515931.49</v>
      </c>
      <c r="F783" s="66">
        <v>3166006</v>
      </c>
      <c r="G783" s="69" t="s">
        <v>801</v>
      </c>
      <c r="H783" s="68">
        <f t="shared" si="24"/>
        <v>1515931.49</v>
      </c>
    </row>
    <row r="784" spans="1:8" x14ac:dyDescent="0.25">
      <c r="A784" s="63" t="s">
        <v>802</v>
      </c>
      <c r="B784" s="64">
        <v>3166105</v>
      </c>
      <c r="C784" s="65">
        <f t="shared" si="25"/>
        <v>3166105</v>
      </c>
      <c r="D784" t="s">
        <v>802</v>
      </c>
      <c r="E784" s="30">
        <v>1515931.49</v>
      </c>
      <c r="F784" s="66">
        <v>3166105</v>
      </c>
      <c r="G784" s="69" t="s">
        <v>802</v>
      </c>
      <c r="H784" s="68">
        <f t="shared" si="24"/>
        <v>1515931.49</v>
      </c>
    </row>
    <row r="785" spans="1:8" x14ac:dyDescent="0.25">
      <c r="A785" s="63" t="s">
        <v>803</v>
      </c>
      <c r="B785" s="64">
        <v>3166204</v>
      </c>
      <c r="C785" s="65">
        <f t="shared" si="25"/>
        <v>3166204</v>
      </c>
      <c r="D785" t="s">
        <v>803</v>
      </c>
      <c r="E785" s="30">
        <v>2021241.96</v>
      </c>
      <c r="F785" s="66">
        <v>3166204</v>
      </c>
      <c r="G785" s="69" t="s">
        <v>803</v>
      </c>
      <c r="H785" s="68">
        <f t="shared" si="24"/>
        <v>2021241.96</v>
      </c>
    </row>
    <row r="786" spans="1:8" x14ac:dyDescent="0.25">
      <c r="A786" s="63" t="s">
        <v>804</v>
      </c>
      <c r="B786" s="64">
        <v>3166303</v>
      </c>
      <c r="C786" s="65">
        <f t="shared" si="25"/>
        <v>3166303</v>
      </c>
      <c r="D786" t="s">
        <v>804</v>
      </c>
      <c r="E786" s="30">
        <v>1515931.49</v>
      </c>
      <c r="F786" s="66">
        <v>3166303</v>
      </c>
      <c r="G786" s="69" t="s">
        <v>804</v>
      </c>
      <c r="H786" s="68">
        <f t="shared" si="24"/>
        <v>1515931.49</v>
      </c>
    </row>
    <row r="787" spans="1:8" x14ac:dyDescent="0.25">
      <c r="A787" s="63" t="s">
        <v>805</v>
      </c>
      <c r="B787" s="64">
        <v>3166402</v>
      </c>
      <c r="C787" s="65">
        <f t="shared" si="25"/>
        <v>3166402</v>
      </c>
      <c r="D787" t="s">
        <v>805</v>
      </c>
      <c r="E787" s="30">
        <v>1515931.49</v>
      </c>
      <c r="F787" s="66">
        <v>3166402</v>
      </c>
      <c r="G787" s="69" t="s">
        <v>805</v>
      </c>
      <c r="H787" s="68">
        <f t="shared" si="24"/>
        <v>1515931.49</v>
      </c>
    </row>
    <row r="788" spans="1:8" x14ac:dyDescent="0.25">
      <c r="A788" s="63" t="s">
        <v>806</v>
      </c>
      <c r="B788" s="64">
        <v>3166501</v>
      </c>
      <c r="C788" s="65">
        <f t="shared" si="25"/>
        <v>3166501</v>
      </c>
      <c r="D788" t="s">
        <v>806</v>
      </c>
      <c r="E788" s="30">
        <v>1515931.49</v>
      </c>
      <c r="F788" s="66">
        <v>3166501</v>
      </c>
      <c r="G788" s="69" t="s">
        <v>806</v>
      </c>
      <c r="H788" s="68">
        <f t="shared" si="24"/>
        <v>1515931.49</v>
      </c>
    </row>
    <row r="789" spans="1:8" x14ac:dyDescent="0.25">
      <c r="A789" s="63" t="s">
        <v>807</v>
      </c>
      <c r="B789" s="64">
        <v>3166600</v>
      </c>
      <c r="C789" s="65">
        <f t="shared" si="25"/>
        <v>3166600</v>
      </c>
      <c r="D789" t="s">
        <v>807</v>
      </c>
      <c r="E789" s="30">
        <v>1515931.49</v>
      </c>
      <c r="F789" s="66">
        <v>3166600</v>
      </c>
      <c r="G789" s="69" t="s">
        <v>807</v>
      </c>
      <c r="H789" s="68">
        <f t="shared" si="24"/>
        <v>1515931.49</v>
      </c>
    </row>
    <row r="790" spans="1:8" x14ac:dyDescent="0.25">
      <c r="A790" s="63" t="s">
        <v>808</v>
      </c>
      <c r="B790" s="64">
        <v>3166808</v>
      </c>
      <c r="C790" s="65">
        <f t="shared" si="25"/>
        <v>3166808</v>
      </c>
      <c r="D790" t="s">
        <v>808</v>
      </c>
      <c r="E790" s="30">
        <v>2021241.96</v>
      </c>
      <c r="F790" s="66">
        <v>3166808</v>
      </c>
      <c r="G790" s="69" t="s">
        <v>808</v>
      </c>
      <c r="H790" s="68">
        <f t="shared" si="24"/>
        <v>2021241.96</v>
      </c>
    </row>
    <row r="791" spans="1:8" x14ac:dyDescent="0.25">
      <c r="A791" s="63" t="s">
        <v>809</v>
      </c>
      <c r="B791" s="64">
        <v>3166709</v>
      </c>
      <c r="C791" s="65">
        <f t="shared" si="25"/>
        <v>3166709</v>
      </c>
      <c r="D791" t="s">
        <v>809</v>
      </c>
      <c r="E791" s="30">
        <v>1515931.49</v>
      </c>
      <c r="F791" s="66">
        <v>3166709</v>
      </c>
      <c r="G791" s="69" t="s">
        <v>809</v>
      </c>
      <c r="H791" s="68">
        <f t="shared" si="24"/>
        <v>1515931.49</v>
      </c>
    </row>
    <row r="792" spans="1:8" x14ac:dyDescent="0.25">
      <c r="A792" s="63" t="s">
        <v>810</v>
      </c>
      <c r="B792" s="64">
        <v>3166907</v>
      </c>
      <c r="C792" s="65">
        <f t="shared" si="25"/>
        <v>3166907</v>
      </c>
      <c r="D792" t="s">
        <v>810</v>
      </c>
      <c r="E792" s="30">
        <v>1515931.49</v>
      </c>
      <c r="F792" s="66">
        <v>3166907</v>
      </c>
      <c r="G792" s="69" t="s">
        <v>810</v>
      </c>
      <c r="H792" s="68">
        <f t="shared" si="24"/>
        <v>1515931.49</v>
      </c>
    </row>
    <row r="793" spans="1:8" x14ac:dyDescent="0.25">
      <c r="A793" s="63" t="s">
        <v>811</v>
      </c>
      <c r="B793" s="64">
        <v>3166956</v>
      </c>
      <c r="C793" s="65">
        <f t="shared" si="25"/>
        <v>3166956</v>
      </c>
      <c r="D793" t="s">
        <v>811</v>
      </c>
      <c r="E793" s="30">
        <v>1515931.49</v>
      </c>
      <c r="F793" s="66">
        <v>3166956</v>
      </c>
      <c r="G793" s="69" t="s">
        <v>811</v>
      </c>
      <c r="H793" s="68">
        <f t="shared" si="24"/>
        <v>1515931.49</v>
      </c>
    </row>
    <row r="794" spans="1:8" x14ac:dyDescent="0.25">
      <c r="A794" s="63" t="s">
        <v>812</v>
      </c>
      <c r="B794" s="64">
        <v>3167004</v>
      </c>
      <c r="C794" s="65">
        <f t="shared" si="25"/>
        <v>3167004</v>
      </c>
      <c r="D794" t="s">
        <v>812</v>
      </c>
      <c r="E794" s="30">
        <v>1515931.49</v>
      </c>
      <c r="F794" s="66">
        <v>3167004</v>
      </c>
      <c r="G794" s="69" t="s">
        <v>812</v>
      </c>
      <c r="H794" s="68">
        <f t="shared" si="24"/>
        <v>1515931.49</v>
      </c>
    </row>
    <row r="795" spans="1:8" x14ac:dyDescent="0.25">
      <c r="A795" s="63" t="s">
        <v>813</v>
      </c>
      <c r="B795" s="64">
        <v>3167103</v>
      </c>
      <c r="C795" s="65">
        <f t="shared" si="25"/>
        <v>3167103</v>
      </c>
      <c r="D795" t="s">
        <v>813</v>
      </c>
      <c r="E795" s="30">
        <v>3031862.95</v>
      </c>
      <c r="F795" s="66">
        <v>3167103</v>
      </c>
      <c r="G795" s="69" t="s">
        <v>813</v>
      </c>
      <c r="H795" s="68">
        <f t="shared" si="24"/>
        <v>3031862.95</v>
      </c>
    </row>
    <row r="796" spans="1:8" x14ac:dyDescent="0.25">
      <c r="A796" s="63" t="s">
        <v>814</v>
      </c>
      <c r="B796" s="64">
        <v>3167202</v>
      </c>
      <c r="C796" s="65">
        <f t="shared" si="25"/>
        <v>3167202</v>
      </c>
      <c r="D796" t="s">
        <v>814</v>
      </c>
      <c r="E796" s="30">
        <v>13591227.619999999</v>
      </c>
      <c r="F796" s="66">
        <v>3167202</v>
      </c>
      <c r="G796" s="69" t="s">
        <v>814</v>
      </c>
      <c r="H796" s="68">
        <f t="shared" si="24"/>
        <v>13591227.619999999</v>
      </c>
    </row>
    <row r="797" spans="1:8" x14ac:dyDescent="0.25">
      <c r="A797" s="63" t="s">
        <v>815</v>
      </c>
      <c r="B797" s="64">
        <v>3165552</v>
      </c>
      <c r="C797" s="65">
        <f t="shared" si="25"/>
        <v>3165552</v>
      </c>
      <c r="D797" t="s">
        <v>815</v>
      </c>
      <c r="E797" s="30">
        <v>1916385.99</v>
      </c>
      <c r="F797" s="66">
        <v>3165552</v>
      </c>
      <c r="G797" s="69" t="s">
        <v>815</v>
      </c>
      <c r="H797" s="68">
        <f t="shared" si="24"/>
        <v>1916385.99</v>
      </c>
    </row>
    <row r="798" spans="1:8" x14ac:dyDescent="0.25">
      <c r="A798" s="63" t="s">
        <v>816</v>
      </c>
      <c r="B798" s="64">
        <v>3167301</v>
      </c>
      <c r="C798" s="65">
        <f t="shared" si="25"/>
        <v>3167301</v>
      </c>
      <c r="D798" t="s">
        <v>816</v>
      </c>
      <c r="E798" s="30">
        <v>1515931.49</v>
      </c>
      <c r="F798" s="66">
        <v>3167301</v>
      </c>
      <c r="G798" s="69" t="s">
        <v>816</v>
      </c>
      <c r="H798" s="68">
        <f t="shared" si="24"/>
        <v>1515931.49</v>
      </c>
    </row>
    <row r="799" spans="1:8" x14ac:dyDescent="0.25">
      <c r="A799" s="63" t="s">
        <v>817</v>
      </c>
      <c r="B799" s="64">
        <v>3167400</v>
      </c>
      <c r="C799" s="65">
        <f t="shared" si="25"/>
        <v>3167400</v>
      </c>
      <c r="D799" t="s">
        <v>817</v>
      </c>
      <c r="E799" s="30">
        <v>1515931.49</v>
      </c>
      <c r="F799" s="66">
        <v>3167400</v>
      </c>
      <c r="G799" s="69" t="s">
        <v>817</v>
      </c>
      <c r="H799" s="68">
        <f t="shared" si="24"/>
        <v>1515931.49</v>
      </c>
    </row>
    <row r="800" spans="1:8" x14ac:dyDescent="0.25">
      <c r="A800" s="63" t="s">
        <v>818</v>
      </c>
      <c r="B800" s="64">
        <v>3167509</v>
      </c>
      <c r="C800" s="65">
        <f t="shared" si="25"/>
        <v>3167509</v>
      </c>
      <c r="D800" t="s">
        <v>818</v>
      </c>
      <c r="E800" s="30">
        <v>1515931.49</v>
      </c>
      <c r="F800" s="66">
        <v>3167509</v>
      </c>
      <c r="G800" s="69" t="s">
        <v>818</v>
      </c>
      <c r="H800" s="68">
        <f t="shared" si="24"/>
        <v>1515931.49</v>
      </c>
    </row>
    <row r="801" spans="1:8" x14ac:dyDescent="0.25">
      <c r="A801" s="63" t="s">
        <v>819</v>
      </c>
      <c r="B801" s="64">
        <v>3167608</v>
      </c>
      <c r="C801" s="65">
        <f t="shared" si="25"/>
        <v>3167608</v>
      </c>
      <c r="D801" t="s">
        <v>819</v>
      </c>
      <c r="E801" s="30">
        <v>3031862.95</v>
      </c>
      <c r="F801" s="66">
        <v>3167608</v>
      </c>
      <c r="G801" s="69" t="s">
        <v>819</v>
      </c>
      <c r="H801" s="68">
        <f t="shared" si="24"/>
        <v>3031862.95</v>
      </c>
    </row>
    <row r="802" spans="1:8" x14ac:dyDescent="0.25">
      <c r="A802" s="63" t="s">
        <v>820</v>
      </c>
      <c r="B802" s="64">
        <v>3167707</v>
      </c>
      <c r="C802" s="65">
        <f t="shared" si="25"/>
        <v>3167707</v>
      </c>
      <c r="D802" t="s">
        <v>820</v>
      </c>
      <c r="E802" s="30">
        <v>1515931.49</v>
      </c>
      <c r="F802" s="66">
        <v>3167707</v>
      </c>
      <c r="G802" s="69" t="s">
        <v>820</v>
      </c>
      <c r="H802" s="68">
        <f t="shared" si="24"/>
        <v>1515931.49</v>
      </c>
    </row>
    <row r="803" spans="1:8" x14ac:dyDescent="0.25">
      <c r="A803" s="63" t="s">
        <v>821</v>
      </c>
      <c r="B803" s="64">
        <v>3167806</v>
      </c>
      <c r="C803" s="65">
        <f t="shared" si="25"/>
        <v>3167806</v>
      </c>
      <c r="D803" t="s">
        <v>821</v>
      </c>
      <c r="E803" s="30">
        <v>1515931.49</v>
      </c>
      <c r="F803" s="66">
        <v>3167806</v>
      </c>
      <c r="G803" s="69" t="s">
        <v>821</v>
      </c>
      <c r="H803" s="68">
        <f t="shared" si="24"/>
        <v>1515931.49</v>
      </c>
    </row>
    <row r="804" spans="1:8" x14ac:dyDescent="0.25">
      <c r="A804" s="63" t="s">
        <v>822</v>
      </c>
      <c r="B804" s="64">
        <v>3167905</v>
      </c>
      <c r="C804" s="65">
        <f t="shared" si="25"/>
        <v>3167905</v>
      </c>
      <c r="D804" t="s">
        <v>822</v>
      </c>
      <c r="E804" s="30">
        <v>1515931.49</v>
      </c>
      <c r="F804" s="66">
        <v>3167905</v>
      </c>
      <c r="G804" s="69" t="s">
        <v>822</v>
      </c>
      <c r="H804" s="68">
        <f t="shared" si="24"/>
        <v>1515931.49</v>
      </c>
    </row>
    <row r="805" spans="1:8" x14ac:dyDescent="0.25">
      <c r="A805" s="63" t="s">
        <v>823</v>
      </c>
      <c r="B805" s="64">
        <v>3168002</v>
      </c>
      <c r="C805" s="65">
        <f t="shared" si="25"/>
        <v>3168002</v>
      </c>
      <c r="D805" t="s">
        <v>823</v>
      </c>
      <c r="E805" s="30">
        <v>4042483.9</v>
      </c>
      <c r="F805" s="66">
        <v>3168002</v>
      </c>
      <c r="G805" s="69" t="s">
        <v>823</v>
      </c>
      <c r="H805" s="68">
        <f t="shared" si="24"/>
        <v>4042483.9</v>
      </c>
    </row>
    <row r="806" spans="1:8" x14ac:dyDescent="0.25">
      <c r="A806" s="63" t="s">
        <v>824</v>
      </c>
      <c r="B806" s="64">
        <v>3168051</v>
      </c>
      <c r="C806" s="65">
        <f t="shared" si="25"/>
        <v>3168051</v>
      </c>
      <c r="D806" t="s">
        <v>824</v>
      </c>
      <c r="E806" s="30">
        <v>1515931.49</v>
      </c>
      <c r="F806" s="66">
        <v>3168051</v>
      </c>
      <c r="G806" s="69" t="s">
        <v>824</v>
      </c>
      <c r="H806" s="68">
        <f t="shared" si="24"/>
        <v>1515931.49</v>
      </c>
    </row>
    <row r="807" spans="1:8" x14ac:dyDescent="0.25">
      <c r="A807" s="63" t="s">
        <v>825</v>
      </c>
      <c r="B807" s="64">
        <v>3168101</v>
      </c>
      <c r="C807" s="65">
        <f t="shared" si="25"/>
        <v>3168101</v>
      </c>
      <c r="D807" t="s">
        <v>825</v>
      </c>
      <c r="E807" s="30">
        <v>1515931.49</v>
      </c>
      <c r="F807" s="66">
        <v>3168101</v>
      </c>
      <c r="G807" s="69" t="s">
        <v>825</v>
      </c>
      <c r="H807" s="68">
        <f t="shared" si="24"/>
        <v>1515931.49</v>
      </c>
    </row>
    <row r="808" spans="1:8" x14ac:dyDescent="0.25">
      <c r="A808" s="63" t="s">
        <v>826</v>
      </c>
      <c r="B808" s="64">
        <v>3168200</v>
      </c>
      <c r="C808" s="65">
        <f t="shared" si="25"/>
        <v>3168200</v>
      </c>
      <c r="D808" t="s">
        <v>826</v>
      </c>
      <c r="E808" s="30">
        <v>1515931.49</v>
      </c>
      <c r="F808" s="66">
        <v>3168200</v>
      </c>
      <c r="G808" s="69" t="s">
        <v>826</v>
      </c>
      <c r="H808" s="68">
        <f t="shared" si="24"/>
        <v>1515931.49</v>
      </c>
    </row>
    <row r="809" spans="1:8" x14ac:dyDescent="0.25">
      <c r="A809" s="63" t="s">
        <v>827</v>
      </c>
      <c r="B809" s="64">
        <v>3168309</v>
      </c>
      <c r="C809" s="65">
        <f t="shared" si="25"/>
        <v>3168309</v>
      </c>
      <c r="D809" t="s">
        <v>827</v>
      </c>
      <c r="E809" s="30">
        <v>1515931.49</v>
      </c>
      <c r="F809" s="66">
        <v>3168309</v>
      </c>
      <c r="G809" s="69" t="s">
        <v>827</v>
      </c>
      <c r="H809" s="68">
        <f t="shared" si="24"/>
        <v>1515931.49</v>
      </c>
    </row>
    <row r="810" spans="1:8" x14ac:dyDescent="0.25">
      <c r="A810" s="63" t="s">
        <v>828</v>
      </c>
      <c r="B810" s="64">
        <v>3168408</v>
      </c>
      <c r="C810" s="65">
        <f t="shared" si="25"/>
        <v>3168408</v>
      </c>
      <c r="D810" t="s">
        <v>828</v>
      </c>
      <c r="E810" s="30">
        <v>2526552.46</v>
      </c>
      <c r="F810" s="66">
        <v>3168408</v>
      </c>
      <c r="G810" s="69" t="s">
        <v>828</v>
      </c>
      <c r="H810" s="68">
        <f t="shared" si="24"/>
        <v>2526552.46</v>
      </c>
    </row>
    <row r="811" spans="1:8" x14ac:dyDescent="0.25">
      <c r="A811" s="63" t="s">
        <v>829</v>
      </c>
      <c r="B811" s="64">
        <v>3168507</v>
      </c>
      <c r="C811" s="65">
        <f t="shared" si="25"/>
        <v>3168507</v>
      </c>
      <c r="D811" t="s">
        <v>829</v>
      </c>
      <c r="E811" s="30">
        <v>2021241.96</v>
      </c>
      <c r="F811" s="66">
        <v>3168507</v>
      </c>
      <c r="G811" s="69" t="s">
        <v>829</v>
      </c>
      <c r="H811" s="68">
        <f t="shared" si="24"/>
        <v>2021241.96</v>
      </c>
    </row>
    <row r="812" spans="1:8" x14ac:dyDescent="0.25">
      <c r="A812" s="63" t="s">
        <v>830</v>
      </c>
      <c r="B812" s="64">
        <v>3168606</v>
      </c>
      <c r="C812" s="65">
        <f t="shared" si="25"/>
        <v>3168606</v>
      </c>
      <c r="D812" t="s">
        <v>830</v>
      </c>
      <c r="E812" s="30">
        <v>9095588.7300000004</v>
      </c>
      <c r="F812" s="66">
        <v>3168606</v>
      </c>
      <c r="G812" s="69" t="s">
        <v>830</v>
      </c>
      <c r="H812" s="68">
        <f t="shared" si="24"/>
        <v>9095588.7300000004</v>
      </c>
    </row>
    <row r="813" spans="1:8" x14ac:dyDescent="0.25">
      <c r="A813" s="63" t="s">
        <v>831</v>
      </c>
      <c r="B813" s="64">
        <v>3168705</v>
      </c>
      <c r="C813" s="65">
        <f t="shared" si="25"/>
        <v>3168705</v>
      </c>
      <c r="D813" t="s">
        <v>831</v>
      </c>
      <c r="E813" s="30">
        <v>7074346.8099999996</v>
      </c>
      <c r="F813" s="66">
        <v>3168705</v>
      </c>
      <c r="G813" s="69" t="s">
        <v>831</v>
      </c>
      <c r="H813" s="68">
        <f t="shared" si="24"/>
        <v>7074346.8099999996</v>
      </c>
    </row>
    <row r="814" spans="1:8" x14ac:dyDescent="0.25">
      <c r="A814" s="63" t="s">
        <v>832</v>
      </c>
      <c r="B814" s="64">
        <v>3168804</v>
      </c>
      <c r="C814" s="65">
        <f t="shared" si="25"/>
        <v>3168804</v>
      </c>
      <c r="D814" t="s">
        <v>832</v>
      </c>
      <c r="E814" s="30">
        <v>1515931.49</v>
      </c>
      <c r="F814" s="66">
        <v>3168804</v>
      </c>
      <c r="G814" s="69" t="s">
        <v>832</v>
      </c>
      <c r="H814" s="68">
        <f t="shared" si="24"/>
        <v>1515931.49</v>
      </c>
    </row>
    <row r="815" spans="1:8" x14ac:dyDescent="0.25">
      <c r="A815" s="63" t="s">
        <v>833</v>
      </c>
      <c r="B815" s="64">
        <v>3168903</v>
      </c>
      <c r="C815" s="65">
        <f t="shared" si="25"/>
        <v>3168903</v>
      </c>
      <c r="D815" t="s">
        <v>833</v>
      </c>
      <c r="E815" s="30">
        <v>1515931.49</v>
      </c>
      <c r="F815" s="66">
        <v>3168903</v>
      </c>
      <c r="G815" s="69" t="s">
        <v>833</v>
      </c>
      <c r="H815" s="68">
        <f t="shared" si="24"/>
        <v>1515931.49</v>
      </c>
    </row>
    <row r="816" spans="1:8" x14ac:dyDescent="0.25">
      <c r="A816" s="63" t="s">
        <v>834</v>
      </c>
      <c r="B816" s="64">
        <v>3169000</v>
      </c>
      <c r="C816" s="65">
        <f t="shared" si="25"/>
        <v>3169000</v>
      </c>
      <c r="D816" t="s">
        <v>834</v>
      </c>
      <c r="E816" s="30">
        <v>2526552.46</v>
      </c>
      <c r="F816" s="66">
        <v>3169000</v>
      </c>
      <c r="G816" s="69" t="s">
        <v>834</v>
      </c>
      <c r="H816" s="68">
        <f t="shared" si="24"/>
        <v>2526552.46</v>
      </c>
    </row>
    <row r="817" spans="1:8" x14ac:dyDescent="0.25">
      <c r="A817" s="63" t="s">
        <v>835</v>
      </c>
      <c r="B817" s="64">
        <v>3169059</v>
      </c>
      <c r="C817" s="65">
        <f t="shared" si="25"/>
        <v>3169059</v>
      </c>
      <c r="D817" t="s">
        <v>835</v>
      </c>
      <c r="E817" s="30">
        <v>1515931.49</v>
      </c>
      <c r="F817" s="66">
        <v>3169059</v>
      </c>
      <c r="G817" s="69" t="s">
        <v>835</v>
      </c>
      <c r="H817" s="68">
        <f t="shared" si="24"/>
        <v>1515931.49</v>
      </c>
    </row>
    <row r="818" spans="1:8" x14ac:dyDescent="0.25">
      <c r="A818" s="63" t="s">
        <v>836</v>
      </c>
      <c r="B818" s="64">
        <v>3169109</v>
      </c>
      <c r="C818" s="65">
        <f t="shared" si="25"/>
        <v>3169109</v>
      </c>
      <c r="D818" t="s">
        <v>836</v>
      </c>
      <c r="E818" s="30">
        <v>1515931.49</v>
      </c>
      <c r="F818" s="66">
        <v>3169109</v>
      </c>
      <c r="G818" s="69" t="s">
        <v>836</v>
      </c>
      <c r="H818" s="68">
        <f t="shared" si="24"/>
        <v>1515931.49</v>
      </c>
    </row>
    <row r="819" spans="1:8" x14ac:dyDescent="0.25">
      <c r="A819" s="63" t="s">
        <v>837</v>
      </c>
      <c r="B819" s="64">
        <v>3169208</v>
      </c>
      <c r="C819" s="65">
        <f t="shared" si="25"/>
        <v>3169208</v>
      </c>
      <c r="D819" t="s">
        <v>837</v>
      </c>
      <c r="E819" s="30">
        <v>1515931.49</v>
      </c>
      <c r="F819" s="66">
        <v>3169208</v>
      </c>
      <c r="G819" s="69" t="s">
        <v>837</v>
      </c>
      <c r="H819" s="68">
        <f t="shared" si="24"/>
        <v>1515931.49</v>
      </c>
    </row>
    <row r="820" spans="1:8" x14ac:dyDescent="0.25">
      <c r="A820" s="63" t="s">
        <v>838</v>
      </c>
      <c r="B820" s="64">
        <v>3169307</v>
      </c>
      <c r="C820" s="65">
        <f t="shared" si="25"/>
        <v>3169307</v>
      </c>
      <c r="D820" t="s">
        <v>838</v>
      </c>
      <c r="E820" s="30">
        <v>6569036.3300000001</v>
      </c>
      <c r="F820" s="66">
        <v>3169307</v>
      </c>
      <c r="G820" s="69" t="s">
        <v>838</v>
      </c>
      <c r="H820" s="68">
        <f t="shared" si="24"/>
        <v>6569036.3300000001</v>
      </c>
    </row>
    <row r="821" spans="1:8" x14ac:dyDescent="0.25">
      <c r="A821" s="63" t="s">
        <v>839</v>
      </c>
      <c r="B821" s="64">
        <v>3169356</v>
      </c>
      <c r="C821" s="65">
        <f t="shared" si="25"/>
        <v>3169356</v>
      </c>
      <c r="D821" t="s">
        <v>839</v>
      </c>
      <c r="E821" s="30">
        <v>3933634.39</v>
      </c>
      <c r="F821" s="66">
        <v>3169356</v>
      </c>
      <c r="G821" s="69" t="s">
        <v>839</v>
      </c>
      <c r="H821" s="68">
        <f t="shared" si="24"/>
        <v>3933634.39</v>
      </c>
    </row>
    <row r="822" spans="1:8" x14ac:dyDescent="0.25">
      <c r="A822" s="63" t="s">
        <v>840</v>
      </c>
      <c r="B822" s="64">
        <v>3169406</v>
      </c>
      <c r="C822" s="65">
        <f t="shared" si="25"/>
        <v>3169406</v>
      </c>
      <c r="D822" t="s">
        <v>840</v>
      </c>
      <c r="E822" s="30">
        <v>5558415.3700000001</v>
      </c>
      <c r="F822" s="66">
        <v>3169406</v>
      </c>
      <c r="G822" s="69" t="s">
        <v>840</v>
      </c>
      <c r="H822" s="68">
        <f t="shared" si="24"/>
        <v>5558415.3700000001</v>
      </c>
    </row>
    <row r="823" spans="1:8" x14ac:dyDescent="0.25">
      <c r="A823" s="63" t="s">
        <v>841</v>
      </c>
      <c r="B823" s="64">
        <v>3169505</v>
      </c>
      <c r="C823" s="65">
        <f t="shared" si="25"/>
        <v>3169505</v>
      </c>
      <c r="D823" t="s">
        <v>841</v>
      </c>
      <c r="E823" s="30">
        <v>1515931.49</v>
      </c>
      <c r="F823" s="66">
        <v>3169505</v>
      </c>
      <c r="G823" s="69" t="s">
        <v>841</v>
      </c>
      <c r="H823" s="68">
        <f t="shared" si="24"/>
        <v>1515931.49</v>
      </c>
    </row>
    <row r="824" spans="1:8" x14ac:dyDescent="0.25">
      <c r="A824" s="63" t="s">
        <v>842</v>
      </c>
      <c r="B824" s="64">
        <v>3169604</v>
      </c>
      <c r="C824" s="65">
        <f t="shared" si="25"/>
        <v>3169604</v>
      </c>
      <c r="D824" t="s">
        <v>842</v>
      </c>
      <c r="E824" s="30">
        <v>3537173.41</v>
      </c>
      <c r="F824" s="66">
        <v>3169604</v>
      </c>
      <c r="G824" s="69" t="s">
        <v>842</v>
      </c>
      <c r="H824" s="68">
        <f t="shared" si="24"/>
        <v>3537173.41</v>
      </c>
    </row>
    <row r="825" spans="1:8" x14ac:dyDescent="0.25">
      <c r="A825" s="63" t="s">
        <v>843</v>
      </c>
      <c r="B825" s="64">
        <v>3169703</v>
      </c>
      <c r="C825" s="65">
        <f t="shared" si="25"/>
        <v>3169703</v>
      </c>
      <c r="D825" t="s">
        <v>843</v>
      </c>
      <c r="E825" s="30">
        <v>3031862.95</v>
      </c>
      <c r="F825" s="66">
        <v>3169703</v>
      </c>
      <c r="G825" s="69" t="s">
        <v>843</v>
      </c>
      <c r="H825" s="68">
        <f t="shared" si="24"/>
        <v>3031862.95</v>
      </c>
    </row>
    <row r="826" spans="1:8" x14ac:dyDescent="0.25">
      <c r="A826" s="63" t="s">
        <v>844</v>
      </c>
      <c r="B826" s="64">
        <v>3169802</v>
      </c>
      <c r="C826" s="65">
        <f t="shared" si="25"/>
        <v>3169802</v>
      </c>
      <c r="D826" t="s">
        <v>844</v>
      </c>
      <c r="E826" s="30">
        <v>1515931.49</v>
      </c>
      <c r="F826" s="66">
        <v>3169802</v>
      </c>
      <c r="G826" s="69" t="s">
        <v>844</v>
      </c>
      <c r="H826" s="68">
        <f t="shared" si="24"/>
        <v>1515931.49</v>
      </c>
    </row>
    <row r="827" spans="1:8" x14ac:dyDescent="0.25">
      <c r="A827" s="63" t="s">
        <v>845</v>
      </c>
      <c r="B827" s="64">
        <v>3169901</v>
      </c>
      <c r="C827" s="65">
        <f t="shared" si="25"/>
        <v>3169901</v>
      </c>
      <c r="D827" t="s">
        <v>845</v>
      </c>
      <c r="E827" s="30">
        <v>8472443.2100000009</v>
      </c>
      <c r="F827" s="66">
        <v>3169901</v>
      </c>
      <c r="G827" s="69" t="s">
        <v>845</v>
      </c>
      <c r="H827" s="68">
        <f t="shared" si="24"/>
        <v>8472443.2100000009</v>
      </c>
    </row>
    <row r="828" spans="1:8" x14ac:dyDescent="0.25">
      <c r="A828" s="63" t="s">
        <v>846</v>
      </c>
      <c r="B828" s="64">
        <v>3170008</v>
      </c>
      <c r="C828" s="65">
        <f t="shared" si="25"/>
        <v>3170008</v>
      </c>
      <c r="D828" t="s">
        <v>846</v>
      </c>
      <c r="E828" s="30">
        <v>2021241.96</v>
      </c>
      <c r="F828" s="66">
        <v>3170008</v>
      </c>
      <c r="G828" s="69" t="s">
        <v>846</v>
      </c>
      <c r="H828" s="68">
        <f t="shared" si="24"/>
        <v>2021241.96</v>
      </c>
    </row>
    <row r="829" spans="1:8" x14ac:dyDescent="0.25">
      <c r="A829" s="63" t="s">
        <v>847</v>
      </c>
      <c r="B829" s="64">
        <v>3170057</v>
      </c>
      <c r="C829" s="65">
        <f t="shared" si="25"/>
        <v>3170057</v>
      </c>
      <c r="D829" t="s">
        <v>847</v>
      </c>
      <c r="E829" s="30">
        <v>2021241.96</v>
      </c>
      <c r="F829" s="66">
        <v>3170057</v>
      </c>
      <c r="G829" s="69" t="s">
        <v>847</v>
      </c>
      <c r="H829" s="68">
        <f t="shared" si="24"/>
        <v>2021241.96</v>
      </c>
    </row>
    <row r="830" spans="1:8" x14ac:dyDescent="0.25">
      <c r="A830" s="63" t="s">
        <v>848</v>
      </c>
      <c r="B830" s="64">
        <v>3170107</v>
      </c>
      <c r="C830" s="65">
        <f t="shared" si="25"/>
        <v>3170107</v>
      </c>
      <c r="D830" t="s">
        <v>848</v>
      </c>
      <c r="E830" s="30">
        <v>13591227.619999999</v>
      </c>
      <c r="F830" s="66">
        <v>3170107</v>
      </c>
      <c r="G830" s="69" t="s">
        <v>848</v>
      </c>
      <c r="H830" s="68">
        <f t="shared" si="24"/>
        <v>13591227.619999999</v>
      </c>
    </row>
    <row r="831" spans="1:8" x14ac:dyDescent="0.25">
      <c r="A831" s="63" t="s">
        <v>849</v>
      </c>
      <c r="B831" s="64">
        <v>3170206</v>
      </c>
      <c r="C831" s="65">
        <f t="shared" si="25"/>
        <v>3170206</v>
      </c>
      <c r="D831" t="s">
        <v>849</v>
      </c>
      <c r="E831" s="30">
        <v>13591227.619999999</v>
      </c>
      <c r="F831" s="66">
        <v>3170206</v>
      </c>
      <c r="G831" s="69" t="s">
        <v>849</v>
      </c>
      <c r="H831" s="68">
        <f t="shared" si="24"/>
        <v>13591227.619999999</v>
      </c>
    </row>
    <row r="832" spans="1:8" x14ac:dyDescent="0.25">
      <c r="A832" s="63" t="s">
        <v>850</v>
      </c>
      <c r="B832" s="64">
        <v>3170305</v>
      </c>
      <c r="C832" s="65">
        <f t="shared" si="25"/>
        <v>3170305</v>
      </c>
      <c r="D832" t="s">
        <v>850</v>
      </c>
      <c r="E832" s="30">
        <v>1515931.49</v>
      </c>
      <c r="F832" s="66">
        <v>3170305</v>
      </c>
      <c r="G832" s="69" t="s">
        <v>850</v>
      </c>
      <c r="H832" s="68">
        <f t="shared" si="24"/>
        <v>1515931.49</v>
      </c>
    </row>
    <row r="833" spans="1:8" x14ac:dyDescent="0.25">
      <c r="A833" s="63" t="s">
        <v>851</v>
      </c>
      <c r="B833" s="64">
        <v>3170404</v>
      </c>
      <c r="C833" s="65">
        <f t="shared" si="25"/>
        <v>3170404</v>
      </c>
      <c r="D833" t="s">
        <v>851</v>
      </c>
      <c r="E833" s="30">
        <v>7074346.8099999996</v>
      </c>
      <c r="F833" s="66">
        <v>3170404</v>
      </c>
      <c r="G833" s="69" t="s">
        <v>851</v>
      </c>
      <c r="H833" s="68">
        <f t="shared" si="24"/>
        <v>7074346.8099999996</v>
      </c>
    </row>
    <row r="834" spans="1:8" x14ac:dyDescent="0.25">
      <c r="A834" s="63" t="s">
        <v>853</v>
      </c>
      <c r="B834" s="64">
        <v>3170438</v>
      </c>
      <c r="C834" s="65">
        <f t="shared" si="25"/>
        <v>3170438</v>
      </c>
      <c r="D834" t="s">
        <v>853</v>
      </c>
      <c r="E834" s="30">
        <v>1515931.49</v>
      </c>
      <c r="F834" s="66">
        <v>3170438</v>
      </c>
      <c r="G834" s="69" t="s">
        <v>853</v>
      </c>
      <c r="H834" s="68">
        <f t="shared" si="24"/>
        <v>1515931.49</v>
      </c>
    </row>
    <row r="835" spans="1:8" x14ac:dyDescent="0.25">
      <c r="A835" s="63" t="s">
        <v>854</v>
      </c>
      <c r="B835" s="64">
        <v>3170479</v>
      </c>
      <c r="C835" s="65">
        <f t="shared" si="25"/>
        <v>3170479</v>
      </c>
      <c r="D835" t="s">
        <v>854</v>
      </c>
      <c r="E835" s="30">
        <v>1515931.49</v>
      </c>
      <c r="F835" s="66">
        <v>3170479</v>
      </c>
      <c r="G835" s="69" t="s">
        <v>854</v>
      </c>
      <c r="H835" s="68">
        <f t="shared" si="24"/>
        <v>1515931.49</v>
      </c>
    </row>
    <row r="836" spans="1:8" x14ac:dyDescent="0.25">
      <c r="A836" s="63" t="s">
        <v>855</v>
      </c>
      <c r="B836" s="64">
        <v>3170503</v>
      </c>
      <c r="C836" s="65">
        <f t="shared" si="25"/>
        <v>3170503</v>
      </c>
      <c r="D836" t="s">
        <v>855</v>
      </c>
      <c r="E836" s="30">
        <v>2021241.96</v>
      </c>
      <c r="F836" s="66">
        <v>3170503</v>
      </c>
      <c r="G836" s="69" t="s">
        <v>855</v>
      </c>
      <c r="H836" s="68">
        <f t="shared" si="24"/>
        <v>2021241.96</v>
      </c>
    </row>
    <row r="837" spans="1:8" x14ac:dyDescent="0.25">
      <c r="A837" s="63" t="s">
        <v>856</v>
      </c>
      <c r="B837" s="64">
        <v>3170529</v>
      </c>
      <c r="C837" s="65">
        <f t="shared" si="25"/>
        <v>3170529</v>
      </c>
      <c r="D837" t="s">
        <v>856</v>
      </c>
      <c r="E837" s="30">
        <v>3031862.95</v>
      </c>
      <c r="F837" s="66">
        <v>3170529</v>
      </c>
      <c r="G837" s="69" t="s">
        <v>856</v>
      </c>
      <c r="H837" s="68">
        <f t="shared" si="24"/>
        <v>3031862.95</v>
      </c>
    </row>
    <row r="838" spans="1:8" x14ac:dyDescent="0.25">
      <c r="A838" s="63" t="s">
        <v>857</v>
      </c>
      <c r="B838" s="64">
        <v>3170578</v>
      </c>
      <c r="C838" s="65">
        <f t="shared" si="25"/>
        <v>3170578</v>
      </c>
      <c r="D838" t="s">
        <v>857</v>
      </c>
      <c r="E838" s="30">
        <v>1515931.49</v>
      </c>
      <c r="F838" s="66">
        <v>3170578</v>
      </c>
      <c r="G838" s="69" t="s">
        <v>857</v>
      </c>
      <c r="H838" s="68">
        <f t="shared" si="24"/>
        <v>1515931.49</v>
      </c>
    </row>
    <row r="839" spans="1:8" x14ac:dyDescent="0.25">
      <c r="A839" s="63" t="s">
        <v>858</v>
      </c>
      <c r="B839" s="64">
        <v>3170602</v>
      </c>
      <c r="C839" s="65">
        <f t="shared" si="25"/>
        <v>3170602</v>
      </c>
      <c r="D839" t="s">
        <v>858</v>
      </c>
      <c r="E839" s="30">
        <v>1515931.49</v>
      </c>
      <c r="F839" s="66">
        <v>3170602</v>
      </c>
      <c r="G839" s="69" t="s">
        <v>858</v>
      </c>
      <c r="H839" s="68">
        <f t="shared" ref="H839:H859" si="26">VLOOKUP(F839,$C$7:$E$859,3,FALSE)</f>
        <v>1515931.49</v>
      </c>
    </row>
    <row r="840" spans="1:8" x14ac:dyDescent="0.25">
      <c r="A840" s="63" t="s">
        <v>859</v>
      </c>
      <c r="B840" s="64">
        <v>3170651</v>
      </c>
      <c r="C840" s="65">
        <f t="shared" ref="C840:C859" si="27">VLOOKUP(D840,$A$7:$B$859,2,FALSE)</f>
        <v>3170651</v>
      </c>
      <c r="D840" t="s">
        <v>859</v>
      </c>
      <c r="E840" s="30">
        <v>1515931.49</v>
      </c>
      <c r="F840" s="66">
        <v>3170651</v>
      </c>
      <c r="G840" s="69" t="s">
        <v>859</v>
      </c>
      <c r="H840" s="68">
        <f t="shared" si="26"/>
        <v>1515931.49</v>
      </c>
    </row>
    <row r="841" spans="1:8" x14ac:dyDescent="0.25">
      <c r="A841" s="63" t="s">
        <v>860</v>
      </c>
      <c r="B841" s="64">
        <v>3170701</v>
      </c>
      <c r="C841" s="65">
        <f t="shared" si="27"/>
        <v>3170701</v>
      </c>
      <c r="D841" t="s">
        <v>860</v>
      </c>
      <c r="E841" s="30">
        <v>13085917.140000001</v>
      </c>
      <c r="F841" s="66">
        <v>3170701</v>
      </c>
      <c r="G841" s="69" t="s">
        <v>860</v>
      </c>
      <c r="H841" s="68">
        <f t="shared" si="26"/>
        <v>13085917.140000001</v>
      </c>
    </row>
    <row r="842" spans="1:8" x14ac:dyDescent="0.25">
      <c r="A842" s="63" t="s">
        <v>861</v>
      </c>
      <c r="B842" s="64">
        <v>3170750</v>
      </c>
      <c r="C842" s="65">
        <f t="shared" si="27"/>
        <v>3170750</v>
      </c>
      <c r="D842" t="s">
        <v>861</v>
      </c>
      <c r="E842" s="30">
        <v>1515931.49</v>
      </c>
      <c r="F842" s="66">
        <v>3170750</v>
      </c>
      <c r="G842" s="69" t="s">
        <v>861</v>
      </c>
      <c r="H842" s="68">
        <f t="shared" si="26"/>
        <v>1515931.49</v>
      </c>
    </row>
    <row r="843" spans="1:8" x14ac:dyDescent="0.25">
      <c r="A843" s="63" t="s">
        <v>862</v>
      </c>
      <c r="B843" s="64">
        <v>3170800</v>
      </c>
      <c r="C843" s="65">
        <f t="shared" si="27"/>
        <v>3170800</v>
      </c>
      <c r="D843" t="s">
        <v>862</v>
      </c>
      <c r="E843" s="30">
        <v>4437946.4800000004</v>
      </c>
      <c r="F843" s="66">
        <v>3170800</v>
      </c>
      <c r="G843" s="69" t="s">
        <v>862</v>
      </c>
      <c r="H843" s="68">
        <f t="shared" si="26"/>
        <v>4437946.4800000004</v>
      </c>
    </row>
    <row r="844" spans="1:8" x14ac:dyDescent="0.25">
      <c r="A844" s="63" t="s">
        <v>863</v>
      </c>
      <c r="B844" s="64">
        <v>3170909</v>
      </c>
      <c r="C844" s="65">
        <f t="shared" si="27"/>
        <v>3170909</v>
      </c>
      <c r="D844" t="s">
        <v>863</v>
      </c>
      <c r="E844" s="30">
        <v>3031862.95</v>
      </c>
      <c r="F844" s="66">
        <v>3170909</v>
      </c>
      <c r="G844" s="69" t="s">
        <v>863</v>
      </c>
      <c r="H844" s="68">
        <f t="shared" si="26"/>
        <v>3031862.95</v>
      </c>
    </row>
    <row r="845" spans="1:8" x14ac:dyDescent="0.25">
      <c r="A845" s="63" t="s">
        <v>864</v>
      </c>
      <c r="B845" s="64">
        <v>3171006</v>
      </c>
      <c r="C845" s="65">
        <f t="shared" si="27"/>
        <v>3171006</v>
      </c>
      <c r="D845" t="s">
        <v>864</v>
      </c>
      <c r="E845" s="30">
        <v>3031862.95</v>
      </c>
      <c r="F845" s="66">
        <v>3171006</v>
      </c>
      <c r="G845" s="69" t="s">
        <v>864</v>
      </c>
      <c r="H845" s="68">
        <f t="shared" si="26"/>
        <v>3031862.95</v>
      </c>
    </row>
    <row r="846" spans="1:8" x14ac:dyDescent="0.25">
      <c r="A846" s="63" t="s">
        <v>865</v>
      </c>
      <c r="B846" s="64">
        <v>3171030</v>
      </c>
      <c r="C846" s="65">
        <f t="shared" si="27"/>
        <v>3171030</v>
      </c>
      <c r="D846" t="s">
        <v>865</v>
      </c>
      <c r="E846" s="30">
        <v>1515931.49</v>
      </c>
      <c r="F846" s="66">
        <v>3171030</v>
      </c>
      <c r="G846" s="69" t="s">
        <v>865</v>
      </c>
      <c r="H846" s="68">
        <f t="shared" si="26"/>
        <v>1515931.49</v>
      </c>
    </row>
    <row r="847" spans="1:8" x14ac:dyDescent="0.25">
      <c r="A847" s="63" t="s">
        <v>866</v>
      </c>
      <c r="B847" s="64">
        <v>3171071</v>
      </c>
      <c r="C847" s="65">
        <f t="shared" si="27"/>
        <v>3171071</v>
      </c>
      <c r="D847" t="s">
        <v>866</v>
      </c>
      <c r="E847" s="30">
        <v>1515931.49</v>
      </c>
      <c r="F847" s="66">
        <v>3171071</v>
      </c>
      <c r="G847" s="69" t="s">
        <v>866</v>
      </c>
      <c r="H847" s="68">
        <f t="shared" si="26"/>
        <v>1515931.49</v>
      </c>
    </row>
    <row r="848" spans="1:8" x14ac:dyDescent="0.25">
      <c r="A848" s="63" t="s">
        <v>867</v>
      </c>
      <c r="B848" s="64">
        <v>3171105</v>
      </c>
      <c r="C848" s="65">
        <f t="shared" si="27"/>
        <v>3171105</v>
      </c>
      <c r="D848" t="s">
        <v>867</v>
      </c>
      <c r="E848" s="30">
        <v>1515931.49</v>
      </c>
      <c r="F848" s="66">
        <v>3171105</v>
      </c>
      <c r="G848" s="69" t="s">
        <v>867</v>
      </c>
      <c r="H848" s="68">
        <f t="shared" si="26"/>
        <v>1515931.49</v>
      </c>
    </row>
    <row r="849" spans="1:8" x14ac:dyDescent="0.25">
      <c r="A849" s="63" t="s">
        <v>868</v>
      </c>
      <c r="B849" s="64">
        <v>3171154</v>
      </c>
      <c r="C849" s="65">
        <f t="shared" si="27"/>
        <v>3171154</v>
      </c>
      <c r="D849" t="s">
        <v>868</v>
      </c>
      <c r="E849" s="30">
        <v>1515935.42</v>
      </c>
      <c r="F849" s="66">
        <v>3171154</v>
      </c>
      <c r="G849" s="69" t="s">
        <v>868</v>
      </c>
      <c r="H849" s="68">
        <f t="shared" si="26"/>
        <v>1515935.42</v>
      </c>
    </row>
    <row r="850" spans="1:8" x14ac:dyDescent="0.25">
      <c r="A850" s="63" t="s">
        <v>869</v>
      </c>
      <c r="B850" s="64">
        <v>3171204</v>
      </c>
      <c r="C850" s="65">
        <f t="shared" si="27"/>
        <v>3171204</v>
      </c>
      <c r="D850" t="s">
        <v>869</v>
      </c>
      <c r="E850" s="30">
        <v>9095588.7300000004</v>
      </c>
      <c r="F850" s="66">
        <v>3171204</v>
      </c>
      <c r="G850" s="69" t="s">
        <v>869</v>
      </c>
      <c r="H850" s="68">
        <f t="shared" si="26"/>
        <v>9095588.7300000004</v>
      </c>
    </row>
    <row r="851" spans="1:8" x14ac:dyDescent="0.25">
      <c r="A851" s="63" t="s">
        <v>870</v>
      </c>
      <c r="B851" s="64">
        <v>3171303</v>
      </c>
      <c r="C851" s="65">
        <f t="shared" si="27"/>
        <v>3171303</v>
      </c>
      <c r="D851" t="s">
        <v>870</v>
      </c>
      <c r="E851" s="30">
        <v>7074346.8099999996</v>
      </c>
      <c r="F851" s="66">
        <v>3171303</v>
      </c>
      <c r="G851" s="69" t="s">
        <v>870</v>
      </c>
      <c r="H851" s="68">
        <f t="shared" si="26"/>
        <v>7074346.8099999996</v>
      </c>
    </row>
    <row r="852" spans="1:8" x14ac:dyDescent="0.25">
      <c r="A852" s="63" t="s">
        <v>871</v>
      </c>
      <c r="B852" s="64">
        <v>3171402</v>
      </c>
      <c r="C852" s="65">
        <f t="shared" si="27"/>
        <v>3171402</v>
      </c>
      <c r="D852" t="s">
        <v>871</v>
      </c>
      <c r="E852" s="30">
        <v>1515931.49</v>
      </c>
      <c r="F852" s="66">
        <v>3171402</v>
      </c>
      <c r="G852" s="69" t="s">
        <v>871</v>
      </c>
      <c r="H852" s="68">
        <f t="shared" si="26"/>
        <v>1515931.49</v>
      </c>
    </row>
    <row r="853" spans="1:8" x14ac:dyDescent="0.25">
      <c r="A853" s="63" t="s">
        <v>872</v>
      </c>
      <c r="B853" s="64">
        <v>3171600</v>
      </c>
      <c r="C853" s="65">
        <f t="shared" si="27"/>
        <v>3171600</v>
      </c>
      <c r="D853" t="s">
        <v>872</v>
      </c>
      <c r="E853" s="30">
        <v>2420698.09</v>
      </c>
      <c r="F853" s="66">
        <v>3171600</v>
      </c>
      <c r="G853" s="69" t="s">
        <v>872</v>
      </c>
      <c r="H853" s="68">
        <f t="shared" si="26"/>
        <v>2420698.09</v>
      </c>
    </row>
    <row r="854" spans="1:8" x14ac:dyDescent="0.25">
      <c r="A854" s="63" t="s">
        <v>873</v>
      </c>
      <c r="B854" s="64">
        <v>3171709</v>
      </c>
      <c r="C854" s="65">
        <f t="shared" si="27"/>
        <v>3171709</v>
      </c>
      <c r="D854" t="s">
        <v>873</v>
      </c>
      <c r="E854" s="30">
        <v>1515931.49</v>
      </c>
      <c r="F854" s="66">
        <v>3171709</v>
      </c>
      <c r="G854" s="69" t="s">
        <v>873</v>
      </c>
      <c r="H854" s="68">
        <f t="shared" si="26"/>
        <v>1515931.49</v>
      </c>
    </row>
    <row r="855" spans="1:8" x14ac:dyDescent="0.25">
      <c r="A855" s="63" t="s">
        <v>874</v>
      </c>
      <c r="B855" s="64">
        <v>3171808</v>
      </c>
      <c r="C855" s="65">
        <f t="shared" si="27"/>
        <v>3171808</v>
      </c>
      <c r="D855" t="s">
        <v>874</v>
      </c>
      <c r="E855" s="30">
        <v>2021241.96</v>
      </c>
      <c r="F855" s="66">
        <v>3171808</v>
      </c>
      <c r="G855" s="69" t="s">
        <v>874</v>
      </c>
      <c r="H855" s="68">
        <f t="shared" si="26"/>
        <v>2021241.96</v>
      </c>
    </row>
    <row r="856" spans="1:8" x14ac:dyDescent="0.25">
      <c r="A856" s="63" t="s">
        <v>875</v>
      </c>
      <c r="B856" s="64">
        <v>3171907</v>
      </c>
      <c r="C856" s="65">
        <f t="shared" si="27"/>
        <v>3171907</v>
      </c>
      <c r="D856" t="s">
        <v>875</v>
      </c>
      <c r="E856" s="30">
        <v>1515931.49</v>
      </c>
      <c r="F856" s="66">
        <v>3171907</v>
      </c>
      <c r="G856" s="69" t="s">
        <v>875</v>
      </c>
      <c r="H856" s="68">
        <f t="shared" si="26"/>
        <v>1515931.49</v>
      </c>
    </row>
    <row r="857" spans="1:8" x14ac:dyDescent="0.25">
      <c r="A857" s="63" t="s">
        <v>876</v>
      </c>
      <c r="B857" s="64">
        <v>3172004</v>
      </c>
      <c r="C857" s="65">
        <f t="shared" si="27"/>
        <v>3172004</v>
      </c>
      <c r="D857" t="s">
        <v>876</v>
      </c>
      <c r="E857" s="30">
        <v>4547794.4000000004</v>
      </c>
      <c r="F857" s="66">
        <v>3172004</v>
      </c>
      <c r="G857" s="69" t="s">
        <v>876</v>
      </c>
      <c r="H857" s="68">
        <f t="shared" si="26"/>
        <v>4547794.4000000004</v>
      </c>
    </row>
    <row r="858" spans="1:8" x14ac:dyDescent="0.25">
      <c r="A858" s="63" t="s">
        <v>877</v>
      </c>
      <c r="B858" s="64">
        <v>3172103</v>
      </c>
      <c r="C858" s="65">
        <f t="shared" si="27"/>
        <v>3172103</v>
      </c>
      <c r="D858" t="s">
        <v>877</v>
      </c>
      <c r="E858" s="30">
        <v>1515931.49</v>
      </c>
      <c r="F858" s="66">
        <v>3172103</v>
      </c>
      <c r="G858" s="69" t="s">
        <v>877</v>
      </c>
      <c r="H858" s="68">
        <f t="shared" si="26"/>
        <v>1515931.49</v>
      </c>
    </row>
    <row r="859" spans="1:8" x14ac:dyDescent="0.25">
      <c r="A859" s="63" t="s">
        <v>878</v>
      </c>
      <c r="B859" s="64">
        <v>3172202</v>
      </c>
      <c r="C859" s="65">
        <f t="shared" si="27"/>
        <v>3172202</v>
      </c>
      <c r="D859" t="s">
        <v>878</v>
      </c>
      <c r="E859" s="30">
        <v>1515931.49</v>
      </c>
      <c r="F859" s="66">
        <v>3172202</v>
      </c>
      <c r="G859" s="69" t="s">
        <v>878</v>
      </c>
      <c r="H859" s="68">
        <f t="shared" si="26"/>
        <v>1515931.49</v>
      </c>
    </row>
    <row r="860" spans="1:8" x14ac:dyDescent="0.25">
      <c r="A860" s="2" t="s">
        <v>298</v>
      </c>
      <c r="B860" s="30">
        <v>1</v>
      </c>
      <c r="C860" s="2">
        <v>2</v>
      </c>
    </row>
    <row r="861" spans="1:8" ht="15" customHeight="1" x14ac:dyDescent="0.25"/>
    <row r="862" spans="1:8" x14ac:dyDescent="0.25">
      <c r="A862" s="2" t="s">
        <v>904</v>
      </c>
    </row>
    <row r="863" spans="1:8" ht="15" customHeight="1" x14ac:dyDescent="0.25">
      <c r="A863" s="2" t="s">
        <v>905</v>
      </c>
    </row>
    <row r="864" spans="1:8" x14ac:dyDescent="0.25">
      <c r="A864" s="50"/>
    </row>
  </sheetData>
  <sheetProtection algorithmName="SHA-512" hashValue="iasicXVzkzS0/GLv4lpNzkC5mtE7F1CGFztYzijw6WM+Tb/8GnmkZANZahqnwuKMPLXsOiyolc/4leiZKdR+dQ==" saltValue="jEajimw6At1ppsXU2Ypbhg==" spinCount="100000" sheet="1" objects="1" scenarios="1"/>
  <autoFilter ref="A6:H860">
    <sortState ref="A7:H860">
      <sortCondition ref="D6:D860"/>
    </sortState>
  </autoFilter>
  <mergeCells count="3">
    <mergeCell ref="A5:B5"/>
    <mergeCell ref="F5:H5"/>
    <mergeCell ref="D5:E5"/>
  </mergeCells>
  <conditionalFormatting sqref="C7:C859">
    <cfRule type="cellIs" dxfId="1" priority="1" operator="equal">
      <formula>"ERRO"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J1250"/>
  <sheetViews>
    <sheetView topLeftCell="A7" zoomScale="80" zoomScaleNormal="80" workbookViewId="0">
      <selection activeCell="G3" sqref="G3"/>
    </sheetView>
  </sheetViews>
  <sheetFormatPr defaultColWidth="8.85546875" defaultRowHeight="15" x14ac:dyDescent="0.25"/>
  <cols>
    <col min="1" max="1" width="29.7109375" style="37" bestFit="1" customWidth="1"/>
    <col min="2" max="2" width="26.28515625" style="36" customWidth="1"/>
    <col min="3" max="3" width="31.140625" style="35" customWidth="1"/>
    <col min="4" max="4" width="25" style="34" customWidth="1"/>
    <col min="5" max="5" width="23.42578125" style="38" customWidth="1"/>
    <col min="6" max="6" width="16.85546875" style="35" bestFit="1" customWidth="1"/>
    <col min="7" max="7" width="25" bestFit="1" customWidth="1"/>
    <col min="8" max="8" width="25.42578125" customWidth="1"/>
  </cols>
  <sheetData>
    <row r="1" spans="1:8" x14ac:dyDescent="0.25">
      <c r="A1" s="8" t="s">
        <v>884</v>
      </c>
      <c r="B1" s="2"/>
      <c r="C1" s="8"/>
      <c r="D1"/>
      <c r="E1" s="38" t="s">
        <v>885</v>
      </c>
      <c r="F1" s="33"/>
    </row>
    <row r="2" spans="1:8" x14ac:dyDescent="0.25">
      <c r="A2" s="8" t="s">
        <v>1772</v>
      </c>
      <c r="B2" s="2"/>
      <c r="C2" s="8"/>
      <c r="D2"/>
      <c r="E2" s="38" t="s">
        <v>886</v>
      </c>
      <c r="F2" s="33"/>
    </row>
    <row r="3" spans="1:8" x14ac:dyDescent="0.25">
      <c r="A3" s="8" t="s">
        <v>1773</v>
      </c>
      <c r="B3" s="2"/>
      <c r="C3" s="8"/>
      <c r="D3"/>
      <c r="F3" s="33"/>
    </row>
    <row r="4" spans="1:8" x14ac:dyDescent="0.25">
      <c r="A4" s="8" t="s">
        <v>5</v>
      </c>
      <c r="B4" s="2"/>
      <c r="C4" s="8"/>
      <c r="D4"/>
      <c r="F4" s="33"/>
    </row>
    <row r="5" spans="1:8" ht="15.75" thickBot="1" x14ac:dyDescent="0.3">
      <c r="A5" s="8"/>
      <c r="B5" s="2"/>
      <c r="C5" s="8"/>
      <c r="D5"/>
      <c r="F5" s="33"/>
    </row>
    <row r="6" spans="1:8" ht="60.75" thickBot="1" x14ac:dyDescent="0.3">
      <c r="A6" s="109" t="s">
        <v>888</v>
      </c>
      <c r="B6" s="110"/>
      <c r="C6" s="44" t="s">
        <v>889</v>
      </c>
      <c r="D6" s="108" t="s">
        <v>906</v>
      </c>
      <c r="E6" s="108"/>
      <c r="F6" s="111" t="s">
        <v>891</v>
      </c>
      <c r="G6" s="112"/>
      <c r="H6" s="113"/>
    </row>
    <row r="7" spans="1:8" x14ac:dyDescent="0.25">
      <c r="A7" s="70" t="s">
        <v>907</v>
      </c>
      <c r="B7" s="70" t="s">
        <v>896</v>
      </c>
      <c r="C7" s="46" t="s">
        <v>894</v>
      </c>
      <c r="D7" s="8" t="s">
        <v>908</v>
      </c>
      <c r="E7" s="47" t="s">
        <v>909</v>
      </c>
      <c r="F7" s="70" t="s">
        <v>896</v>
      </c>
      <c r="G7" s="70" t="s">
        <v>897</v>
      </c>
      <c r="H7" s="71" t="s">
        <v>898</v>
      </c>
    </row>
    <row r="8" spans="1:8" x14ac:dyDescent="0.25">
      <c r="A8" s="64" t="s">
        <v>910</v>
      </c>
      <c r="B8" s="66">
        <v>3100104</v>
      </c>
      <c r="C8" s="48">
        <f t="shared" ref="C8:C71" si="0">IFERROR(VLOOKUP(D8,$A$8:$B$860,2,FALSE),"ERRO")</f>
        <v>3100104</v>
      </c>
      <c r="D8" s="32" t="s">
        <v>910</v>
      </c>
      <c r="E8" s="54">
        <v>794750.01</v>
      </c>
      <c r="F8" s="66">
        <v>3100104</v>
      </c>
      <c r="G8" s="64" t="s">
        <v>3</v>
      </c>
      <c r="H8" s="38">
        <f t="shared" ref="H8:H71" si="1">VLOOKUP(F8,$C$8:$E$860,3,FALSE)</f>
        <v>794750.01</v>
      </c>
    </row>
    <row r="9" spans="1:8" x14ac:dyDescent="0.25">
      <c r="A9" s="64" t="s">
        <v>911</v>
      </c>
      <c r="B9" s="66">
        <v>3100203</v>
      </c>
      <c r="C9" s="48">
        <f t="shared" si="0"/>
        <v>3100203</v>
      </c>
      <c r="D9" s="32" t="s">
        <v>911</v>
      </c>
      <c r="E9" s="54">
        <v>1323700.2600000002</v>
      </c>
      <c r="F9" s="66">
        <v>3100203</v>
      </c>
      <c r="G9" s="64" t="s">
        <v>24</v>
      </c>
      <c r="H9" s="38">
        <f t="shared" si="1"/>
        <v>1323700.2600000002</v>
      </c>
    </row>
    <row r="10" spans="1:8" x14ac:dyDescent="0.25">
      <c r="A10" s="64" t="s">
        <v>912</v>
      </c>
      <c r="B10" s="66">
        <v>3100302</v>
      </c>
      <c r="C10" s="48">
        <f t="shared" si="0"/>
        <v>3100302</v>
      </c>
      <c r="D10" s="32" t="s">
        <v>912</v>
      </c>
      <c r="E10" s="54">
        <v>690491.3</v>
      </c>
      <c r="F10" s="66">
        <v>3100302</v>
      </c>
      <c r="G10" s="64" t="s">
        <v>25</v>
      </c>
      <c r="H10" s="38">
        <f t="shared" si="1"/>
        <v>690491.3</v>
      </c>
    </row>
    <row r="11" spans="1:8" x14ac:dyDescent="0.25">
      <c r="A11" s="64" t="s">
        <v>913</v>
      </c>
      <c r="B11" s="66">
        <v>3100401</v>
      </c>
      <c r="C11" s="48">
        <f t="shared" si="0"/>
        <v>3100401</v>
      </c>
      <c r="D11" s="32" t="s">
        <v>913</v>
      </c>
      <c r="E11" s="54">
        <v>392383.94999999995</v>
      </c>
      <c r="F11" s="66">
        <v>3100401</v>
      </c>
      <c r="G11" s="64" t="s">
        <v>26</v>
      </c>
      <c r="H11" s="38">
        <f t="shared" si="1"/>
        <v>392383.94999999995</v>
      </c>
    </row>
    <row r="12" spans="1:8" x14ac:dyDescent="0.25">
      <c r="A12" s="64" t="s">
        <v>914</v>
      </c>
      <c r="B12" s="66">
        <v>3100500</v>
      </c>
      <c r="C12" s="48">
        <f t="shared" si="0"/>
        <v>3100500</v>
      </c>
      <c r="D12" s="32" t="s">
        <v>914</v>
      </c>
      <c r="E12" s="54">
        <v>504234.08</v>
      </c>
      <c r="F12" s="66">
        <v>3100500</v>
      </c>
      <c r="G12" s="64" t="s">
        <v>27</v>
      </c>
      <c r="H12" s="38">
        <f t="shared" si="1"/>
        <v>504234.08</v>
      </c>
    </row>
    <row r="13" spans="1:8" x14ac:dyDescent="0.25">
      <c r="A13" s="64" t="s">
        <v>915</v>
      </c>
      <c r="B13" s="66">
        <v>3100609</v>
      </c>
      <c r="C13" s="48">
        <f t="shared" si="0"/>
        <v>3100609</v>
      </c>
      <c r="D13" s="32" t="s">
        <v>915</v>
      </c>
      <c r="E13" s="54">
        <v>528894.08000000007</v>
      </c>
      <c r="F13" s="66">
        <v>3100609</v>
      </c>
      <c r="G13" s="64" t="s">
        <v>29</v>
      </c>
      <c r="H13" s="38">
        <f t="shared" si="1"/>
        <v>528894.08000000007</v>
      </c>
    </row>
    <row r="14" spans="1:8" x14ac:dyDescent="0.25">
      <c r="A14" s="64" t="s">
        <v>916</v>
      </c>
      <c r="B14" s="66">
        <v>3100708</v>
      </c>
      <c r="C14" s="48">
        <f t="shared" si="0"/>
        <v>3100708</v>
      </c>
      <c r="D14" s="32" t="s">
        <v>916</v>
      </c>
      <c r="E14" s="54">
        <v>1123398.1499999999</v>
      </c>
      <c r="F14" s="66">
        <v>3100708</v>
      </c>
      <c r="G14" s="64" t="s">
        <v>30</v>
      </c>
      <c r="H14" s="38">
        <f t="shared" si="1"/>
        <v>1123398.1499999999</v>
      </c>
    </row>
    <row r="15" spans="1:8" x14ac:dyDescent="0.25">
      <c r="A15" s="64" t="s">
        <v>917</v>
      </c>
      <c r="B15" s="66">
        <v>3100807</v>
      </c>
      <c r="C15" s="48">
        <f t="shared" si="0"/>
        <v>3100807</v>
      </c>
      <c r="D15" s="32" t="s">
        <v>917</v>
      </c>
      <c r="E15" s="54">
        <v>388220.11</v>
      </c>
      <c r="F15" s="66">
        <v>3100807</v>
      </c>
      <c r="G15" s="64" t="s">
        <v>31</v>
      </c>
      <c r="H15" s="38">
        <f t="shared" si="1"/>
        <v>388220.11</v>
      </c>
    </row>
    <row r="16" spans="1:8" x14ac:dyDescent="0.25">
      <c r="A16" s="64" t="s">
        <v>918</v>
      </c>
      <c r="B16" s="66">
        <v>3100906</v>
      </c>
      <c r="C16" s="48">
        <f t="shared" si="0"/>
        <v>3100906</v>
      </c>
      <c r="D16" s="32" t="s">
        <v>918</v>
      </c>
      <c r="E16" s="54">
        <v>812592.2</v>
      </c>
      <c r="F16" s="66">
        <v>3100906</v>
      </c>
      <c r="G16" s="64" t="s">
        <v>32</v>
      </c>
      <c r="H16" s="38">
        <f t="shared" si="1"/>
        <v>812592.2</v>
      </c>
    </row>
    <row r="17" spans="1:8" x14ac:dyDescent="0.25">
      <c r="A17" s="64" t="s">
        <v>919</v>
      </c>
      <c r="B17" s="66">
        <v>3101003</v>
      </c>
      <c r="C17" s="48">
        <f t="shared" si="0"/>
        <v>3101003</v>
      </c>
      <c r="D17" s="32" t="s">
        <v>919</v>
      </c>
      <c r="E17" s="54">
        <v>605007.97</v>
      </c>
      <c r="F17" s="66">
        <v>3101003</v>
      </c>
      <c r="G17" s="64" t="s">
        <v>33</v>
      </c>
      <c r="H17" s="38">
        <f t="shared" si="1"/>
        <v>605007.97</v>
      </c>
    </row>
    <row r="18" spans="1:8" x14ac:dyDescent="0.25">
      <c r="A18" s="64" t="s">
        <v>920</v>
      </c>
      <c r="B18" s="66">
        <v>3101102</v>
      </c>
      <c r="C18" s="48">
        <f t="shared" si="0"/>
        <v>3101102</v>
      </c>
      <c r="D18" s="32" t="s">
        <v>920</v>
      </c>
      <c r="E18" s="54">
        <v>1306029.02</v>
      </c>
      <c r="F18" s="66">
        <v>3101102</v>
      </c>
      <c r="G18" s="64" t="s">
        <v>34</v>
      </c>
      <c r="H18" s="38">
        <f t="shared" si="1"/>
        <v>1306029.02</v>
      </c>
    </row>
    <row r="19" spans="1:8" x14ac:dyDescent="0.25">
      <c r="A19" s="64" t="s">
        <v>921</v>
      </c>
      <c r="B19" s="66">
        <v>3101201</v>
      </c>
      <c r="C19" s="48">
        <f t="shared" si="0"/>
        <v>3101201</v>
      </c>
      <c r="D19" s="32" t="s">
        <v>921</v>
      </c>
      <c r="E19" s="54">
        <v>538204.36</v>
      </c>
      <c r="F19" s="66">
        <v>3101201</v>
      </c>
      <c r="G19" s="64" t="s">
        <v>35</v>
      </c>
      <c r="H19" s="38">
        <f t="shared" si="1"/>
        <v>538204.36</v>
      </c>
    </row>
    <row r="20" spans="1:8" x14ac:dyDescent="0.25">
      <c r="A20" s="64" t="s">
        <v>922</v>
      </c>
      <c r="B20" s="66">
        <v>3101300</v>
      </c>
      <c r="C20" s="48">
        <f t="shared" si="0"/>
        <v>3101300</v>
      </c>
      <c r="D20" s="32" t="s">
        <v>922</v>
      </c>
      <c r="E20" s="54">
        <v>459148.60000000009</v>
      </c>
      <c r="F20" s="66">
        <v>3101300</v>
      </c>
      <c r="G20" s="64" t="s">
        <v>36</v>
      </c>
      <c r="H20" s="38">
        <f t="shared" si="1"/>
        <v>459148.60000000009</v>
      </c>
    </row>
    <row r="21" spans="1:8" x14ac:dyDescent="0.25">
      <c r="A21" s="64" t="s">
        <v>923</v>
      </c>
      <c r="B21" s="66">
        <v>3101409</v>
      </c>
      <c r="C21" s="48">
        <f t="shared" si="0"/>
        <v>3101409</v>
      </c>
      <c r="D21" s="32" t="s">
        <v>923</v>
      </c>
      <c r="E21" s="54">
        <v>513247.12000000005</v>
      </c>
      <c r="F21" s="66">
        <v>3101409</v>
      </c>
      <c r="G21" s="64" t="s">
        <v>37</v>
      </c>
      <c r="H21" s="38">
        <f t="shared" si="1"/>
        <v>513247.12000000005</v>
      </c>
    </row>
    <row r="22" spans="1:8" x14ac:dyDescent="0.25">
      <c r="A22" s="64" t="s">
        <v>924</v>
      </c>
      <c r="B22" s="66">
        <v>3101508</v>
      </c>
      <c r="C22" s="48">
        <f t="shared" si="0"/>
        <v>3101508</v>
      </c>
      <c r="D22" s="32" t="s">
        <v>924</v>
      </c>
      <c r="E22" s="54">
        <v>1326843.3399999999</v>
      </c>
      <c r="F22" s="66">
        <v>3101508</v>
      </c>
      <c r="G22" s="64" t="s">
        <v>38</v>
      </c>
      <c r="H22" s="38">
        <f t="shared" si="1"/>
        <v>1326843.3399999999</v>
      </c>
    </row>
    <row r="23" spans="1:8" x14ac:dyDescent="0.25">
      <c r="A23" s="64" t="s">
        <v>925</v>
      </c>
      <c r="B23" s="66">
        <v>3101607</v>
      </c>
      <c r="C23" s="48">
        <f t="shared" si="0"/>
        <v>3101607</v>
      </c>
      <c r="D23" s="32" t="s">
        <v>925</v>
      </c>
      <c r="E23" s="54">
        <v>5785519.5899999999</v>
      </c>
      <c r="F23" s="66">
        <v>3101607</v>
      </c>
      <c r="G23" s="64" t="s">
        <v>39</v>
      </c>
      <c r="H23" s="38">
        <f t="shared" si="1"/>
        <v>5785519.5899999999</v>
      </c>
    </row>
    <row r="24" spans="1:8" x14ac:dyDescent="0.25">
      <c r="A24" s="64" t="s">
        <v>926</v>
      </c>
      <c r="B24" s="66">
        <v>3101631</v>
      </c>
      <c r="C24" s="48">
        <f t="shared" si="0"/>
        <v>3101631</v>
      </c>
      <c r="D24" s="32" t="s">
        <v>926</v>
      </c>
      <c r="E24" s="54">
        <v>480680.36000000004</v>
      </c>
      <c r="F24" s="66">
        <v>3101631</v>
      </c>
      <c r="G24" s="64" t="s">
        <v>40</v>
      </c>
      <c r="H24" s="38">
        <f t="shared" si="1"/>
        <v>480680.36000000004</v>
      </c>
    </row>
    <row r="25" spans="1:8" x14ac:dyDescent="0.25">
      <c r="A25" s="64" t="s">
        <v>927</v>
      </c>
      <c r="B25" s="66">
        <v>3101706</v>
      </c>
      <c r="C25" s="48">
        <f t="shared" si="0"/>
        <v>3101706</v>
      </c>
      <c r="D25" s="32" t="s">
        <v>927</v>
      </c>
      <c r="E25" s="54">
        <v>1827644.6600000001</v>
      </c>
      <c r="F25" s="66">
        <v>3101706</v>
      </c>
      <c r="G25" s="64" t="s">
        <v>41</v>
      </c>
      <c r="H25" s="38">
        <f t="shared" si="1"/>
        <v>1827644.6600000001</v>
      </c>
    </row>
    <row r="26" spans="1:8" x14ac:dyDescent="0.25">
      <c r="A26" s="64" t="s">
        <v>928</v>
      </c>
      <c r="B26" s="66">
        <v>3101805</v>
      </c>
      <c r="C26" s="48">
        <f t="shared" si="0"/>
        <v>3101805</v>
      </c>
      <c r="D26" s="32" t="s">
        <v>928</v>
      </c>
      <c r="E26" s="54">
        <v>388191.42</v>
      </c>
      <c r="F26" s="66">
        <v>3101805</v>
      </c>
      <c r="G26" s="64" t="s">
        <v>42</v>
      </c>
      <c r="H26" s="38">
        <f t="shared" si="1"/>
        <v>388191.42</v>
      </c>
    </row>
    <row r="27" spans="1:8" x14ac:dyDescent="0.25">
      <c r="A27" s="64" t="s">
        <v>929</v>
      </c>
      <c r="B27" s="66">
        <v>3101904</v>
      </c>
      <c r="C27" s="48">
        <f t="shared" si="0"/>
        <v>3101904</v>
      </c>
      <c r="D27" s="32" t="s">
        <v>929</v>
      </c>
      <c r="E27" s="54">
        <v>1288816.25</v>
      </c>
      <c r="F27" s="66">
        <v>3101904</v>
      </c>
      <c r="G27" s="64" t="s">
        <v>43</v>
      </c>
      <c r="H27" s="38">
        <f t="shared" si="1"/>
        <v>1288816.25</v>
      </c>
    </row>
    <row r="28" spans="1:8" x14ac:dyDescent="0.25">
      <c r="A28" s="64" t="s">
        <v>930</v>
      </c>
      <c r="B28" s="66">
        <v>3102001</v>
      </c>
      <c r="C28" s="48">
        <f t="shared" si="0"/>
        <v>3102001</v>
      </c>
      <c r="D28" s="32" t="s">
        <v>930</v>
      </c>
      <c r="E28" s="54">
        <v>834654.00000000012</v>
      </c>
      <c r="F28" s="66">
        <v>3102001</v>
      </c>
      <c r="G28" s="64" t="s">
        <v>44</v>
      </c>
      <c r="H28" s="38">
        <f t="shared" si="1"/>
        <v>834654.00000000012</v>
      </c>
    </row>
    <row r="29" spans="1:8" x14ac:dyDescent="0.25">
      <c r="A29" s="64" t="s">
        <v>931</v>
      </c>
      <c r="B29" s="66">
        <v>3102050</v>
      </c>
      <c r="C29" s="48">
        <f t="shared" si="0"/>
        <v>3102050</v>
      </c>
      <c r="D29" s="32" t="s">
        <v>931</v>
      </c>
      <c r="E29" s="54">
        <v>403005.09</v>
      </c>
      <c r="F29" s="66">
        <v>3102050</v>
      </c>
      <c r="G29" s="64" t="s">
        <v>45</v>
      </c>
      <c r="H29" s="38">
        <f t="shared" si="1"/>
        <v>403005.09</v>
      </c>
    </row>
    <row r="30" spans="1:8" x14ac:dyDescent="0.25">
      <c r="A30" s="64" t="s">
        <v>932</v>
      </c>
      <c r="B30" s="66">
        <v>3153509</v>
      </c>
      <c r="C30" s="48">
        <f t="shared" si="0"/>
        <v>3153509</v>
      </c>
      <c r="D30" s="32" t="s">
        <v>932</v>
      </c>
      <c r="E30" s="54">
        <v>411248.25000000006</v>
      </c>
      <c r="F30" s="66">
        <v>3153509</v>
      </c>
      <c r="G30" s="64" t="s">
        <v>46</v>
      </c>
      <c r="H30" s="38">
        <f t="shared" si="1"/>
        <v>411248.25000000006</v>
      </c>
    </row>
    <row r="31" spans="1:8" x14ac:dyDescent="0.25">
      <c r="A31" s="64" t="s">
        <v>933</v>
      </c>
      <c r="B31" s="66">
        <v>3102100</v>
      </c>
      <c r="C31" s="48">
        <f t="shared" si="0"/>
        <v>3102100</v>
      </c>
      <c r="D31" s="32" t="s">
        <v>933</v>
      </c>
      <c r="E31" s="54">
        <v>363788.85</v>
      </c>
      <c r="F31" s="66">
        <v>3102100</v>
      </c>
      <c r="G31" s="64" t="s">
        <v>47</v>
      </c>
      <c r="H31" s="38">
        <f t="shared" si="1"/>
        <v>363788.85</v>
      </c>
    </row>
    <row r="32" spans="1:8" x14ac:dyDescent="0.25">
      <c r="A32" s="64" t="s">
        <v>934</v>
      </c>
      <c r="B32" s="66">
        <v>3102209</v>
      </c>
      <c r="C32" s="48">
        <f t="shared" si="0"/>
        <v>3102209</v>
      </c>
      <c r="D32" s="32" t="s">
        <v>934</v>
      </c>
      <c r="E32" s="54">
        <v>339831.18</v>
      </c>
      <c r="F32" s="66">
        <v>3102209</v>
      </c>
      <c r="G32" s="64" t="s">
        <v>48</v>
      </c>
      <c r="H32" s="38">
        <f t="shared" si="1"/>
        <v>339831.18</v>
      </c>
    </row>
    <row r="33" spans="1:8" x14ac:dyDescent="0.25">
      <c r="A33" s="64" t="s">
        <v>935</v>
      </c>
      <c r="B33" s="66">
        <v>3102308</v>
      </c>
      <c r="C33" s="48">
        <f t="shared" si="0"/>
        <v>3102308</v>
      </c>
      <c r="D33" s="32" t="s">
        <v>935</v>
      </c>
      <c r="E33" s="54">
        <v>1039792.7199999997</v>
      </c>
      <c r="F33" s="66">
        <v>3102308</v>
      </c>
      <c r="G33" s="64" t="s">
        <v>49</v>
      </c>
      <c r="H33" s="38">
        <f t="shared" si="1"/>
        <v>1039792.7199999997</v>
      </c>
    </row>
    <row r="34" spans="1:8" x14ac:dyDescent="0.25">
      <c r="A34" s="64" t="s">
        <v>936</v>
      </c>
      <c r="B34" s="66">
        <v>3102407</v>
      </c>
      <c r="C34" s="48">
        <f t="shared" si="0"/>
        <v>3102407</v>
      </c>
      <c r="D34" s="32" t="s">
        <v>936</v>
      </c>
      <c r="E34" s="54">
        <v>4788321.8600000003</v>
      </c>
      <c r="F34" s="66">
        <v>3102407</v>
      </c>
      <c r="G34" s="64" t="s">
        <v>50</v>
      </c>
      <c r="H34" s="38">
        <f t="shared" si="1"/>
        <v>4788321.8600000003</v>
      </c>
    </row>
    <row r="35" spans="1:8" x14ac:dyDescent="0.25">
      <c r="A35" s="64" t="s">
        <v>937</v>
      </c>
      <c r="B35" s="66">
        <v>3102506</v>
      </c>
      <c r="C35" s="48">
        <f t="shared" si="0"/>
        <v>3102506</v>
      </c>
      <c r="D35" s="32" t="s">
        <v>937</v>
      </c>
      <c r="E35" s="54">
        <v>335992.27</v>
      </c>
      <c r="F35" s="66">
        <v>3102506</v>
      </c>
      <c r="G35" s="64" t="s">
        <v>51</v>
      </c>
      <c r="H35" s="38">
        <f t="shared" si="1"/>
        <v>335992.27</v>
      </c>
    </row>
    <row r="36" spans="1:8" x14ac:dyDescent="0.25">
      <c r="A36" s="64" t="s">
        <v>938</v>
      </c>
      <c r="B36" s="66">
        <v>3102605</v>
      </c>
      <c r="C36" s="48">
        <f t="shared" si="0"/>
        <v>3102605</v>
      </c>
      <c r="D36" s="32" t="s">
        <v>938</v>
      </c>
      <c r="E36" s="54">
        <v>2435878.4299999997</v>
      </c>
      <c r="F36" s="66">
        <v>3102605</v>
      </c>
      <c r="G36" s="64" t="s">
        <v>52</v>
      </c>
      <c r="H36" s="38">
        <f t="shared" si="1"/>
        <v>2435878.4299999997</v>
      </c>
    </row>
    <row r="37" spans="1:8" x14ac:dyDescent="0.25">
      <c r="A37" s="64" t="s">
        <v>939</v>
      </c>
      <c r="B37" s="66">
        <v>3102803</v>
      </c>
      <c r="C37" s="48">
        <f t="shared" si="0"/>
        <v>3102803</v>
      </c>
      <c r="D37" s="32" t="s">
        <v>939</v>
      </c>
      <c r="E37" s="54">
        <v>890601.93</v>
      </c>
      <c r="F37" s="66">
        <v>3102803</v>
      </c>
      <c r="G37" s="64" t="s">
        <v>53</v>
      </c>
      <c r="H37" s="38">
        <f t="shared" si="1"/>
        <v>890601.93</v>
      </c>
    </row>
    <row r="38" spans="1:8" x14ac:dyDescent="0.25">
      <c r="A38" s="64" t="s">
        <v>940</v>
      </c>
      <c r="B38" s="66">
        <v>3102852</v>
      </c>
      <c r="C38" s="48">
        <f t="shared" si="0"/>
        <v>3102852</v>
      </c>
      <c r="D38" s="32" t="s">
        <v>940</v>
      </c>
      <c r="E38" s="54">
        <v>515215.38</v>
      </c>
      <c r="F38" s="66">
        <v>3102852</v>
      </c>
      <c r="G38" s="64" t="s">
        <v>54</v>
      </c>
      <c r="H38" s="38">
        <f t="shared" si="1"/>
        <v>515215.38</v>
      </c>
    </row>
    <row r="39" spans="1:8" x14ac:dyDescent="0.25">
      <c r="A39" s="64" t="s">
        <v>941</v>
      </c>
      <c r="B39" s="66">
        <v>3102902</v>
      </c>
      <c r="C39" s="48">
        <f t="shared" si="0"/>
        <v>3102902</v>
      </c>
      <c r="D39" s="32" t="s">
        <v>941</v>
      </c>
      <c r="E39" s="54">
        <v>631484.27</v>
      </c>
      <c r="F39" s="66">
        <v>3102902</v>
      </c>
      <c r="G39" s="64" t="s">
        <v>55</v>
      </c>
      <c r="H39" s="38">
        <f t="shared" si="1"/>
        <v>631484.27</v>
      </c>
    </row>
    <row r="40" spans="1:8" x14ac:dyDescent="0.25">
      <c r="A40" s="64" t="s">
        <v>942</v>
      </c>
      <c r="B40" s="66">
        <v>3103009</v>
      </c>
      <c r="C40" s="48">
        <f t="shared" si="0"/>
        <v>3103009</v>
      </c>
      <c r="D40" s="32" t="s">
        <v>942</v>
      </c>
      <c r="E40" s="54">
        <v>1845944.2100000002</v>
      </c>
      <c r="F40" s="66">
        <v>3103009</v>
      </c>
      <c r="G40" s="64" t="s">
        <v>56</v>
      </c>
      <c r="H40" s="38">
        <f t="shared" si="1"/>
        <v>1845944.2100000002</v>
      </c>
    </row>
    <row r="41" spans="1:8" x14ac:dyDescent="0.25">
      <c r="A41" s="64" t="s">
        <v>943</v>
      </c>
      <c r="B41" s="66">
        <v>3103108</v>
      </c>
      <c r="C41" s="48">
        <f t="shared" si="0"/>
        <v>3103108</v>
      </c>
      <c r="D41" s="32" t="s">
        <v>943</v>
      </c>
      <c r="E41" s="54">
        <v>217948.36999999997</v>
      </c>
      <c r="F41" s="66">
        <v>3103108</v>
      </c>
      <c r="G41" s="64" t="s">
        <v>57</v>
      </c>
      <c r="H41" s="38">
        <f t="shared" si="1"/>
        <v>217948.36999999997</v>
      </c>
    </row>
    <row r="42" spans="1:8" x14ac:dyDescent="0.25">
      <c r="A42" s="64" t="s">
        <v>944</v>
      </c>
      <c r="B42" s="66">
        <v>3103207</v>
      </c>
      <c r="C42" s="48">
        <f t="shared" si="0"/>
        <v>3103207</v>
      </c>
      <c r="D42" s="32" t="s">
        <v>944</v>
      </c>
      <c r="E42" s="54">
        <v>414626.41000000003</v>
      </c>
      <c r="F42" s="66">
        <v>3103207</v>
      </c>
      <c r="G42" s="64" t="s">
        <v>58</v>
      </c>
      <c r="H42" s="38">
        <f t="shared" si="1"/>
        <v>414626.41000000003</v>
      </c>
    </row>
    <row r="43" spans="1:8" x14ac:dyDescent="0.25">
      <c r="A43" s="64" t="s">
        <v>945</v>
      </c>
      <c r="B43" s="66">
        <v>3103306</v>
      </c>
      <c r="C43" s="48">
        <f t="shared" si="0"/>
        <v>3103306</v>
      </c>
      <c r="D43" s="32" t="s">
        <v>945</v>
      </c>
      <c r="E43" s="54">
        <v>202143.12</v>
      </c>
      <c r="F43" s="66">
        <v>3103306</v>
      </c>
      <c r="G43" s="64" t="s">
        <v>59</v>
      </c>
      <c r="H43" s="38">
        <f t="shared" si="1"/>
        <v>202143.12</v>
      </c>
    </row>
    <row r="44" spans="1:8" x14ac:dyDescent="0.25">
      <c r="A44" s="64" t="s">
        <v>946</v>
      </c>
      <c r="B44" s="66">
        <v>3103405</v>
      </c>
      <c r="C44" s="48">
        <f t="shared" si="0"/>
        <v>3103405</v>
      </c>
      <c r="D44" s="32" t="s">
        <v>946</v>
      </c>
      <c r="E44" s="54">
        <v>2274070.2199999997</v>
      </c>
      <c r="F44" s="66">
        <v>3103405</v>
      </c>
      <c r="G44" s="64" t="s">
        <v>60</v>
      </c>
      <c r="H44" s="38">
        <f t="shared" si="1"/>
        <v>2274070.2199999997</v>
      </c>
    </row>
    <row r="45" spans="1:8" x14ac:dyDescent="0.25">
      <c r="A45" s="64" t="s">
        <v>947</v>
      </c>
      <c r="B45" s="66">
        <v>3103504</v>
      </c>
      <c r="C45" s="48">
        <f t="shared" si="0"/>
        <v>3103504</v>
      </c>
      <c r="D45" s="32" t="s">
        <v>947</v>
      </c>
      <c r="E45" s="54">
        <v>14021400.660000002</v>
      </c>
      <c r="F45" s="66">
        <v>3103504</v>
      </c>
      <c r="G45" s="64" t="s">
        <v>61</v>
      </c>
      <c r="H45" s="38">
        <f t="shared" si="1"/>
        <v>14021400.660000002</v>
      </c>
    </row>
    <row r="46" spans="1:8" x14ac:dyDescent="0.25">
      <c r="A46" s="64" t="s">
        <v>948</v>
      </c>
      <c r="B46" s="66">
        <v>3103603</v>
      </c>
      <c r="C46" s="48">
        <f t="shared" si="0"/>
        <v>3103603</v>
      </c>
      <c r="D46" s="32" t="s">
        <v>948</v>
      </c>
      <c r="E46" s="54">
        <v>362897.59</v>
      </c>
      <c r="F46" s="66">
        <v>3103603</v>
      </c>
      <c r="G46" s="64" t="s">
        <v>62</v>
      </c>
      <c r="H46" s="38">
        <f t="shared" si="1"/>
        <v>362897.59</v>
      </c>
    </row>
    <row r="47" spans="1:8" x14ac:dyDescent="0.25">
      <c r="A47" s="64" t="s">
        <v>949</v>
      </c>
      <c r="B47" s="66">
        <v>3103702</v>
      </c>
      <c r="C47" s="48">
        <f t="shared" si="0"/>
        <v>3103702</v>
      </c>
      <c r="D47" s="32" t="s">
        <v>949</v>
      </c>
      <c r="E47" s="54">
        <v>578358.97000000009</v>
      </c>
      <c r="F47" s="66">
        <v>3103702</v>
      </c>
      <c r="G47" s="64" t="s">
        <v>63</v>
      </c>
      <c r="H47" s="38">
        <f t="shared" si="1"/>
        <v>578358.97000000009</v>
      </c>
    </row>
    <row r="48" spans="1:8" x14ac:dyDescent="0.25">
      <c r="A48" s="64" t="s">
        <v>950</v>
      </c>
      <c r="B48" s="66">
        <v>3103751</v>
      </c>
      <c r="C48" s="48">
        <f t="shared" si="0"/>
        <v>3103751</v>
      </c>
      <c r="D48" s="32" t="s">
        <v>950</v>
      </c>
      <c r="E48" s="54">
        <v>3458050.6</v>
      </c>
      <c r="F48" s="66">
        <v>3103751</v>
      </c>
      <c r="G48" s="64" t="s">
        <v>64</v>
      </c>
      <c r="H48" s="38">
        <f t="shared" si="1"/>
        <v>3458050.6</v>
      </c>
    </row>
    <row r="49" spans="1:8" x14ac:dyDescent="0.25">
      <c r="A49" s="64" t="s">
        <v>951</v>
      </c>
      <c r="B49" s="66">
        <v>3103801</v>
      </c>
      <c r="C49" s="48">
        <f t="shared" si="0"/>
        <v>3103801</v>
      </c>
      <c r="D49" s="32" t="s">
        <v>951</v>
      </c>
      <c r="E49" s="54">
        <v>640881.85000000009</v>
      </c>
      <c r="F49" s="66">
        <v>3103801</v>
      </c>
      <c r="G49" s="64" t="s">
        <v>65</v>
      </c>
      <c r="H49" s="38">
        <f t="shared" si="1"/>
        <v>640881.85000000009</v>
      </c>
    </row>
    <row r="50" spans="1:8" x14ac:dyDescent="0.25">
      <c r="A50" s="64" t="s">
        <v>952</v>
      </c>
      <c r="B50" s="66">
        <v>3103900</v>
      </c>
      <c r="C50" s="48">
        <f t="shared" si="0"/>
        <v>3103900</v>
      </c>
      <c r="D50" s="32" t="s">
        <v>952</v>
      </c>
      <c r="E50" s="54">
        <v>420130.69999999995</v>
      </c>
      <c r="F50" s="66">
        <v>3103900</v>
      </c>
      <c r="G50" s="64" t="s">
        <v>66</v>
      </c>
      <c r="H50" s="38">
        <f t="shared" si="1"/>
        <v>420130.69999999995</v>
      </c>
    </row>
    <row r="51" spans="1:8" x14ac:dyDescent="0.25">
      <c r="A51" s="64" t="s">
        <v>953</v>
      </c>
      <c r="B51" s="66">
        <v>3104007</v>
      </c>
      <c r="C51" s="48">
        <f t="shared" si="0"/>
        <v>3104007</v>
      </c>
      <c r="D51" s="32" t="s">
        <v>953</v>
      </c>
      <c r="E51" s="54">
        <v>22121014.859999999</v>
      </c>
      <c r="F51" s="66">
        <v>3104007</v>
      </c>
      <c r="G51" s="64" t="s">
        <v>67</v>
      </c>
      <c r="H51" s="38">
        <f t="shared" si="1"/>
        <v>22121014.859999999</v>
      </c>
    </row>
    <row r="52" spans="1:8" x14ac:dyDescent="0.25">
      <c r="A52" s="64" t="s">
        <v>954</v>
      </c>
      <c r="B52" s="66">
        <v>3104106</v>
      </c>
      <c r="C52" s="48">
        <f t="shared" si="0"/>
        <v>3104106</v>
      </c>
      <c r="D52" s="32" t="s">
        <v>954</v>
      </c>
      <c r="E52" s="54">
        <v>1067487.6000000001</v>
      </c>
      <c r="F52" s="66">
        <v>3104106</v>
      </c>
      <c r="G52" s="64" t="s">
        <v>68</v>
      </c>
      <c r="H52" s="38">
        <f t="shared" si="1"/>
        <v>1067487.6000000001</v>
      </c>
    </row>
    <row r="53" spans="1:8" x14ac:dyDescent="0.25">
      <c r="A53" s="64" t="s">
        <v>955</v>
      </c>
      <c r="B53" s="66">
        <v>3104205</v>
      </c>
      <c r="C53" s="48">
        <f t="shared" si="0"/>
        <v>3104205</v>
      </c>
      <c r="D53" s="32" t="s">
        <v>955</v>
      </c>
      <c r="E53" s="54">
        <v>6040900.5200000005</v>
      </c>
      <c r="F53" s="66">
        <v>3104205</v>
      </c>
      <c r="G53" s="64" t="s">
        <v>69</v>
      </c>
      <c r="H53" s="38">
        <f t="shared" si="1"/>
        <v>6040900.5200000005</v>
      </c>
    </row>
    <row r="54" spans="1:8" x14ac:dyDescent="0.25">
      <c r="A54" s="64" t="s">
        <v>956</v>
      </c>
      <c r="B54" s="66">
        <v>3104304</v>
      </c>
      <c r="C54" s="48">
        <f t="shared" si="0"/>
        <v>3104304</v>
      </c>
      <c r="D54" s="32" t="s">
        <v>956</v>
      </c>
      <c r="E54" s="54">
        <v>672424.35</v>
      </c>
      <c r="F54" s="66">
        <v>3104304</v>
      </c>
      <c r="G54" s="64" t="s">
        <v>70</v>
      </c>
      <c r="H54" s="38">
        <f t="shared" si="1"/>
        <v>672424.35</v>
      </c>
    </row>
    <row r="55" spans="1:8" x14ac:dyDescent="0.25">
      <c r="A55" s="64" t="s">
        <v>957</v>
      </c>
      <c r="B55" s="66">
        <v>3104403</v>
      </c>
      <c r="C55" s="48">
        <f t="shared" si="0"/>
        <v>3104403</v>
      </c>
      <c r="D55" s="32" t="s">
        <v>957</v>
      </c>
      <c r="E55" s="54">
        <v>354051.79</v>
      </c>
      <c r="F55" s="66">
        <v>3104403</v>
      </c>
      <c r="G55" s="64" t="s">
        <v>71</v>
      </c>
      <c r="H55" s="38">
        <f t="shared" si="1"/>
        <v>354051.79</v>
      </c>
    </row>
    <row r="56" spans="1:8" x14ac:dyDescent="0.25">
      <c r="A56" s="64" t="s">
        <v>958</v>
      </c>
      <c r="B56" s="66">
        <v>3104452</v>
      </c>
      <c r="C56" s="48">
        <f t="shared" si="0"/>
        <v>3104452</v>
      </c>
      <c r="D56" s="32" t="s">
        <v>958</v>
      </c>
      <c r="E56" s="54">
        <v>398304.88</v>
      </c>
      <c r="F56" s="66">
        <v>3104452</v>
      </c>
      <c r="G56" s="64" t="s">
        <v>72</v>
      </c>
      <c r="H56" s="38">
        <f t="shared" si="1"/>
        <v>398304.88</v>
      </c>
    </row>
    <row r="57" spans="1:8" x14ac:dyDescent="0.25">
      <c r="A57" s="64" t="s">
        <v>959</v>
      </c>
      <c r="B57" s="66">
        <v>3104502</v>
      </c>
      <c r="C57" s="48">
        <f t="shared" si="0"/>
        <v>3104502</v>
      </c>
      <c r="D57" s="32" t="s">
        <v>959</v>
      </c>
      <c r="E57" s="54">
        <v>1341117.26</v>
      </c>
      <c r="F57" s="66">
        <v>3104502</v>
      </c>
      <c r="G57" s="64" t="s">
        <v>73</v>
      </c>
      <c r="H57" s="38">
        <f t="shared" si="1"/>
        <v>1341117.26</v>
      </c>
    </row>
    <row r="58" spans="1:8" x14ac:dyDescent="0.25">
      <c r="A58" s="64" t="s">
        <v>960</v>
      </c>
      <c r="B58" s="66">
        <v>3104601</v>
      </c>
      <c r="C58" s="48">
        <f t="shared" si="0"/>
        <v>3104601</v>
      </c>
      <c r="D58" s="32" t="s">
        <v>960</v>
      </c>
      <c r="E58" s="54">
        <v>791167.61</v>
      </c>
      <c r="F58" s="66">
        <v>3104601</v>
      </c>
      <c r="G58" s="64" t="s">
        <v>74</v>
      </c>
      <c r="H58" s="38">
        <f t="shared" si="1"/>
        <v>791167.61</v>
      </c>
    </row>
    <row r="59" spans="1:8" x14ac:dyDescent="0.25">
      <c r="A59" s="64" t="s">
        <v>961</v>
      </c>
      <c r="B59" s="66">
        <v>3104700</v>
      </c>
      <c r="C59" s="48">
        <f t="shared" si="0"/>
        <v>3104700</v>
      </c>
      <c r="D59" s="32" t="s">
        <v>961</v>
      </c>
      <c r="E59" s="54">
        <v>718841.46</v>
      </c>
      <c r="F59" s="66">
        <v>3104700</v>
      </c>
      <c r="G59" s="64" t="s">
        <v>75</v>
      </c>
      <c r="H59" s="38">
        <f t="shared" si="1"/>
        <v>718841.46</v>
      </c>
    </row>
    <row r="60" spans="1:8" x14ac:dyDescent="0.25">
      <c r="A60" s="64" t="s">
        <v>962</v>
      </c>
      <c r="B60" s="66">
        <v>3104809</v>
      </c>
      <c r="C60" s="48">
        <f t="shared" si="0"/>
        <v>3104809</v>
      </c>
      <c r="D60" s="32" t="s">
        <v>962</v>
      </c>
      <c r="E60" s="54">
        <v>475788.10999999993</v>
      </c>
      <c r="F60" s="66">
        <v>3104809</v>
      </c>
      <c r="G60" s="64" t="s">
        <v>76</v>
      </c>
      <c r="H60" s="38">
        <f t="shared" si="1"/>
        <v>475788.10999999993</v>
      </c>
    </row>
    <row r="61" spans="1:8" x14ac:dyDescent="0.25">
      <c r="A61" s="64" t="s">
        <v>963</v>
      </c>
      <c r="B61" s="66">
        <v>3104908</v>
      </c>
      <c r="C61" s="48">
        <f t="shared" si="0"/>
        <v>3104908</v>
      </c>
      <c r="D61" s="32" t="s">
        <v>963</v>
      </c>
      <c r="E61" s="54">
        <v>828084.72</v>
      </c>
      <c r="F61" s="66">
        <v>3104908</v>
      </c>
      <c r="G61" s="64" t="s">
        <v>77</v>
      </c>
      <c r="H61" s="38">
        <f t="shared" si="1"/>
        <v>828084.72</v>
      </c>
    </row>
    <row r="62" spans="1:8" x14ac:dyDescent="0.25">
      <c r="A62" s="64" t="s">
        <v>964</v>
      </c>
      <c r="B62" s="66">
        <v>3105004</v>
      </c>
      <c r="C62" s="48">
        <f t="shared" si="0"/>
        <v>3105004</v>
      </c>
      <c r="D62" s="32" t="s">
        <v>964</v>
      </c>
      <c r="E62" s="54">
        <v>430890.74</v>
      </c>
      <c r="F62" s="66">
        <v>3105004</v>
      </c>
      <c r="G62" s="64" t="s">
        <v>78</v>
      </c>
      <c r="H62" s="38">
        <f t="shared" si="1"/>
        <v>430890.74</v>
      </c>
    </row>
    <row r="63" spans="1:8" x14ac:dyDescent="0.25">
      <c r="A63" s="64" t="s">
        <v>965</v>
      </c>
      <c r="B63" s="66">
        <v>3105103</v>
      </c>
      <c r="C63" s="48">
        <f t="shared" si="0"/>
        <v>3105103</v>
      </c>
      <c r="D63" s="32" t="s">
        <v>965</v>
      </c>
      <c r="E63" s="54">
        <v>1787237.2400000002</v>
      </c>
      <c r="F63" s="66">
        <v>3105103</v>
      </c>
      <c r="G63" s="64" t="s">
        <v>79</v>
      </c>
      <c r="H63" s="38">
        <f t="shared" si="1"/>
        <v>1787237.2400000002</v>
      </c>
    </row>
    <row r="64" spans="1:8" x14ac:dyDescent="0.25">
      <c r="A64" s="64" t="s">
        <v>966</v>
      </c>
      <c r="B64" s="66">
        <v>3105202</v>
      </c>
      <c r="C64" s="48">
        <f t="shared" si="0"/>
        <v>3105202</v>
      </c>
      <c r="D64" s="32" t="s">
        <v>966</v>
      </c>
      <c r="E64" s="54">
        <v>436549.69</v>
      </c>
      <c r="F64" s="66">
        <v>3105202</v>
      </c>
      <c r="G64" s="64" t="s">
        <v>80</v>
      </c>
      <c r="H64" s="38">
        <f t="shared" si="1"/>
        <v>436549.69</v>
      </c>
    </row>
    <row r="65" spans="1:8" x14ac:dyDescent="0.25">
      <c r="A65" s="64" t="s">
        <v>967</v>
      </c>
      <c r="B65" s="66">
        <v>3105301</v>
      </c>
      <c r="C65" s="48">
        <f t="shared" si="0"/>
        <v>3105301</v>
      </c>
      <c r="D65" s="32" t="s">
        <v>967</v>
      </c>
      <c r="E65" s="54">
        <v>306937.98999999993</v>
      </c>
      <c r="F65" s="66">
        <v>3105301</v>
      </c>
      <c r="G65" s="64" t="s">
        <v>81</v>
      </c>
      <c r="H65" s="38">
        <f t="shared" si="1"/>
        <v>306937.98999999993</v>
      </c>
    </row>
    <row r="66" spans="1:8" x14ac:dyDescent="0.25">
      <c r="A66" s="64" t="s">
        <v>968</v>
      </c>
      <c r="B66" s="66">
        <v>3105400</v>
      </c>
      <c r="C66" s="48">
        <f t="shared" si="0"/>
        <v>3105400</v>
      </c>
      <c r="D66" s="32" t="s">
        <v>968</v>
      </c>
      <c r="E66" s="54">
        <v>5587088.3199999994</v>
      </c>
      <c r="F66" s="66">
        <v>3105400</v>
      </c>
      <c r="G66" s="64" t="s">
        <v>82</v>
      </c>
      <c r="H66" s="38">
        <f t="shared" si="1"/>
        <v>5587088.3199999994</v>
      </c>
    </row>
    <row r="67" spans="1:8" x14ac:dyDescent="0.25">
      <c r="A67" s="64" t="s">
        <v>969</v>
      </c>
      <c r="B67" s="66">
        <v>3105509</v>
      </c>
      <c r="C67" s="48">
        <f t="shared" si="0"/>
        <v>3105509</v>
      </c>
      <c r="D67" s="32" t="s">
        <v>969</v>
      </c>
      <c r="E67" s="54">
        <v>474355.35</v>
      </c>
      <c r="F67" s="66">
        <v>3105509</v>
      </c>
      <c r="G67" s="64" t="s">
        <v>83</v>
      </c>
      <c r="H67" s="38">
        <f t="shared" si="1"/>
        <v>474355.35</v>
      </c>
    </row>
    <row r="68" spans="1:8" x14ac:dyDescent="0.25">
      <c r="A68" s="64" t="s">
        <v>970</v>
      </c>
      <c r="B68" s="66">
        <v>3105608</v>
      </c>
      <c r="C68" s="48">
        <f t="shared" si="0"/>
        <v>3105608</v>
      </c>
      <c r="D68" s="32" t="s">
        <v>970</v>
      </c>
      <c r="E68" s="54">
        <v>5514951.7000000002</v>
      </c>
      <c r="F68" s="66">
        <v>3105608</v>
      </c>
      <c r="G68" s="64" t="s">
        <v>84</v>
      </c>
      <c r="H68" s="38">
        <f t="shared" si="1"/>
        <v>5514951.7000000002</v>
      </c>
    </row>
    <row r="69" spans="1:8" x14ac:dyDescent="0.25">
      <c r="A69" s="64" t="s">
        <v>971</v>
      </c>
      <c r="B69" s="66">
        <v>3105707</v>
      </c>
      <c r="C69" s="48">
        <f t="shared" si="0"/>
        <v>3105707</v>
      </c>
      <c r="D69" s="32" t="s">
        <v>971</v>
      </c>
      <c r="E69" s="54">
        <v>311001.33999999997</v>
      </c>
      <c r="F69" s="66">
        <v>3105707</v>
      </c>
      <c r="G69" s="64" t="s">
        <v>85</v>
      </c>
      <c r="H69" s="38">
        <f t="shared" si="1"/>
        <v>311001.33999999997</v>
      </c>
    </row>
    <row r="70" spans="1:8" x14ac:dyDescent="0.25">
      <c r="A70" s="64" t="s">
        <v>972</v>
      </c>
      <c r="B70" s="66">
        <v>3105905</v>
      </c>
      <c r="C70" s="48">
        <f t="shared" si="0"/>
        <v>3105905</v>
      </c>
      <c r="D70" s="32" t="s">
        <v>972</v>
      </c>
      <c r="E70" s="54">
        <v>1340772.54</v>
      </c>
      <c r="F70" s="66">
        <v>3105905</v>
      </c>
      <c r="G70" s="64" t="s">
        <v>86</v>
      </c>
      <c r="H70" s="38">
        <f t="shared" si="1"/>
        <v>1340772.54</v>
      </c>
    </row>
    <row r="71" spans="1:8" x14ac:dyDescent="0.25">
      <c r="A71" s="64" t="s">
        <v>973</v>
      </c>
      <c r="B71" s="66">
        <v>3106002</v>
      </c>
      <c r="C71" s="48">
        <f t="shared" si="0"/>
        <v>3106002</v>
      </c>
      <c r="D71" s="32" t="s">
        <v>973</v>
      </c>
      <c r="E71" s="54">
        <v>1483267.56</v>
      </c>
      <c r="F71" s="66">
        <v>3106002</v>
      </c>
      <c r="G71" s="64" t="s">
        <v>87</v>
      </c>
      <c r="H71" s="38">
        <f t="shared" si="1"/>
        <v>1483267.56</v>
      </c>
    </row>
    <row r="72" spans="1:8" x14ac:dyDescent="0.25">
      <c r="A72" s="64" t="s">
        <v>974</v>
      </c>
      <c r="B72" s="66">
        <v>3106101</v>
      </c>
      <c r="C72" s="48">
        <f t="shared" ref="C72:C135" si="2">IFERROR(VLOOKUP(D72,$A$8:$B$860,2,FALSE),"ERRO")</f>
        <v>3106101</v>
      </c>
      <c r="D72" s="32" t="s">
        <v>974</v>
      </c>
      <c r="E72" s="54">
        <v>397726.99999999994</v>
      </c>
      <c r="F72" s="66">
        <v>3106101</v>
      </c>
      <c r="G72" s="64" t="s">
        <v>88</v>
      </c>
      <c r="H72" s="38">
        <f t="shared" ref="H72:H135" si="3">VLOOKUP(F72,$C$8:$E$860,3,FALSE)</f>
        <v>397726.99999999994</v>
      </c>
    </row>
    <row r="73" spans="1:8" x14ac:dyDescent="0.25">
      <c r="A73" s="64" t="s">
        <v>975</v>
      </c>
      <c r="B73" s="66">
        <v>3106200</v>
      </c>
      <c r="C73" s="48">
        <f t="shared" si="2"/>
        <v>3106200</v>
      </c>
      <c r="D73" s="32" t="s">
        <v>975</v>
      </c>
      <c r="E73" s="54">
        <v>102009732.96000001</v>
      </c>
      <c r="F73" s="66">
        <v>3106200</v>
      </c>
      <c r="G73" s="64" t="s">
        <v>89</v>
      </c>
      <c r="H73" s="38">
        <f t="shared" si="3"/>
        <v>102009732.96000001</v>
      </c>
    </row>
    <row r="74" spans="1:8" x14ac:dyDescent="0.25">
      <c r="A74" s="64" t="s">
        <v>976</v>
      </c>
      <c r="B74" s="66">
        <v>3106309</v>
      </c>
      <c r="C74" s="48">
        <f t="shared" si="2"/>
        <v>3106309</v>
      </c>
      <c r="D74" s="32" t="s">
        <v>976</v>
      </c>
      <c r="E74" s="54">
        <v>3642567.0199999996</v>
      </c>
      <c r="F74" s="66">
        <v>3106309</v>
      </c>
      <c r="G74" s="64" t="s">
        <v>90</v>
      </c>
      <c r="H74" s="38">
        <f t="shared" si="3"/>
        <v>3642567.0199999996</v>
      </c>
    </row>
    <row r="75" spans="1:8" x14ac:dyDescent="0.25">
      <c r="A75" s="64" t="s">
        <v>977</v>
      </c>
      <c r="B75" s="66">
        <v>3106408</v>
      </c>
      <c r="C75" s="48">
        <f t="shared" si="2"/>
        <v>3106408</v>
      </c>
      <c r="D75" s="32" t="s">
        <v>977</v>
      </c>
      <c r="E75" s="54">
        <v>2187993.9800000004</v>
      </c>
      <c r="F75" s="66">
        <v>3106408</v>
      </c>
      <c r="G75" s="64" t="s">
        <v>91</v>
      </c>
      <c r="H75" s="38">
        <f t="shared" si="3"/>
        <v>2187993.9800000004</v>
      </c>
    </row>
    <row r="76" spans="1:8" x14ac:dyDescent="0.25">
      <c r="A76" s="64" t="s">
        <v>978</v>
      </c>
      <c r="B76" s="66">
        <v>3106507</v>
      </c>
      <c r="C76" s="48">
        <f t="shared" si="2"/>
        <v>3106507</v>
      </c>
      <c r="D76" s="32" t="s">
        <v>978</v>
      </c>
      <c r="E76" s="54">
        <v>483808.58000000007</v>
      </c>
      <c r="F76" s="66">
        <v>3106507</v>
      </c>
      <c r="G76" s="64" t="s">
        <v>92</v>
      </c>
      <c r="H76" s="38">
        <f t="shared" si="3"/>
        <v>483808.58000000007</v>
      </c>
    </row>
    <row r="77" spans="1:8" x14ac:dyDescent="0.25">
      <c r="A77" s="64" t="s">
        <v>979</v>
      </c>
      <c r="B77" s="66">
        <v>3106655</v>
      </c>
      <c r="C77" s="48">
        <f t="shared" si="2"/>
        <v>3106655</v>
      </c>
      <c r="D77" s="32" t="s">
        <v>979</v>
      </c>
      <c r="E77" s="54">
        <v>326276.84999999998</v>
      </c>
      <c r="F77" s="66">
        <v>3106655</v>
      </c>
      <c r="G77" s="64" t="s">
        <v>93</v>
      </c>
      <c r="H77" s="38">
        <f t="shared" si="3"/>
        <v>326276.84999999998</v>
      </c>
    </row>
    <row r="78" spans="1:8" x14ac:dyDescent="0.25">
      <c r="A78" s="64" t="s">
        <v>980</v>
      </c>
      <c r="B78" s="66">
        <v>3106606</v>
      </c>
      <c r="C78" s="48">
        <f t="shared" si="2"/>
        <v>3106606</v>
      </c>
      <c r="D78" s="32" t="s">
        <v>980</v>
      </c>
      <c r="E78" s="54">
        <v>313177.23</v>
      </c>
      <c r="F78" s="66">
        <v>3106606</v>
      </c>
      <c r="G78" s="64" t="s">
        <v>94</v>
      </c>
      <c r="H78" s="38">
        <f t="shared" si="3"/>
        <v>313177.23</v>
      </c>
    </row>
    <row r="79" spans="1:8" x14ac:dyDescent="0.25">
      <c r="A79" s="64" t="s">
        <v>981</v>
      </c>
      <c r="B79" s="66">
        <v>3106705</v>
      </c>
      <c r="C79" s="48">
        <f t="shared" si="2"/>
        <v>3106705</v>
      </c>
      <c r="D79" s="32" t="s">
        <v>981</v>
      </c>
      <c r="E79" s="54">
        <v>98429249.810000002</v>
      </c>
      <c r="F79" s="66">
        <v>3106705</v>
      </c>
      <c r="G79" s="64" t="s">
        <v>95</v>
      </c>
      <c r="H79" s="38">
        <f t="shared" si="3"/>
        <v>98429249.810000002</v>
      </c>
    </row>
    <row r="80" spans="1:8" x14ac:dyDescent="0.25">
      <c r="A80" s="64" t="s">
        <v>982</v>
      </c>
      <c r="B80" s="66">
        <v>3106804</v>
      </c>
      <c r="C80" s="48">
        <f t="shared" si="2"/>
        <v>3106804</v>
      </c>
      <c r="D80" s="32" t="s">
        <v>982</v>
      </c>
      <c r="E80" s="54">
        <v>292218.71000000002</v>
      </c>
      <c r="F80" s="66">
        <v>3106804</v>
      </c>
      <c r="G80" s="64" t="s">
        <v>96</v>
      </c>
      <c r="H80" s="38">
        <f t="shared" si="3"/>
        <v>292218.71000000002</v>
      </c>
    </row>
    <row r="81" spans="1:8" x14ac:dyDescent="0.25">
      <c r="A81" s="64" t="s">
        <v>983</v>
      </c>
      <c r="B81" s="66">
        <v>3106903</v>
      </c>
      <c r="C81" s="48">
        <f t="shared" si="2"/>
        <v>3106903</v>
      </c>
      <c r="D81" s="32" t="s">
        <v>983</v>
      </c>
      <c r="E81" s="54">
        <v>598232.84</v>
      </c>
      <c r="F81" s="66">
        <v>3106903</v>
      </c>
      <c r="G81" s="64" t="s">
        <v>97</v>
      </c>
      <c r="H81" s="38">
        <f t="shared" si="3"/>
        <v>598232.84</v>
      </c>
    </row>
    <row r="82" spans="1:8" x14ac:dyDescent="0.25">
      <c r="A82" s="64" t="s">
        <v>984</v>
      </c>
      <c r="B82" s="66">
        <v>3107000</v>
      </c>
      <c r="C82" s="48">
        <f t="shared" si="2"/>
        <v>3107000</v>
      </c>
      <c r="D82" s="32" t="s">
        <v>984</v>
      </c>
      <c r="E82" s="54">
        <v>326089.57</v>
      </c>
      <c r="F82" s="66">
        <v>3107000</v>
      </c>
      <c r="G82" s="64" t="s">
        <v>98</v>
      </c>
      <c r="H82" s="38">
        <f t="shared" si="3"/>
        <v>326089.57</v>
      </c>
    </row>
    <row r="83" spans="1:8" x14ac:dyDescent="0.25">
      <c r="A83" s="64" t="s">
        <v>985</v>
      </c>
      <c r="B83" s="66">
        <v>3107109</v>
      </c>
      <c r="C83" s="48">
        <f t="shared" si="2"/>
        <v>3107109</v>
      </c>
      <c r="D83" s="32" t="s">
        <v>985</v>
      </c>
      <c r="E83" s="54">
        <v>2529683.06</v>
      </c>
      <c r="F83" s="66">
        <v>3107109</v>
      </c>
      <c r="G83" s="64" t="s">
        <v>99</v>
      </c>
      <c r="H83" s="38">
        <f t="shared" si="3"/>
        <v>2529683.06</v>
      </c>
    </row>
    <row r="84" spans="1:8" x14ac:dyDescent="0.25">
      <c r="A84" s="64" t="s">
        <v>986</v>
      </c>
      <c r="B84" s="66">
        <v>3107208</v>
      </c>
      <c r="C84" s="48">
        <f t="shared" si="2"/>
        <v>3107208</v>
      </c>
      <c r="D84" s="32" t="s">
        <v>986</v>
      </c>
      <c r="E84" s="54">
        <v>424657.85</v>
      </c>
      <c r="F84" s="66">
        <v>3107208</v>
      </c>
      <c r="G84" s="64" t="s">
        <v>100</v>
      </c>
      <c r="H84" s="38">
        <f t="shared" si="3"/>
        <v>424657.85</v>
      </c>
    </row>
    <row r="85" spans="1:8" x14ac:dyDescent="0.25">
      <c r="A85" s="64" t="s">
        <v>987</v>
      </c>
      <c r="B85" s="66">
        <v>3107307</v>
      </c>
      <c r="C85" s="48">
        <f t="shared" si="2"/>
        <v>3107307</v>
      </c>
      <c r="D85" s="32" t="s">
        <v>987</v>
      </c>
      <c r="E85" s="54">
        <v>2427250.8800000004</v>
      </c>
      <c r="F85" s="66">
        <v>3107307</v>
      </c>
      <c r="G85" s="64" t="s">
        <v>101</v>
      </c>
      <c r="H85" s="38">
        <f t="shared" si="3"/>
        <v>2427250.8800000004</v>
      </c>
    </row>
    <row r="86" spans="1:8" x14ac:dyDescent="0.25">
      <c r="A86" s="64" t="s">
        <v>988</v>
      </c>
      <c r="B86" s="66">
        <v>3107406</v>
      </c>
      <c r="C86" s="48">
        <f t="shared" si="2"/>
        <v>3107406</v>
      </c>
      <c r="D86" s="32" t="s">
        <v>988</v>
      </c>
      <c r="E86" s="54">
        <v>2440467.58</v>
      </c>
      <c r="F86" s="66">
        <v>3107406</v>
      </c>
      <c r="G86" s="64" t="s">
        <v>102</v>
      </c>
      <c r="H86" s="38">
        <f t="shared" si="3"/>
        <v>2440467.58</v>
      </c>
    </row>
    <row r="87" spans="1:8" x14ac:dyDescent="0.25">
      <c r="A87" s="64" t="s">
        <v>989</v>
      </c>
      <c r="B87" s="66">
        <v>3107505</v>
      </c>
      <c r="C87" s="48">
        <f t="shared" si="2"/>
        <v>3107505</v>
      </c>
      <c r="D87" s="32" t="s">
        <v>989</v>
      </c>
      <c r="E87" s="54">
        <v>349035.24</v>
      </c>
      <c r="F87" s="66">
        <v>3107505</v>
      </c>
      <c r="G87" s="64" t="s">
        <v>103</v>
      </c>
      <c r="H87" s="38">
        <f t="shared" si="3"/>
        <v>349035.24</v>
      </c>
    </row>
    <row r="88" spans="1:8" x14ac:dyDescent="0.25">
      <c r="A88" s="64" t="s">
        <v>990</v>
      </c>
      <c r="B88" s="66">
        <v>3107604</v>
      </c>
      <c r="C88" s="48">
        <f t="shared" si="2"/>
        <v>3107604</v>
      </c>
      <c r="D88" s="32" t="s">
        <v>990</v>
      </c>
      <c r="E88" s="54">
        <v>576500.17999999993</v>
      </c>
      <c r="F88" s="66">
        <v>3107604</v>
      </c>
      <c r="G88" s="64" t="s">
        <v>104</v>
      </c>
      <c r="H88" s="38">
        <f t="shared" si="3"/>
        <v>576500.17999999993</v>
      </c>
    </row>
    <row r="89" spans="1:8" x14ac:dyDescent="0.25">
      <c r="A89" s="64" t="s">
        <v>991</v>
      </c>
      <c r="B89" s="66">
        <v>3107703</v>
      </c>
      <c r="C89" s="48">
        <f t="shared" si="2"/>
        <v>3107703</v>
      </c>
      <c r="D89" s="32" t="s">
        <v>991</v>
      </c>
      <c r="E89" s="54">
        <v>327484.82000000007</v>
      </c>
      <c r="F89" s="66">
        <v>3107703</v>
      </c>
      <c r="G89" s="64" t="s">
        <v>105</v>
      </c>
      <c r="H89" s="38">
        <f t="shared" si="3"/>
        <v>327484.82000000007</v>
      </c>
    </row>
    <row r="90" spans="1:8" x14ac:dyDescent="0.25">
      <c r="A90" s="64" t="s">
        <v>992</v>
      </c>
      <c r="B90" s="66">
        <v>3107802</v>
      </c>
      <c r="C90" s="48">
        <f t="shared" si="2"/>
        <v>3107802</v>
      </c>
      <c r="D90" s="32" t="s">
        <v>992</v>
      </c>
      <c r="E90" s="54">
        <v>626701.30000000005</v>
      </c>
      <c r="F90" s="66">
        <v>3107802</v>
      </c>
      <c r="G90" s="64" t="s">
        <v>106</v>
      </c>
      <c r="H90" s="38">
        <f t="shared" si="3"/>
        <v>626701.30000000005</v>
      </c>
    </row>
    <row r="91" spans="1:8" x14ac:dyDescent="0.25">
      <c r="A91" s="64" t="s">
        <v>993</v>
      </c>
      <c r="B91" s="66">
        <v>3107901</v>
      </c>
      <c r="C91" s="48">
        <f t="shared" si="2"/>
        <v>3107901</v>
      </c>
      <c r="D91" s="32" t="s">
        <v>993</v>
      </c>
      <c r="E91" s="54">
        <v>968332.11</v>
      </c>
      <c r="F91" s="66">
        <v>3107901</v>
      </c>
      <c r="G91" s="64" t="s">
        <v>107</v>
      </c>
      <c r="H91" s="38">
        <f t="shared" si="3"/>
        <v>968332.11</v>
      </c>
    </row>
    <row r="92" spans="1:8" x14ac:dyDescent="0.25">
      <c r="A92" s="64" t="s">
        <v>994</v>
      </c>
      <c r="B92" s="66">
        <v>3108008</v>
      </c>
      <c r="C92" s="48">
        <f t="shared" si="2"/>
        <v>3108008</v>
      </c>
      <c r="D92" s="32" t="s">
        <v>994</v>
      </c>
      <c r="E92" s="54">
        <v>729537.18</v>
      </c>
      <c r="F92" s="66">
        <v>3108008</v>
      </c>
      <c r="G92" s="64" t="s">
        <v>108</v>
      </c>
      <c r="H92" s="38">
        <f t="shared" si="3"/>
        <v>729537.18</v>
      </c>
    </row>
    <row r="93" spans="1:8" x14ac:dyDescent="0.25">
      <c r="A93" s="64" t="s">
        <v>995</v>
      </c>
      <c r="B93" s="66">
        <v>3108107</v>
      </c>
      <c r="C93" s="48">
        <f t="shared" si="2"/>
        <v>3108107</v>
      </c>
      <c r="D93" s="32" t="s">
        <v>995</v>
      </c>
      <c r="E93" s="54">
        <v>381823.53000000009</v>
      </c>
      <c r="F93" s="66">
        <v>3108107</v>
      </c>
      <c r="G93" s="64" t="s">
        <v>109</v>
      </c>
      <c r="H93" s="38">
        <f t="shared" si="3"/>
        <v>381823.53000000009</v>
      </c>
    </row>
    <row r="94" spans="1:8" x14ac:dyDescent="0.25">
      <c r="A94" s="64" t="s">
        <v>996</v>
      </c>
      <c r="B94" s="66">
        <v>3108206</v>
      </c>
      <c r="C94" s="48">
        <f t="shared" si="2"/>
        <v>3108206</v>
      </c>
      <c r="D94" s="32" t="s">
        <v>996</v>
      </c>
      <c r="E94" s="54">
        <v>1774545.07</v>
      </c>
      <c r="F94" s="66">
        <v>3108206</v>
      </c>
      <c r="G94" s="64" t="s">
        <v>110</v>
      </c>
      <c r="H94" s="38">
        <f t="shared" si="3"/>
        <v>1774545.07</v>
      </c>
    </row>
    <row r="95" spans="1:8" x14ac:dyDescent="0.25">
      <c r="A95" s="64" t="s">
        <v>997</v>
      </c>
      <c r="B95" s="66">
        <v>3108255</v>
      </c>
      <c r="C95" s="48">
        <f t="shared" si="2"/>
        <v>3108255</v>
      </c>
      <c r="D95" s="32" t="s">
        <v>997</v>
      </c>
      <c r="E95" s="54">
        <v>572031.67000000004</v>
      </c>
      <c r="F95" s="66">
        <v>3108255</v>
      </c>
      <c r="G95" s="64" t="s">
        <v>111</v>
      </c>
      <c r="H95" s="38">
        <f t="shared" si="3"/>
        <v>572031.67000000004</v>
      </c>
    </row>
    <row r="96" spans="1:8" x14ac:dyDescent="0.25">
      <c r="A96" s="64" t="s">
        <v>998</v>
      </c>
      <c r="B96" s="66">
        <v>3108305</v>
      </c>
      <c r="C96" s="48">
        <f t="shared" si="2"/>
        <v>3108305</v>
      </c>
      <c r="D96" s="32" t="s">
        <v>998</v>
      </c>
      <c r="E96" s="54">
        <v>748288.65000000014</v>
      </c>
      <c r="F96" s="66">
        <v>3108305</v>
      </c>
      <c r="G96" s="64" t="s">
        <v>112</v>
      </c>
      <c r="H96" s="38">
        <f t="shared" si="3"/>
        <v>748288.65000000014</v>
      </c>
    </row>
    <row r="97" spans="1:8" x14ac:dyDescent="0.25">
      <c r="A97" s="64" t="s">
        <v>999</v>
      </c>
      <c r="B97" s="66">
        <v>3108404</v>
      </c>
      <c r="C97" s="48">
        <f t="shared" si="2"/>
        <v>3108404</v>
      </c>
      <c r="D97" s="32" t="s">
        <v>999</v>
      </c>
      <c r="E97" s="54">
        <v>852750.74</v>
      </c>
      <c r="F97" s="66">
        <v>3108404</v>
      </c>
      <c r="G97" s="64" t="s">
        <v>113</v>
      </c>
      <c r="H97" s="38">
        <f t="shared" si="3"/>
        <v>852750.74</v>
      </c>
    </row>
    <row r="98" spans="1:8" x14ac:dyDescent="0.25">
      <c r="A98" s="64" t="s">
        <v>1000</v>
      </c>
      <c r="B98" s="66">
        <v>3108503</v>
      </c>
      <c r="C98" s="48">
        <f t="shared" si="2"/>
        <v>3108503</v>
      </c>
      <c r="D98" s="32" t="s">
        <v>1000</v>
      </c>
      <c r="E98" s="54">
        <v>560852.32999999996</v>
      </c>
      <c r="F98" s="66">
        <v>3108503</v>
      </c>
      <c r="G98" s="64" t="s">
        <v>114</v>
      </c>
      <c r="H98" s="38">
        <f t="shared" si="3"/>
        <v>560852.32999999996</v>
      </c>
    </row>
    <row r="99" spans="1:8" x14ac:dyDescent="0.25">
      <c r="A99" s="64" t="s">
        <v>1001</v>
      </c>
      <c r="B99" s="66">
        <v>3108701</v>
      </c>
      <c r="C99" s="48">
        <f t="shared" si="2"/>
        <v>3108701</v>
      </c>
      <c r="D99" s="32" t="s">
        <v>1001</v>
      </c>
      <c r="E99" s="54">
        <v>493487.32000000007</v>
      </c>
      <c r="F99" s="66">
        <v>3108701</v>
      </c>
      <c r="G99" s="64" t="s">
        <v>115</v>
      </c>
      <c r="H99" s="38">
        <f t="shared" si="3"/>
        <v>493487.32000000007</v>
      </c>
    </row>
    <row r="100" spans="1:8" x14ac:dyDescent="0.25">
      <c r="A100" s="64" t="s">
        <v>1002</v>
      </c>
      <c r="B100" s="66">
        <v>3108552</v>
      </c>
      <c r="C100" s="48">
        <f t="shared" si="2"/>
        <v>3108552</v>
      </c>
      <c r="D100" s="32" t="s">
        <v>1002</v>
      </c>
      <c r="E100" s="54">
        <v>1232093.32</v>
      </c>
      <c r="F100" s="66">
        <v>3108552</v>
      </c>
      <c r="G100" s="64" t="s">
        <v>116</v>
      </c>
      <c r="H100" s="38">
        <f t="shared" si="3"/>
        <v>1232093.32</v>
      </c>
    </row>
    <row r="101" spans="1:8" x14ac:dyDescent="0.25">
      <c r="A101" s="64" t="s">
        <v>1003</v>
      </c>
      <c r="B101" s="66">
        <v>3108602</v>
      </c>
      <c r="C101" s="48">
        <f t="shared" si="2"/>
        <v>3108602</v>
      </c>
      <c r="D101" s="32" t="s">
        <v>1003</v>
      </c>
      <c r="E101" s="54">
        <v>1193239.7199999997</v>
      </c>
      <c r="F101" s="66">
        <v>3108602</v>
      </c>
      <c r="G101" s="64" t="s">
        <v>117</v>
      </c>
      <c r="H101" s="38">
        <f t="shared" si="3"/>
        <v>1193239.7199999997</v>
      </c>
    </row>
    <row r="102" spans="1:8" x14ac:dyDescent="0.25">
      <c r="A102" s="64" t="s">
        <v>1004</v>
      </c>
      <c r="B102" s="66">
        <v>3108909</v>
      </c>
      <c r="C102" s="48">
        <f t="shared" si="2"/>
        <v>3108909</v>
      </c>
      <c r="D102" s="32" t="s">
        <v>1004</v>
      </c>
      <c r="E102" s="54">
        <v>612128.3600000001</v>
      </c>
      <c r="F102" s="66">
        <v>3108909</v>
      </c>
      <c r="G102" s="64" t="s">
        <v>118</v>
      </c>
      <c r="H102" s="38">
        <f t="shared" si="3"/>
        <v>612128.3600000001</v>
      </c>
    </row>
    <row r="103" spans="1:8" x14ac:dyDescent="0.25">
      <c r="A103" s="64" t="s">
        <v>1005</v>
      </c>
      <c r="B103" s="66">
        <v>3108800</v>
      </c>
      <c r="C103" s="48">
        <f t="shared" si="2"/>
        <v>3108800</v>
      </c>
      <c r="D103" s="32" t="s">
        <v>1005</v>
      </c>
      <c r="E103" s="54">
        <v>552042.49</v>
      </c>
      <c r="F103" s="66">
        <v>3108800</v>
      </c>
      <c r="G103" s="64" t="s">
        <v>119</v>
      </c>
      <c r="H103" s="38">
        <f t="shared" si="3"/>
        <v>552042.49</v>
      </c>
    </row>
    <row r="104" spans="1:8" x14ac:dyDescent="0.25">
      <c r="A104" s="64" t="s">
        <v>1006</v>
      </c>
      <c r="B104" s="66">
        <v>3109006</v>
      </c>
      <c r="C104" s="48">
        <f t="shared" si="2"/>
        <v>3109006</v>
      </c>
      <c r="D104" s="32" t="s">
        <v>1006</v>
      </c>
      <c r="E104" s="54">
        <v>6499062.379999999</v>
      </c>
      <c r="F104" s="66">
        <v>3109006</v>
      </c>
      <c r="G104" s="64" t="s">
        <v>120</v>
      </c>
      <c r="H104" s="38">
        <f t="shared" si="3"/>
        <v>6499062.379999999</v>
      </c>
    </row>
    <row r="105" spans="1:8" x14ac:dyDescent="0.25">
      <c r="A105" s="64" t="s">
        <v>1007</v>
      </c>
      <c r="B105" s="66">
        <v>3109105</v>
      </c>
      <c r="C105" s="48">
        <f t="shared" si="2"/>
        <v>3109105</v>
      </c>
      <c r="D105" s="32" t="s">
        <v>1007</v>
      </c>
      <c r="E105" s="54">
        <v>609062.32000000007</v>
      </c>
      <c r="F105" s="66">
        <v>3109105</v>
      </c>
      <c r="G105" s="64" t="s">
        <v>121</v>
      </c>
      <c r="H105" s="38">
        <f t="shared" si="3"/>
        <v>609062.32000000007</v>
      </c>
    </row>
    <row r="106" spans="1:8" x14ac:dyDescent="0.25">
      <c r="A106" s="64" t="s">
        <v>1008</v>
      </c>
      <c r="B106" s="66">
        <v>3109204</v>
      </c>
      <c r="C106" s="48">
        <f t="shared" si="2"/>
        <v>3109204</v>
      </c>
      <c r="D106" s="32" t="s">
        <v>1008</v>
      </c>
      <c r="E106" s="54">
        <v>614456.24</v>
      </c>
      <c r="F106" s="66">
        <v>3109204</v>
      </c>
      <c r="G106" s="64" t="s">
        <v>122</v>
      </c>
      <c r="H106" s="38">
        <f t="shared" si="3"/>
        <v>614456.24</v>
      </c>
    </row>
    <row r="107" spans="1:8" x14ac:dyDescent="0.25">
      <c r="A107" s="64" t="s">
        <v>1009</v>
      </c>
      <c r="B107" s="66">
        <v>3109253</v>
      </c>
      <c r="C107" s="48">
        <f t="shared" si="2"/>
        <v>3109253</v>
      </c>
      <c r="D107" s="32" t="s">
        <v>1009</v>
      </c>
      <c r="E107" s="54">
        <v>314650.03000000003</v>
      </c>
      <c r="F107" s="66">
        <v>3109253</v>
      </c>
      <c r="G107" s="64" t="s">
        <v>123</v>
      </c>
      <c r="H107" s="38">
        <f t="shared" si="3"/>
        <v>314650.03000000003</v>
      </c>
    </row>
    <row r="108" spans="1:8" x14ac:dyDescent="0.25">
      <c r="A108" s="64" t="s">
        <v>1010</v>
      </c>
      <c r="B108" s="66">
        <v>3109303</v>
      </c>
      <c r="C108" s="48">
        <f t="shared" si="2"/>
        <v>3109303</v>
      </c>
      <c r="D108" s="32" t="s">
        <v>1010</v>
      </c>
      <c r="E108" s="54">
        <v>4155167.8799999994</v>
      </c>
      <c r="F108" s="66">
        <v>3109303</v>
      </c>
      <c r="G108" s="64" t="s">
        <v>124</v>
      </c>
      <c r="H108" s="38">
        <f t="shared" si="3"/>
        <v>4155167.8799999994</v>
      </c>
    </row>
    <row r="109" spans="1:8" x14ac:dyDescent="0.25">
      <c r="A109" s="64" t="s">
        <v>1011</v>
      </c>
      <c r="B109" s="66">
        <v>3109402</v>
      </c>
      <c r="C109" s="48">
        <f t="shared" si="2"/>
        <v>3109402</v>
      </c>
      <c r="D109" s="32" t="s">
        <v>1011</v>
      </c>
      <c r="E109" s="54">
        <v>2470032.2600000002</v>
      </c>
      <c r="F109" s="66">
        <v>3109402</v>
      </c>
      <c r="G109" s="64" t="s">
        <v>125</v>
      </c>
      <c r="H109" s="38">
        <f t="shared" si="3"/>
        <v>2470032.2600000002</v>
      </c>
    </row>
    <row r="110" spans="1:8" x14ac:dyDescent="0.25">
      <c r="A110" s="64" t="s">
        <v>1012</v>
      </c>
      <c r="B110" s="66">
        <v>3109451</v>
      </c>
      <c r="C110" s="48">
        <f t="shared" si="2"/>
        <v>3109451</v>
      </c>
      <c r="D110" s="32" t="s">
        <v>1012</v>
      </c>
      <c r="E110" s="54">
        <v>1500706.9</v>
      </c>
      <c r="F110" s="66">
        <v>3109451</v>
      </c>
      <c r="G110" s="64" t="s">
        <v>126</v>
      </c>
      <c r="H110" s="38">
        <f t="shared" si="3"/>
        <v>1500706.9</v>
      </c>
    </row>
    <row r="111" spans="1:8" x14ac:dyDescent="0.25">
      <c r="A111" s="64" t="s">
        <v>1013</v>
      </c>
      <c r="B111" s="66">
        <v>3109501</v>
      </c>
      <c r="C111" s="48">
        <f t="shared" si="2"/>
        <v>3109501</v>
      </c>
      <c r="D111" s="32" t="s">
        <v>1013</v>
      </c>
      <c r="E111" s="54">
        <v>897405.22</v>
      </c>
      <c r="F111" s="66">
        <v>3109501</v>
      </c>
      <c r="G111" s="64" t="s">
        <v>127</v>
      </c>
      <c r="H111" s="38">
        <f t="shared" si="3"/>
        <v>897405.22</v>
      </c>
    </row>
    <row r="112" spans="1:8" x14ac:dyDescent="0.25">
      <c r="A112" s="64" t="s">
        <v>1014</v>
      </c>
      <c r="B112" s="66">
        <v>3109600</v>
      </c>
      <c r="C112" s="48">
        <f t="shared" si="2"/>
        <v>3109600</v>
      </c>
      <c r="D112" s="32" t="s">
        <v>1014</v>
      </c>
      <c r="E112" s="54">
        <v>320714.45999999996</v>
      </c>
      <c r="F112" s="66">
        <v>3109600</v>
      </c>
      <c r="G112" s="64" t="s">
        <v>128</v>
      </c>
      <c r="H112" s="38">
        <f t="shared" si="3"/>
        <v>320714.45999999996</v>
      </c>
    </row>
    <row r="113" spans="1:8" x14ac:dyDescent="0.25">
      <c r="A113" s="64" t="s">
        <v>1015</v>
      </c>
      <c r="B113" s="66">
        <v>3109709</v>
      </c>
      <c r="C113" s="48">
        <f t="shared" si="2"/>
        <v>3109709</v>
      </c>
      <c r="D113" s="32" t="s">
        <v>1015</v>
      </c>
      <c r="E113" s="54">
        <v>878000.80999999994</v>
      </c>
      <c r="F113" s="66">
        <v>3109709</v>
      </c>
      <c r="G113" s="64" t="s">
        <v>129</v>
      </c>
      <c r="H113" s="38">
        <f t="shared" si="3"/>
        <v>878000.80999999994</v>
      </c>
    </row>
    <row r="114" spans="1:8" x14ac:dyDescent="0.25">
      <c r="A114" s="64" t="s">
        <v>1016</v>
      </c>
      <c r="B114" s="66">
        <v>3102704</v>
      </c>
      <c r="C114" s="48">
        <f t="shared" si="2"/>
        <v>3102704</v>
      </c>
      <c r="D114" s="32" t="s">
        <v>1016</v>
      </c>
      <c r="E114" s="54">
        <v>493341.71</v>
      </c>
      <c r="F114" s="66">
        <v>3102704</v>
      </c>
      <c r="G114" s="64" t="s">
        <v>130</v>
      </c>
      <c r="H114" s="38">
        <f t="shared" si="3"/>
        <v>493341.71</v>
      </c>
    </row>
    <row r="115" spans="1:8" x14ac:dyDescent="0.25">
      <c r="A115" s="64" t="s">
        <v>1017</v>
      </c>
      <c r="B115" s="66">
        <v>3109808</v>
      </c>
      <c r="C115" s="48">
        <f t="shared" si="2"/>
        <v>3109808</v>
      </c>
      <c r="D115" s="32" t="s">
        <v>1017</v>
      </c>
      <c r="E115" s="54">
        <v>1523693.94</v>
      </c>
      <c r="F115" s="66">
        <v>3109808</v>
      </c>
      <c r="G115" s="64" t="s">
        <v>131</v>
      </c>
      <c r="H115" s="38">
        <f t="shared" si="3"/>
        <v>1523693.94</v>
      </c>
    </row>
    <row r="116" spans="1:8" x14ac:dyDescent="0.25">
      <c r="A116" s="64" t="s">
        <v>1018</v>
      </c>
      <c r="B116" s="66">
        <v>3109907</v>
      </c>
      <c r="C116" s="48">
        <f t="shared" si="2"/>
        <v>3109907</v>
      </c>
      <c r="D116" s="32" t="s">
        <v>1018</v>
      </c>
      <c r="E116" s="54">
        <v>605968.63</v>
      </c>
      <c r="F116" s="66">
        <v>3109907</v>
      </c>
      <c r="G116" s="64" t="s">
        <v>132</v>
      </c>
      <c r="H116" s="38">
        <f t="shared" si="3"/>
        <v>605968.63</v>
      </c>
    </row>
    <row r="117" spans="1:8" x14ac:dyDescent="0.25">
      <c r="A117" s="64" t="s">
        <v>1019</v>
      </c>
      <c r="B117" s="66">
        <v>3110004</v>
      </c>
      <c r="C117" s="48">
        <f t="shared" si="2"/>
        <v>3110004</v>
      </c>
      <c r="D117" s="32" t="s">
        <v>1019</v>
      </c>
      <c r="E117" s="54">
        <v>1761384.52</v>
      </c>
      <c r="F117" s="66">
        <v>3110004</v>
      </c>
      <c r="G117" s="64" t="s">
        <v>133</v>
      </c>
      <c r="H117" s="38">
        <f t="shared" si="3"/>
        <v>1761384.52</v>
      </c>
    </row>
    <row r="118" spans="1:8" x14ac:dyDescent="0.25">
      <c r="A118" s="64" t="s">
        <v>1020</v>
      </c>
      <c r="B118" s="66">
        <v>3110103</v>
      </c>
      <c r="C118" s="48">
        <f t="shared" si="2"/>
        <v>3110103</v>
      </c>
      <c r="D118" s="32" t="s">
        <v>1020</v>
      </c>
      <c r="E118" s="54">
        <v>328688.87999999995</v>
      </c>
      <c r="F118" s="66">
        <v>3110103</v>
      </c>
      <c r="G118" s="64" t="s">
        <v>134</v>
      </c>
      <c r="H118" s="38">
        <f t="shared" si="3"/>
        <v>328688.87999999995</v>
      </c>
    </row>
    <row r="119" spans="1:8" x14ac:dyDescent="0.25">
      <c r="A119" s="64" t="s">
        <v>1021</v>
      </c>
      <c r="B119" s="66">
        <v>3110202</v>
      </c>
      <c r="C119" s="48">
        <f t="shared" si="2"/>
        <v>3110202</v>
      </c>
      <c r="D119" s="32" t="s">
        <v>1021</v>
      </c>
      <c r="E119" s="54">
        <v>489051.23000000004</v>
      </c>
      <c r="F119" s="66">
        <v>3110202</v>
      </c>
      <c r="G119" s="64" t="s">
        <v>135</v>
      </c>
      <c r="H119" s="38">
        <f t="shared" si="3"/>
        <v>489051.23000000004</v>
      </c>
    </row>
    <row r="120" spans="1:8" x14ac:dyDescent="0.25">
      <c r="A120" s="64" t="s">
        <v>1022</v>
      </c>
      <c r="B120" s="66">
        <v>3110301</v>
      </c>
      <c r="C120" s="48">
        <f t="shared" si="2"/>
        <v>3110301</v>
      </c>
      <c r="D120" s="32" t="s">
        <v>1022</v>
      </c>
      <c r="E120" s="54">
        <v>762993.56</v>
      </c>
      <c r="F120" s="66">
        <v>3110301</v>
      </c>
      <c r="G120" s="64" t="s">
        <v>136</v>
      </c>
      <c r="H120" s="38">
        <f t="shared" si="3"/>
        <v>762993.56</v>
      </c>
    </row>
    <row r="121" spans="1:8" x14ac:dyDescent="0.25">
      <c r="A121" s="64" t="s">
        <v>1023</v>
      </c>
      <c r="B121" s="66">
        <v>3110400</v>
      </c>
      <c r="C121" s="48">
        <f t="shared" si="2"/>
        <v>3110400</v>
      </c>
      <c r="D121" s="32" t="s">
        <v>1023</v>
      </c>
      <c r="E121" s="54">
        <v>324855.95</v>
      </c>
      <c r="F121" s="66">
        <v>3110400</v>
      </c>
      <c r="G121" s="64" t="s">
        <v>137</v>
      </c>
      <c r="H121" s="38">
        <f t="shared" si="3"/>
        <v>324855.95</v>
      </c>
    </row>
    <row r="122" spans="1:8" x14ac:dyDescent="0.25">
      <c r="A122" s="64" t="s">
        <v>1024</v>
      </c>
      <c r="B122" s="66">
        <v>3110509</v>
      </c>
      <c r="C122" s="48">
        <f t="shared" si="2"/>
        <v>3110509</v>
      </c>
      <c r="D122" s="32" t="s">
        <v>1024</v>
      </c>
      <c r="E122" s="54">
        <v>1840575.4500000002</v>
      </c>
      <c r="F122" s="66">
        <v>3110509</v>
      </c>
      <c r="G122" s="64" t="s">
        <v>138</v>
      </c>
      <c r="H122" s="38">
        <f t="shared" si="3"/>
        <v>1840575.4500000002</v>
      </c>
    </row>
    <row r="123" spans="1:8" x14ac:dyDescent="0.25">
      <c r="A123" s="64" t="s">
        <v>1025</v>
      </c>
      <c r="B123" s="66">
        <v>3110608</v>
      </c>
      <c r="C123" s="48">
        <f t="shared" si="2"/>
        <v>3110608</v>
      </c>
      <c r="D123" s="32" t="s">
        <v>1025</v>
      </c>
      <c r="E123" s="54">
        <v>3198349.04</v>
      </c>
      <c r="F123" s="66">
        <v>3110608</v>
      </c>
      <c r="G123" s="64" t="s">
        <v>139</v>
      </c>
      <c r="H123" s="38">
        <f t="shared" si="3"/>
        <v>3198349.04</v>
      </c>
    </row>
    <row r="124" spans="1:8" x14ac:dyDescent="0.25">
      <c r="A124" s="64" t="s">
        <v>1026</v>
      </c>
      <c r="B124" s="66">
        <v>3110707</v>
      </c>
      <c r="C124" s="48">
        <f t="shared" si="2"/>
        <v>3110707</v>
      </c>
      <c r="D124" s="32" t="s">
        <v>1026</v>
      </c>
      <c r="E124" s="54">
        <v>630435.20000000007</v>
      </c>
      <c r="F124" s="66">
        <v>3110707</v>
      </c>
      <c r="G124" s="64" t="s">
        <v>140</v>
      </c>
      <c r="H124" s="38">
        <f t="shared" si="3"/>
        <v>630435.20000000007</v>
      </c>
    </row>
    <row r="125" spans="1:8" x14ac:dyDescent="0.25">
      <c r="A125" s="64" t="s">
        <v>1027</v>
      </c>
      <c r="B125" s="66">
        <v>3110806</v>
      </c>
      <c r="C125" s="48">
        <f t="shared" si="2"/>
        <v>3110806</v>
      </c>
      <c r="D125" s="32" t="s">
        <v>1027</v>
      </c>
      <c r="E125" s="54">
        <v>282201.45</v>
      </c>
      <c r="F125" s="66">
        <v>3110806</v>
      </c>
      <c r="G125" s="64" t="s">
        <v>141</v>
      </c>
      <c r="H125" s="38">
        <f t="shared" si="3"/>
        <v>282201.45</v>
      </c>
    </row>
    <row r="126" spans="1:8" x14ac:dyDescent="0.25">
      <c r="A126" s="64" t="s">
        <v>1028</v>
      </c>
      <c r="B126" s="66">
        <v>3110905</v>
      </c>
      <c r="C126" s="48">
        <f t="shared" si="2"/>
        <v>3110905</v>
      </c>
      <c r="D126" s="32" t="s">
        <v>1028</v>
      </c>
      <c r="E126" s="54">
        <v>717008.96</v>
      </c>
      <c r="F126" s="66">
        <v>3110905</v>
      </c>
      <c r="G126" s="64" t="s">
        <v>142</v>
      </c>
      <c r="H126" s="38">
        <f t="shared" si="3"/>
        <v>717008.96</v>
      </c>
    </row>
    <row r="127" spans="1:8" x14ac:dyDescent="0.25">
      <c r="A127" s="64" t="s">
        <v>1029</v>
      </c>
      <c r="B127" s="66">
        <v>3111002</v>
      </c>
      <c r="C127" s="48">
        <f t="shared" si="2"/>
        <v>3111002</v>
      </c>
      <c r="D127" s="32" t="s">
        <v>1029</v>
      </c>
      <c r="E127" s="54">
        <v>1211192.3600000001</v>
      </c>
      <c r="F127" s="66">
        <v>3111002</v>
      </c>
      <c r="G127" s="64" t="s">
        <v>143</v>
      </c>
      <c r="H127" s="38">
        <f t="shared" si="3"/>
        <v>1211192.3600000001</v>
      </c>
    </row>
    <row r="128" spans="1:8" x14ac:dyDescent="0.25">
      <c r="A128" s="64" t="s">
        <v>1030</v>
      </c>
      <c r="B128" s="66">
        <v>3111101</v>
      </c>
      <c r="C128" s="48">
        <f t="shared" si="2"/>
        <v>3111101</v>
      </c>
      <c r="D128" s="32" t="s">
        <v>1030</v>
      </c>
      <c r="E128" s="54">
        <v>1967334.2300000002</v>
      </c>
      <c r="F128" s="66">
        <v>3111101</v>
      </c>
      <c r="G128" s="64" t="s">
        <v>144</v>
      </c>
      <c r="H128" s="38">
        <f t="shared" si="3"/>
        <v>1967334.2300000002</v>
      </c>
    </row>
    <row r="129" spans="1:8" x14ac:dyDescent="0.25">
      <c r="A129" s="64" t="s">
        <v>1031</v>
      </c>
      <c r="B129" s="66">
        <v>3111150</v>
      </c>
      <c r="C129" s="48">
        <f t="shared" si="2"/>
        <v>3111150</v>
      </c>
      <c r="D129" s="32" t="s">
        <v>1031</v>
      </c>
      <c r="E129" s="54">
        <v>329530.14</v>
      </c>
      <c r="F129" s="66">
        <v>3111150</v>
      </c>
      <c r="G129" s="64" t="s">
        <v>145</v>
      </c>
      <c r="H129" s="38">
        <f t="shared" si="3"/>
        <v>329530.14</v>
      </c>
    </row>
    <row r="130" spans="1:8" x14ac:dyDescent="0.25">
      <c r="A130" s="64" t="s">
        <v>1032</v>
      </c>
      <c r="B130" s="66">
        <v>3111200</v>
      </c>
      <c r="C130" s="48">
        <f t="shared" si="2"/>
        <v>3111200</v>
      </c>
      <c r="D130" s="32" t="s">
        <v>1032</v>
      </c>
      <c r="E130" s="54">
        <v>2328884.0499999998</v>
      </c>
      <c r="F130" s="66">
        <v>3111200</v>
      </c>
      <c r="G130" s="64" t="s">
        <v>146</v>
      </c>
      <c r="H130" s="38">
        <f t="shared" si="3"/>
        <v>2328884.0499999998</v>
      </c>
    </row>
    <row r="131" spans="1:8" x14ac:dyDescent="0.25">
      <c r="A131" s="64" t="s">
        <v>1033</v>
      </c>
      <c r="B131" s="66">
        <v>3111309</v>
      </c>
      <c r="C131" s="48">
        <f t="shared" si="2"/>
        <v>3111309</v>
      </c>
      <c r="D131" s="32" t="s">
        <v>1033</v>
      </c>
      <c r="E131" s="54">
        <v>840294.51</v>
      </c>
      <c r="F131" s="66">
        <v>3111309</v>
      </c>
      <c r="G131" s="64" t="s">
        <v>147</v>
      </c>
      <c r="H131" s="38">
        <f t="shared" si="3"/>
        <v>840294.51</v>
      </c>
    </row>
    <row r="132" spans="1:8" x14ac:dyDescent="0.25">
      <c r="A132" s="64" t="s">
        <v>1034</v>
      </c>
      <c r="B132" s="66">
        <v>3111408</v>
      </c>
      <c r="C132" s="48">
        <f t="shared" si="2"/>
        <v>3111408</v>
      </c>
      <c r="D132" s="32" t="s">
        <v>1034</v>
      </c>
      <c r="E132" s="54">
        <v>3066156.13</v>
      </c>
      <c r="F132" s="66">
        <v>3111408</v>
      </c>
      <c r="G132" s="64" t="s">
        <v>148</v>
      </c>
      <c r="H132" s="38">
        <f t="shared" si="3"/>
        <v>3066156.13</v>
      </c>
    </row>
    <row r="133" spans="1:8" x14ac:dyDescent="0.25">
      <c r="A133" s="64" t="s">
        <v>1035</v>
      </c>
      <c r="B133" s="66">
        <v>3111507</v>
      </c>
      <c r="C133" s="48">
        <f t="shared" si="2"/>
        <v>3111507</v>
      </c>
      <c r="D133" s="32" t="s">
        <v>1035</v>
      </c>
      <c r="E133" s="54">
        <v>1951243.1300000004</v>
      </c>
      <c r="F133" s="66">
        <v>3111507</v>
      </c>
      <c r="G133" s="64" t="s">
        <v>149</v>
      </c>
      <c r="H133" s="38">
        <f t="shared" si="3"/>
        <v>1951243.1300000004</v>
      </c>
    </row>
    <row r="134" spans="1:8" x14ac:dyDescent="0.25">
      <c r="A134" s="64" t="s">
        <v>1036</v>
      </c>
      <c r="B134" s="66">
        <v>3111606</v>
      </c>
      <c r="C134" s="48">
        <f t="shared" si="2"/>
        <v>3111606</v>
      </c>
      <c r="D134" s="32" t="s">
        <v>1036</v>
      </c>
      <c r="E134" s="54">
        <v>2250371.96</v>
      </c>
      <c r="F134" s="66">
        <v>3111606</v>
      </c>
      <c r="G134" s="64" t="s">
        <v>150</v>
      </c>
      <c r="H134" s="38">
        <f t="shared" si="3"/>
        <v>2250371.96</v>
      </c>
    </row>
    <row r="135" spans="1:8" x14ac:dyDescent="0.25">
      <c r="A135" s="64" t="s">
        <v>1037</v>
      </c>
      <c r="B135" s="66">
        <v>3111903</v>
      </c>
      <c r="C135" s="48">
        <f t="shared" si="2"/>
        <v>3111903</v>
      </c>
      <c r="D135" s="32" t="s">
        <v>1037</v>
      </c>
      <c r="E135" s="54">
        <v>338870.69</v>
      </c>
      <c r="F135" s="66">
        <v>3111903</v>
      </c>
      <c r="G135" s="64" t="s">
        <v>151</v>
      </c>
      <c r="H135" s="38">
        <f t="shared" si="3"/>
        <v>338870.69</v>
      </c>
    </row>
    <row r="136" spans="1:8" x14ac:dyDescent="0.25">
      <c r="A136" s="64" t="s">
        <v>1038</v>
      </c>
      <c r="B136" s="66">
        <v>3111705</v>
      </c>
      <c r="C136" s="48">
        <f t="shared" ref="C136:C199" si="4">IFERROR(VLOOKUP(D136,$A$8:$B$860,2,FALSE),"ERRO")</f>
        <v>3111705</v>
      </c>
      <c r="D136" s="32" t="s">
        <v>1038</v>
      </c>
      <c r="E136" s="54">
        <v>392512.01999999996</v>
      </c>
      <c r="F136" s="66">
        <v>3111705</v>
      </c>
      <c r="G136" s="64" t="s">
        <v>152</v>
      </c>
      <c r="H136" s="38">
        <f t="shared" ref="H136:H199" si="5">VLOOKUP(F136,$C$8:$E$860,3,FALSE)</f>
        <v>392512.01999999996</v>
      </c>
    </row>
    <row r="137" spans="1:8" x14ac:dyDescent="0.25">
      <c r="A137" s="64" t="s">
        <v>1039</v>
      </c>
      <c r="B137" s="66">
        <v>3111804</v>
      </c>
      <c r="C137" s="48">
        <f t="shared" si="4"/>
        <v>3111804</v>
      </c>
      <c r="D137" s="32" t="s">
        <v>1039</v>
      </c>
      <c r="E137" s="54">
        <v>1803595.8199999998</v>
      </c>
      <c r="F137" s="66">
        <v>3111804</v>
      </c>
      <c r="G137" s="64" t="s">
        <v>153</v>
      </c>
      <c r="H137" s="38">
        <f t="shared" si="5"/>
        <v>1803595.8199999998</v>
      </c>
    </row>
    <row r="138" spans="1:8" x14ac:dyDescent="0.25">
      <c r="A138" s="64" t="s">
        <v>1040</v>
      </c>
      <c r="B138" s="66">
        <v>3112000</v>
      </c>
      <c r="C138" s="48">
        <f t="shared" si="4"/>
        <v>3112000</v>
      </c>
      <c r="D138" s="32" t="s">
        <v>1040</v>
      </c>
      <c r="E138" s="54">
        <v>882181.28000000014</v>
      </c>
      <c r="F138" s="66">
        <v>3112000</v>
      </c>
      <c r="G138" s="64" t="s">
        <v>154</v>
      </c>
      <c r="H138" s="38">
        <f t="shared" si="5"/>
        <v>882181.28000000014</v>
      </c>
    </row>
    <row r="139" spans="1:8" x14ac:dyDescent="0.25">
      <c r="A139" s="64" t="s">
        <v>1041</v>
      </c>
      <c r="B139" s="66">
        <v>3112059</v>
      </c>
      <c r="C139" s="48">
        <f t="shared" si="4"/>
        <v>3112059</v>
      </c>
      <c r="D139" s="32" t="s">
        <v>1041</v>
      </c>
      <c r="E139" s="54">
        <v>199256.57</v>
      </c>
      <c r="F139" s="66">
        <v>3112059</v>
      </c>
      <c r="G139" s="64" t="s">
        <v>155</v>
      </c>
      <c r="H139" s="38">
        <f t="shared" si="5"/>
        <v>199256.57</v>
      </c>
    </row>
    <row r="140" spans="1:8" x14ac:dyDescent="0.25">
      <c r="A140" s="64" t="s">
        <v>1042</v>
      </c>
      <c r="B140" s="66">
        <v>3112109</v>
      </c>
      <c r="C140" s="48">
        <f t="shared" si="4"/>
        <v>3112109</v>
      </c>
      <c r="D140" s="32" t="s">
        <v>1042</v>
      </c>
      <c r="E140" s="54">
        <v>451872.13</v>
      </c>
      <c r="F140" s="66">
        <v>3112109</v>
      </c>
      <c r="G140" s="64" t="s">
        <v>156</v>
      </c>
      <c r="H140" s="38">
        <f t="shared" si="5"/>
        <v>451872.13</v>
      </c>
    </row>
    <row r="141" spans="1:8" x14ac:dyDescent="0.25">
      <c r="A141" s="64" t="s">
        <v>1043</v>
      </c>
      <c r="B141" s="66">
        <v>3112208</v>
      </c>
      <c r="C141" s="48">
        <f t="shared" si="4"/>
        <v>3112208</v>
      </c>
      <c r="D141" s="32" t="s">
        <v>1043</v>
      </c>
      <c r="E141" s="54">
        <v>302374.7</v>
      </c>
      <c r="F141" s="66">
        <v>3112208</v>
      </c>
      <c r="G141" s="64" t="s">
        <v>157</v>
      </c>
      <c r="H141" s="38">
        <f t="shared" si="5"/>
        <v>302374.7</v>
      </c>
    </row>
    <row r="142" spans="1:8" x14ac:dyDescent="0.25">
      <c r="A142" s="64" t="s">
        <v>1044</v>
      </c>
      <c r="B142" s="66">
        <v>3112307</v>
      </c>
      <c r="C142" s="48">
        <f t="shared" si="4"/>
        <v>3112307</v>
      </c>
      <c r="D142" s="32" t="s">
        <v>1044</v>
      </c>
      <c r="E142" s="54">
        <v>1444322.01</v>
      </c>
      <c r="F142" s="66">
        <v>3112307</v>
      </c>
      <c r="G142" s="64" t="s">
        <v>158</v>
      </c>
      <c r="H142" s="38">
        <f t="shared" si="5"/>
        <v>1444322.01</v>
      </c>
    </row>
    <row r="143" spans="1:8" x14ac:dyDescent="0.25">
      <c r="A143" s="64" t="s">
        <v>1045</v>
      </c>
      <c r="B143" s="66">
        <v>3112406</v>
      </c>
      <c r="C143" s="48">
        <f t="shared" si="4"/>
        <v>3112406</v>
      </c>
      <c r="D143" s="32" t="s">
        <v>1045</v>
      </c>
      <c r="E143" s="54">
        <v>550070.49</v>
      </c>
      <c r="F143" s="66">
        <v>3112406</v>
      </c>
      <c r="G143" s="64" t="s">
        <v>159</v>
      </c>
      <c r="H143" s="38">
        <f t="shared" si="5"/>
        <v>550070.49</v>
      </c>
    </row>
    <row r="144" spans="1:8" x14ac:dyDescent="0.25">
      <c r="A144" s="64" t="s">
        <v>1046</v>
      </c>
      <c r="B144" s="66">
        <v>3112505</v>
      </c>
      <c r="C144" s="48">
        <f t="shared" si="4"/>
        <v>3112505</v>
      </c>
      <c r="D144" s="32" t="s">
        <v>1046</v>
      </c>
      <c r="E144" s="54">
        <v>480460</v>
      </c>
      <c r="F144" s="66">
        <v>3112505</v>
      </c>
      <c r="G144" s="64" t="s">
        <v>160</v>
      </c>
      <c r="H144" s="38">
        <f t="shared" si="5"/>
        <v>480460</v>
      </c>
    </row>
    <row r="145" spans="1:8" x14ac:dyDescent="0.25">
      <c r="A145" s="64" t="s">
        <v>1047</v>
      </c>
      <c r="B145" s="66">
        <v>3112604</v>
      </c>
      <c r="C145" s="48">
        <f t="shared" si="4"/>
        <v>3112604</v>
      </c>
      <c r="D145" s="32" t="s">
        <v>1047</v>
      </c>
      <c r="E145" s="54">
        <v>2296873.21</v>
      </c>
      <c r="F145" s="66">
        <v>3112604</v>
      </c>
      <c r="G145" s="64" t="s">
        <v>161</v>
      </c>
      <c r="H145" s="38">
        <f t="shared" si="5"/>
        <v>2296873.21</v>
      </c>
    </row>
    <row r="146" spans="1:8" x14ac:dyDescent="0.25">
      <c r="A146" s="64" t="s">
        <v>1048</v>
      </c>
      <c r="B146" s="66">
        <v>3112653</v>
      </c>
      <c r="C146" s="48">
        <f t="shared" si="4"/>
        <v>3112653</v>
      </c>
      <c r="D146" s="32" t="s">
        <v>1048</v>
      </c>
      <c r="E146" s="54">
        <v>329981.88</v>
      </c>
      <c r="F146" s="66">
        <v>3112653</v>
      </c>
      <c r="G146" s="64" t="s">
        <v>162</v>
      </c>
      <c r="H146" s="38">
        <f t="shared" si="5"/>
        <v>329981.88</v>
      </c>
    </row>
    <row r="147" spans="1:8" x14ac:dyDescent="0.25">
      <c r="A147" s="64" t="s">
        <v>1049</v>
      </c>
      <c r="B147" s="66">
        <v>3112703</v>
      </c>
      <c r="C147" s="48">
        <f t="shared" si="4"/>
        <v>3112703</v>
      </c>
      <c r="D147" s="32" t="s">
        <v>1049</v>
      </c>
      <c r="E147" s="54">
        <v>1191331.4200000002</v>
      </c>
      <c r="F147" s="66">
        <v>3112703</v>
      </c>
      <c r="G147" s="64" t="s">
        <v>163</v>
      </c>
      <c r="H147" s="38">
        <f t="shared" si="5"/>
        <v>1191331.4200000002</v>
      </c>
    </row>
    <row r="148" spans="1:8" x14ac:dyDescent="0.25">
      <c r="A148" s="64" t="s">
        <v>1050</v>
      </c>
      <c r="B148" s="66">
        <v>3112802</v>
      </c>
      <c r="C148" s="48">
        <f t="shared" si="4"/>
        <v>3112802</v>
      </c>
      <c r="D148" s="32" t="s">
        <v>1050</v>
      </c>
      <c r="E148" s="54">
        <v>620994.67000000004</v>
      </c>
      <c r="F148" s="66">
        <v>3112802</v>
      </c>
      <c r="G148" s="64" t="s">
        <v>164</v>
      </c>
      <c r="H148" s="38">
        <f t="shared" si="5"/>
        <v>620994.67000000004</v>
      </c>
    </row>
    <row r="149" spans="1:8" x14ac:dyDescent="0.25">
      <c r="A149" s="64" t="s">
        <v>1051</v>
      </c>
      <c r="B149" s="66">
        <v>3112901</v>
      </c>
      <c r="C149" s="48">
        <f t="shared" si="4"/>
        <v>3112901</v>
      </c>
      <c r="D149" s="32" t="s">
        <v>1051</v>
      </c>
      <c r="E149" s="54">
        <v>505724.94000000006</v>
      </c>
      <c r="F149" s="66">
        <v>3112901</v>
      </c>
      <c r="G149" s="64" t="s">
        <v>165</v>
      </c>
      <c r="H149" s="38">
        <f t="shared" si="5"/>
        <v>505724.94000000006</v>
      </c>
    </row>
    <row r="150" spans="1:8" x14ac:dyDescent="0.25">
      <c r="A150" s="64" t="s">
        <v>1052</v>
      </c>
      <c r="B150" s="66">
        <v>3113008</v>
      </c>
      <c r="C150" s="48">
        <f t="shared" si="4"/>
        <v>3113008</v>
      </c>
      <c r="D150" s="32" t="s">
        <v>1052</v>
      </c>
      <c r="E150" s="54">
        <v>853348.78</v>
      </c>
      <c r="F150" s="66">
        <v>3113008</v>
      </c>
      <c r="G150" s="64" t="s">
        <v>166</v>
      </c>
      <c r="H150" s="38">
        <f t="shared" si="5"/>
        <v>853348.78</v>
      </c>
    </row>
    <row r="151" spans="1:8" x14ac:dyDescent="0.25">
      <c r="A151" s="64" t="s">
        <v>1053</v>
      </c>
      <c r="B151" s="66">
        <v>3113107</v>
      </c>
      <c r="C151" s="48">
        <f t="shared" si="4"/>
        <v>3113107</v>
      </c>
      <c r="D151" s="32" t="s">
        <v>1053</v>
      </c>
      <c r="E151" s="54">
        <v>289145.77000000008</v>
      </c>
      <c r="F151" s="66">
        <v>3113107</v>
      </c>
      <c r="G151" s="64" t="s">
        <v>167</v>
      </c>
      <c r="H151" s="38">
        <f t="shared" si="5"/>
        <v>289145.77000000008</v>
      </c>
    </row>
    <row r="152" spans="1:8" x14ac:dyDescent="0.25">
      <c r="A152" s="64" t="s">
        <v>1054</v>
      </c>
      <c r="B152" s="66">
        <v>3113206</v>
      </c>
      <c r="C152" s="48">
        <f t="shared" si="4"/>
        <v>3113206</v>
      </c>
      <c r="D152" s="32" t="s">
        <v>1054</v>
      </c>
      <c r="E152" s="54">
        <v>2061593.75</v>
      </c>
      <c r="F152" s="66">
        <v>3113206</v>
      </c>
      <c r="G152" s="64" t="s">
        <v>168</v>
      </c>
      <c r="H152" s="38">
        <f t="shared" si="5"/>
        <v>2061593.75</v>
      </c>
    </row>
    <row r="153" spans="1:8" x14ac:dyDescent="0.25">
      <c r="A153" s="64" t="s">
        <v>1055</v>
      </c>
      <c r="B153" s="66">
        <v>3113305</v>
      </c>
      <c r="C153" s="48">
        <f t="shared" si="4"/>
        <v>3113305</v>
      </c>
      <c r="D153" s="32" t="s">
        <v>1055</v>
      </c>
      <c r="E153" s="54">
        <v>1401724.3000000003</v>
      </c>
      <c r="F153" s="66">
        <v>3113305</v>
      </c>
      <c r="G153" s="64" t="s">
        <v>169</v>
      </c>
      <c r="H153" s="38">
        <f t="shared" si="5"/>
        <v>1401724.3000000003</v>
      </c>
    </row>
    <row r="154" spans="1:8" x14ac:dyDescent="0.25">
      <c r="A154" s="64" t="s">
        <v>1056</v>
      </c>
      <c r="B154" s="66">
        <v>3113404</v>
      </c>
      <c r="C154" s="48">
        <f t="shared" si="4"/>
        <v>3113404</v>
      </c>
      <c r="D154" s="32" t="s">
        <v>1056</v>
      </c>
      <c r="E154" s="54">
        <v>3859832.45</v>
      </c>
      <c r="F154" s="66">
        <v>3113404</v>
      </c>
      <c r="G154" s="64" t="s">
        <v>170</v>
      </c>
      <c r="H154" s="38">
        <f t="shared" si="5"/>
        <v>3859832.45</v>
      </c>
    </row>
    <row r="155" spans="1:8" x14ac:dyDescent="0.25">
      <c r="A155" s="64" t="s">
        <v>1057</v>
      </c>
      <c r="B155" s="66">
        <v>3113503</v>
      </c>
      <c r="C155" s="48">
        <f t="shared" si="4"/>
        <v>3113503</v>
      </c>
      <c r="D155" s="32" t="s">
        <v>1057</v>
      </c>
      <c r="E155" s="54">
        <v>1116766.1499999999</v>
      </c>
      <c r="F155" s="66">
        <v>3113503</v>
      </c>
      <c r="G155" s="64" t="s">
        <v>171</v>
      </c>
      <c r="H155" s="38">
        <f t="shared" si="5"/>
        <v>1116766.1499999999</v>
      </c>
    </row>
    <row r="156" spans="1:8" x14ac:dyDescent="0.25">
      <c r="A156" s="64" t="s">
        <v>1058</v>
      </c>
      <c r="B156" s="66">
        <v>3113602</v>
      </c>
      <c r="C156" s="48">
        <f t="shared" si="4"/>
        <v>3113602</v>
      </c>
      <c r="D156" s="32" t="s">
        <v>1058</v>
      </c>
      <c r="E156" s="54">
        <v>587831.71000000008</v>
      </c>
      <c r="F156" s="66">
        <v>3113602</v>
      </c>
      <c r="G156" s="64" t="s">
        <v>172</v>
      </c>
      <c r="H156" s="38">
        <f t="shared" si="5"/>
        <v>587831.71000000008</v>
      </c>
    </row>
    <row r="157" spans="1:8" x14ac:dyDescent="0.25">
      <c r="A157" s="64" t="s">
        <v>1059</v>
      </c>
      <c r="B157" s="66">
        <v>3113701</v>
      </c>
      <c r="C157" s="48">
        <f t="shared" si="4"/>
        <v>3113701</v>
      </c>
      <c r="D157" s="32" t="s">
        <v>1059</v>
      </c>
      <c r="E157" s="54">
        <v>1318206.05</v>
      </c>
      <c r="F157" s="66">
        <v>3113701</v>
      </c>
      <c r="G157" s="64" t="s">
        <v>173</v>
      </c>
      <c r="H157" s="38">
        <f t="shared" si="5"/>
        <v>1318206.05</v>
      </c>
    </row>
    <row r="158" spans="1:8" x14ac:dyDescent="0.25">
      <c r="A158" s="64" t="s">
        <v>1060</v>
      </c>
      <c r="B158" s="66">
        <v>3113800</v>
      </c>
      <c r="C158" s="48">
        <f t="shared" si="4"/>
        <v>3113800</v>
      </c>
      <c r="D158" s="32" t="s">
        <v>1060</v>
      </c>
      <c r="E158" s="54">
        <v>427161.11</v>
      </c>
      <c r="F158" s="66">
        <v>3113800</v>
      </c>
      <c r="G158" s="64" t="s">
        <v>174</v>
      </c>
      <c r="H158" s="38">
        <f t="shared" si="5"/>
        <v>427161.11</v>
      </c>
    </row>
    <row r="159" spans="1:8" x14ac:dyDescent="0.25">
      <c r="A159" s="64" t="s">
        <v>1061</v>
      </c>
      <c r="B159" s="66">
        <v>3113909</v>
      </c>
      <c r="C159" s="48">
        <f t="shared" si="4"/>
        <v>3113909</v>
      </c>
      <c r="D159" s="32" t="s">
        <v>1061</v>
      </c>
      <c r="E159" s="54">
        <v>964276.52</v>
      </c>
      <c r="F159" s="66">
        <v>3113909</v>
      </c>
      <c r="G159" s="64" t="s">
        <v>175</v>
      </c>
      <c r="H159" s="38">
        <f t="shared" si="5"/>
        <v>964276.52</v>
      </c>
    </row>
    <row r="160" spans="1:8" x14ac:dyDescent="0.25">
      <c r="A160" s="64" t="s">
        <v>1062</v>
      </c>
      <c r="B160" s="66">
        <v>3114006</v>
      </c>
      <c r="C160" s="48">
        <f t="shared" si="4"/>
        <v>3114006</v>
      </c>
      <c r="D160" s="32" t="s">
        <v>1062</v>
      </c>
      <c r="E160" s="54">
        <v>741557.58000000007</v>
      </c>
      <c r="F160" s="66">
        <v>3114006</v>
      </c>
      <c r="G160" s="64" t="s">
        <v>176</v>
      </c>
      <c r="H160" s="38">
        <f t="shared" si="5"/>
        <v>741557.58000000007</v>
      </c>
    </row>
    <row r="161" spans="1:8" x14ac:dyDescent="0.25">
      <c r="A161" s="64" t="s">
        <v>1063</v>
      </c>
      <c r="B161" s="66">
        <v>3114105</v>
      </c>
      <c r="C161" s="48">
        <f t="shared" si="4"/>
        <v>3114105</v>
      </c>
      <c r="D161" s="32" t="s">
        <v>1063</v>
      </c>
      <c r="E161" s="54">
        <v>734207.12</v>
      </c>
      <c r="F161" s="66">
        <v>3114105</v>
      </c>
      <c r="G161" s="64" t="s">
        <v>177</v>
      </c>
      <c r="H161" s="38">
        <f t="shared" si="5"/>
        <v>734207.12</v>
      </c>
    </row>
    <row r="162" spans="1:8" x14ac:dyDescent="0.25">
      <c r="A162" s="64" t="s">
        <v>1064</v>
      </c>
      <c r="B162" s="66">
        <v>3114204</v>
      </c>
      <c r="C162" s="48">
        <f t="shared" si="4"/>
        <v>3114204</v>
      </c>
      <c r="D162" s="32" t="s">
        <v>1064</v>
      </c>
      <c r="E162" s="54">
        <v>1274867.2200000002</v>
      </c>
      <c r="F162" s="66">
        <v>3114204</v>
      </c>
      <c r="G162" s="64" t="s">
        <v>178</v>
      </c>
      <c r="H162" s="38">
        <f t="shared" si="5"/>
        <v>1274867.2200000002</v>
      </c>
    </row>
    <row r="163" spans="1:8" x14ac:dyDescent="0.25">
      <c r="A163" s="64" t="s">
        <v>1065</v>
      </c>
      <c r="B163" s="66">
        <v>3114303</v>
      </c>
      <c r="C163" s="48">
        <f t="shared" si="4"/>
        <v>3114303</v>
      </c>
      <c r="D163" s="32" t="s">
        <v>1065</v>
      </c>
      <c r="E163" s="54">
        <v>2532959.8999999994</v>
      </c>
      <c r="F163" s="66">
        <v>3114303</v>
      </c>
      <c r="G163" s="64" t="s">
        <v>179</v>
      </c>
      <c r="H163" s="38">
        <f t="shared" si="5"/>
        <v>2532959.8999999994</v>
      </c>
    </row>
    <row r="164" spans="1:8" x14ac:dyDescent="0.25">
      <c r="A164" s="64" t="s">
        <v>1066</v>
      </c>
      <c r="B164" s="66">
        <v>3114402</v>
      </c>
      <c r="C164" s="48">
        <f t="shared" si="4"/>
        <v>3114402</v>
      </c>
      <c r="D164" s="32" t="s">
        <v>1066</v>
      </c>
      <c r="E164" s="54">
        <v>2004168.05</v>
      </c>
      <c r="F164" s="66">
        <v>3114402</v>
      </c>
      <c r="G164" s="64" t="s">
        <v>180</v>
      </c>
      <c r="H164" s="38">
        <f t="shared" si="5"/>
        <v>2004168.05</v>
      </c>
    </row>
    <row r="165" spans="1:8" x14ac:dyDescent="0.25">
      <c r="A165" s="64" t="s">
        <v>1067</v>
      </c>
      <c r="B165" s="66">
        <v>3114501</v>
      </c>
      <c r="C165" s="48">
        <f t="shared" si="4"/>
        <v>3114501</v>
      </c>
      <c r="D165" s="32" t="s">
        <v>1067</v>
      </c>
      <c r="E165" s="54">
        <v>1048093.0900000001</v>
      </c>
      <c r="F165" s="66">
        <v>3114501</v>
      </c>
      <c r="G165" s="64" t="s">
        <v>181</v>
      </c>
      <c r="H165" s="38">
        <f t="shared" si="5"/>
        <v>1048093.0900000001</v>
      </c>
    </row>
    <row r="166" spans="1:8" x14ac:dyDescent="0.25">
      <c r="A166" s="64" t="s">
        <v>1068</v>
      </c>
      <c r="B166" s="66">
        <v>3114550</v>
      </c>
      <c r="C166" s="48">
        <f t="shared" si="4"/>
        <v>3114550</v>
      </c>
      <c r="D166" s="32" t="s">
        <v>1068</v>
      </c>
      <c r="E166" s="54">
        <v>3570106.03</v>
      </c>
      <c r="F166" s="66">
        <v>3114550</v>
      </c>
      <c r="G166" s="64" t="s">
        <v>182</v>
      </c>
      <c r="H166" s="38">
        <f t="shared" si="5"/>
        <v>3570106.03</v>
      </c>
    </row>
    <row r="167" spans="1:8" x14ac:dyDescent="0.25">
      <c r="A167" s="64" t="s">
        <v>1069</v>
      </c>
      <c r="B167" s="66">
        <v>3114600</v>
      </c>
      <c r="C167" s="48">
        <f t="shared" si="4"/>
        <v>3114600</v>
      </c>
      <c r="D167" s="32" t="s">
        <v>1069</v>
      </c>
      <c r="E167" s="54">
        <v>627037.87000000011</v>
      </c>
      <c r="F167" s="66">
        <v>3114600</v>
      </c>
      <c r="G167" s="64" t="s">
        <v>183</v>
      </c>
      <c r="H167" s="38">
        <f t="shared" si="5"/>
        <v>627037.87000000011</v>
      </c>
    </row>
    <row r="168" spans="1:8" x14ac:dyDescent="0.25">
      <c r="A168" s="64" t="s">
        <v>1070</v>
      </c>
      <c r="B168" s="66">
        <v>3114709</v>
      </c>
      <c r="C168" s="48">
        <f t="shared" si="4"/>
        <v>3114709</v>
      </c>
      <c r="D168" s="32" t="s">
        <v>1070</v>
      </c>
      <c r="E168" s="54">
        <v>420944.87000000011</v>
      </c>
      <c r="F168" s="66">
        <v>3114709</v>
      </c>
      <c r="G168" s="64" t="s">
        <v>184</v>
      </c>
      <c r="H168" s="38">
        <f t="shared" si="5"/>
        <v>420944.87000000011</v>
      </c>
    </row>
    <row r="169" spans="1:8" x14ac:dyDescent="0.25">
      <c r="A169" s="64" t="s">
        <v>1071</v>
      </c>
      <c r="B169" s="66">
        <v>3114808</v>
      </c>
      <c r="C169" s="48">
        <f t="shared" si="4"/>
        <v>3114808</v>
      </c>
      <c r="D169" s="32" t="s">
        <v>1071</v>
      </c>
      <c r="E169" s="54">
        <v>305348.78999999998</v>
      </c>
      <c r="F169" s="66">
        <v>3114808</v>
      </c>
      <c r="G169" s="64" t="s">
        <v>185</v>
      </c>
      <c r="H169" s="38">
        <f t="shared" si="5"/>
        <v>305348.78999999998</v>
      </c>
    </row>
    <row r="170" spans="1:8" x14ac:dyDescent="0.25">
      <c r="A170" s="64" t="s">
        <v>1072</v>
      </c>
      <c r="B170" s="66">
        <v>3114907</v>
      </c>
      <c r="C170" s="48">
        <f t="shared" si="4"/>
        <v>3114907</v>
      </c>
      <c r="D170" s="32" t="s">
        <v>1072</v>
      </c>
      <c r="E170" s="54">
        <v>500763.96</v>
      </c>
      <c r="F170" s="66">
        <v>3114907</v>
      </c>
      <c r="G170" s="64" t="s">
        <v>186</v>
      </c>
      <c r="H170" s="38">
        <f t="shared" si="5"/>
        <v>500763.96</v>
      </c>
    </row>
    <row r="171" spans="1:8" x14ac:dyDescent="0.25">
      <c r="A171" s="64" t="s">
        <v>1073</v>
      </c>
      <c r="B171" s="66">
        <v>3115003</v>
      </c>
      <c r="C171" s="48">
        <f t="shared" si="4"/>
        <v>3115003</v>
      </c>
      <c r="D171" s="32" t="s">
        <v>1073</v>
      </c>
      <c r="E171" s="54">
        <v>1046494.3500000001</v>
      </c>
      <c r="F171" s="66">
        <v>3115003</v>
      </c>
      <c r="G171" s="64" t="s">
        <v>187</v>
      </c>
      <c r="H171" s="38">
        <f t="shared" si="5"/>
        <v>1046494.3500000001</v>
      </c>
    </row>
    <row r="172" spans="1:8" x14ac:dyDescent="0.25">
      <c r="A172" s="64" t="s">
        <v>1074</v>
      </c>
      <c r="B172" s="66">
        <v>3115102</v>
      </c>
      <c r="C172" s="48">
        <f t="shared" si="4"/>
        <v>3115102</v>
      </c>
      <c r="D172" s="32" t="s">
        <v>1074</v>
      </c>
      <c r="E172" s="54">
        <v>942729.33000000031</v>
      </c>
      <c r="F172" s="66">
        <v>3115102</v>
      </c>
      <c r="G172" s="64" t="s">
        <v>188</v>
      </c>
      <c r="H172" s="38">
        <f t="shared" si="5"/>
        <v>942729.33000000031</v>
      </c>
    </row>
    <row r="173" spans="1:8" x14ac:dyDescent="0.25">
      <c r="A173" s="64" t="s">
        <v>1075</v>
      </c>
      <c r="B173" s="66">
        <v>3115300</v>
      </c>
      <c r="C173" s="48">
        <f t="shared" si="4"/>
        <v>3115300</v>
      </c>
      <c r="D173" s="32" t="s">
        <v>1075</v>
      </c>
      <c r="E173" s="54">
        <v>2931514.5300000003</v>
      </c>
      <c r="F173" s="66">
        <v>3115300</v>
      </c>
      <c r="G173" s="64" t="s">
        <v>189</v>
      </c>
      <c r="H173" s="38">
        <f t="shared" si="5"/>
        <v>2931514.5300000003</v>
      </c>
    </row>
    <row r="174" spans="1:8" x14ac:dyDescent="0.25">
      <c r="A174" s="64" t="s">
        <v>1076</v>
      </c>
      <c r="B174" s="66">
        <v>3115359</v>
      </c>
      <c r="C174" s="48">
        <f t="shared" si="4"/>
        <v>3115359</v>
      </c>
      <c r="D174" s="32" t="s">
        <v>1076</v>
      </c>
      <c r="E174" s="54">
        <v>1791566.7000000002</v>
      </c>
      <c r="F174" s="66">
        <v>3115359</v>
      </c>
      <c r="G174" s="64" t="s">
        <v>190</v>
      </c>
      <c r="H174" s="38">
        <f t="shared" si="5"/>
        <v>1791566.7000000002</v>
      </c>
    </row>
    <row r="175" spans="1:8" x14ac:dyDescent="0.25">
      <c r="A175" s="64" t="s">
        <v>1077</v>
      </c>
      <c r="B175" s="66">
        <v>3115409</v>
      </c>
      <c r="C175" s="48">
        <f t="shared" si="4"/>
        <v>3115409</v>
      </c>
      <c r="D175" s="32" t="s">
        <v>1077</v>
      </c>
      <c r="E175" s="54">
        <v>287606.88</v>
      </c>
      <c r="F175" s="66">
        <v>3115409</v>
      </c>
      <c r="G175" s="64" t="s">
        <v>191</v>
      </c>
      <c r="H175" s="38">
        <f t="shared" si="5"/>
        <v>287606.88</v>
      </c>
    </row>
    <row r="176" spans="1:8" x14ac:dyDescent="0.25">
      <c r="A176" s="64" t="s">
        <v>1078</v>
      </c>
      <c r="B176" s="66">
        <v>3115458</v>
      </c>
      <c r="C176" s="48">
        <f t="shared" si="4"/>
        <v>3115458</v>
      </c>
      <c r="D176" s="32" t="s">
        <v>1078</v>
      </c>
      <c r="E176" s="54">
        <v>321874.59000000003</v>
      </c>
      <c r="F176" s="66">
        <v>3115458</v>
      </c>
      <c r="G176" s="64" t="s">
        <v>192</v>
      </c>
      <c r="H176" s="38">
        <f t="shared" si="5"/>
        <v>321874.59000000003</v>
      </c>
    </row>
    <row r="177" spans="1:8" x14ac:dyDescent="0.25">
      <c r="A177" s="64" t="s">
        <v>1079</v>
      </c>
      <c r="B177" s="66">
        <v>3115474</v>
      </c>
      <c r="C177" s="48">
        <f t="shared" si="4"/>
        <v>3115474</v>
      </c>
      <c r="D177" s="32" t="s">
        <v>1079</v>
      </c>
      <c r="E177" s="54">
        <v>323739.18</v>
      </c>
      <c r="F177" s="66">
        <v>3115474</v>
      </c>
      <c r="G177" s="64" t="s">
        <v>193</v>
      </c>
      <c r="H177" s="38">
        <f t="shared" si="5"/>
        <v>323739.18</v>
      </c>
    </row>
    <row r="178" spans="1:8" x14ac:dyDescent="0.25">
      <c r="A178" s="64" t="s">
        <v>1080</v>
      </c>
      <c r="B178" s="66">
        <v>3115508</v>
      </c>
      <c r="C178" s="48">
        <f t="shared" si="4"/>
        <v>3115508</v>
      </c>
      <c r="D178" s="32" t="s">
        <v>1080</v>
      </c>
      <c r="E178" s="54">
        <v>937191.55</v>
      </c>
      <c r="F178" s="66">
        <v>3115508</v>
      </c>
      <c r="G178" s="64" t="s">
        <v>194</v>
      </c>
      <c r="H178" s="38">
        <f t="shared" si="5"/>
        <v>937191.55</v>
      </c>
    </row>
    <row r="179" spans="1:8" x14ac:dyDescent="0.25">
      <c r="A179" s="64" t="s">
        <v>1081</v>
      </c>
      <c r="B179" s="66">
        <v>3115607</v>
      </c>
      <c r="C179" s="48">
        <f t="shared" si="4"/>
        <v>3115607</v>
      </c>
      <c r="D179" s="32" t="s">
        <v>1081</v>
      </c>
      <c r="E179" s="54">
        <v>302132.36000000004</v>
      </c>
      <c r="F179" s="66">
        <v>3115607</v>
      </c>
      <c r="G179" s="64" t="s">
        <v>195</v>
      </c>
      <c r="H179" s="38">
        <f t="shared" si="5"/>
        <v>302132.36000000004</v>
      </c>
    </row>
    <row r="180" spans="1:8" x14ac:dyDescent="0.25">
      <c r="A180" s="64" t="s">
        <v>1082</v>
      </c>
      <c r="B180" s="66">
        <v>3115706</v>
      </c>
      <c r="C180" s="48">
        <f t="shared" si="4"/>
        <v>3115706</v>
      </c>
      <c r="D180" s="32" t="s">
        <v>1082</v>
      </c>
      <c r="E180" s="54">
        <v>395248.20999999996</v>
      </c>
      <c r="F180" s="66">
        <v>3115706</v>
      </c>
      <c r="G180" s="64" t="s">
        <v>196</v>
      </c>
      <c r="H180" s="38">
        <f t="shared" si="5"/>
        <v>395248.20999999996</v>
      </c>
    </row>
    <row r="181" spans="1:8" x14ac:dyDescent="0.25">
      <c r="A181" s="64" t="s">
        <v>1083</v>
      </c>
      <c r="B181" s="66">
        <v>3115805</v>
      </c>
      <c r="C181" s="48">
        <f t="shared" si="4"/>
        <v>3115805</v>
      </c>
      <c r="D181" s="32" t="s">
        <v>1083</v>
      </c>
      <c r="E181" s="54">
        <v>1108067.73</v>
      </c>
      <c r="F181" s="66">
        <v>3115805</v>
      </c>
      <c r="G181" s="64" t="s">
        <v>197</v>
      </c>
      <c r="H181" s="38">
        <f t="shared" si="5"/>
        <v>1108067.73</v>
      </c>
    </row>
    <row r="182" spans="1:8" x14ac:dyDescent="0.25">
      <c r="A182" s="64" t="s">
        <v>1084</v>
      </c>
      <c r="B182" s="66">
        <v>3115904</v>
      </c>
      <c r="C182" s="48">
        <f t="shared" si="4"/>
        <v>3115904</v>
      </c>
      <c r="D182" s="32" t="s">
        <v>1084</v>
      </c>
      <c r="E182" s="54">
        <v>332078.03999999992</v>
      </c>
      <c r="F182" s="66">
        <v>3115904</v>
      </c>
      <c r="G182" s="64" t="s">
        <v>198</v>
      </c>
      <c r="H182" s="38">
        <f t="shared" si="5"/>
        <v>332078.03999999992</v>
      </c>
    </row>
    <row r="183" spans="1:8" x14ac:dyDescent="0.25">
      <c r="A183" s="64" t="s">
        <v>1085</v>
      </c>
      <c r="B183" s="66">
        <v>3116001</v>
      </c>
      <c r="C183" s="48">
        <f t="shared" si="4"/>
        <v>3116001</v>
      </c>
      <c r="D183" s="32" t="s">
        <v>1085</v>
      </c>
      <c r="E183" s="54">
        <v>490113.20999999996</v>
      </c>
      <c r="F183" s="66">
        <v>3116001</v>
      </c>
      <c r="G183" s="64" t="s">
        <v>199</v>
      </c>
      <c r="H183" s="38">
        <f t="shared" si="5"/>
        <v>490113.20999999996</v>
      </c>
    </row>
    <row r="184" spans="1:8" x14ac:dyDescent="0.25">
      <c r="A184" s="64" t="s">
        <v>1086</v>
      </c>
      <c r="B184" s="66">
        <v>3116100</v>
      </c>
      <c r="C184" s="48">
        <f t="shared" si="4"/>
        <v>3116100</v>
      </c>
      <c r="D184" s="32" t="s">
        <v>1086</v>
      </c>
      <c r="E184" s="54">
        <v>427940.72000000003</v>
      </c>
      <c r="F184" s="66">
        <v>3116100</v>
      </c>
      <c r="G184" s="64" t="s">
        <v>200</v>
      </c>
      <c r="H184" s="38">
        <f t="shared" si="5"/>
        <v>427940.72000000003</v>
      </c>
    </row>
    <row r="185" spans="1:8" x14ac:dyDescent="0.25">
      <c r="A185" s="64" t="s">
        <v>1087</v>
      </c>
      <c r="B185" s="66">
        <v>3116159</v>
      </c>
      <c r="C185" s="48">
        <f t="shared" si="4"/>
        <v>3116159</v>
      </c>
      <c r="D185" s="32" t="s">
        <v>1087</v>
      </c>
      <c r="E185" s="54">
        <v>1470954.84</v>
      </c>
      <c r="F185" s="66">
        <v>3116159</v>
      </c>
      <c r="G185" s="64" t="s">
        <v>201</v>
      </c>
      <c r="H185" s="38">
        <f t="shared" si="5"/>
        <v>1470954.84</v>
      </c>
    </row>
    <row r="186" spans="1:8" x14ac:dyDescent="0.25">
      <c r="A186" s="64" t="s">
        <v>1088</v>
      </c>
      <c r="B186" s="66">
        <v>3116209</v>
      </c>
      <c r="C186" s="48">
        <f t="shared" si="4"/>
        <v>3116209</v>
      </c>
      <c r="D186" s="32" t="s">
        <v>1088</v>
      </c>
      <c r="E186" s="54">
        <v>703895.44000000006</v>
      </c>
      <c r="F186" s="66">
        <v>3116209</v>
      </c>
      <c r="G186" s="64" t="s">
        <v>202</v>
      </c>
      <c r="H186" s="38">
        <f t="shared" si="5"/>
        <v>703895.44000000006</v>
      </c>
    </row>
    <row r="187" spans="1:8" x14ac:dyDescent="0.25">
      <c r="A187" s="64" t="s">
        <v>1089</v>
      </c>
      <c r="B187" s="66">
        <v>3116308</v>
      </c>
      <c r="C187" s="48">
        <f t="shared" si="4"/>
        <v>3116308</v>
      </c>
      <c r="D187" s="32" t="s">
        <v>1089</v>
      </c>
      <c r="E187" s="54">
        <v>260087.40999999997</v>
      </c>
      <c r="F187" s="66">
        <v>3116308</v>
      </c>
      <c r="G187" s="64" t="s">
        <v>203</v>
      </c>
      <c r="H187" s="38">
        <f t="shared" si="5"/>
        <v>260087.40999999997</v>
      </c>
    </row>
    <row r="188" spans="1:8" x14ac:dyDescent="0.25">
      <c r="A188" s="64" t="s">
        <v>1090</v>
      </c>
      <c r="B188" s="66">
        <v>3116407</v>
      </c>
      <c r="C188" s="48">
        <f t="shared" si="4"/>
        <v>3116407</v>
      </c>
      <c r="D188" s="32" t="s">
        <v>1090</v>
      </c>
      <c r="E188" s="54">
        <v>771003.74</v>
      </c>
      <c r="F188" s="66">
        <v>3116407</v>
      </c>
      <c r="G188" s="64" t="s">
        <v>204</v>
      </c>
      <c r="H188" s="38">
        <f t="shared" si="5"/>
        <v>771003.74</v>
      </c>
    </row>
    <row r="189" spans="1:8" x14ac:dyDescent="0.25">
      <c r="A189" s="64" t="s">
        <v>1091</v>
      </c>
      <c r="B189" s="66">
        <v>3116506</v>
      </c>
      <c r="C189" s="48">
        <f t="shared" si="4"/>
        <v>3116506</v>
      </c>
      <c r="D189" s="32" t="s">
        <v>1091</v>
      </c>
      <c r="E189" s="54">
        <v>349111.35000000009</v>
      </c>
      <c r="F189" s="66">
        <v>3116506</v>
      </c>
      <c r="G189" s="64" t="s">
        <v>205</v>
      </c>
      <c r="H189" s="38">
        <f t="shared" si="5"/>
        <v>349111.35000000009</v>
      </c>
    </row>
    <row r="190" spans="1:8" x14ac:dyDescent="0.25">
      <c r="A190" s="64" t="s">
        <v>1092</v>
      </c>
      <c r="B190" s="66">
        <v>3116605</v>
      </c>
      <c r="C190" s="48">
        <f t="shared" si="4"/>
        <v>3116605</v>
      </c>
      <c r="D190" s="32" t="s">
        <v>1092</v>
      </c>
      <c r="E190" s="54">
        <v>2404672.7200000002</v>
      </c>
      <c r="F190" s="66">
        <v>3116605</v>
      </c>
      <c r="G190" s="64" t="s">
        <v>206</v>
      </c>
      <c r="H190" s="38">
        <f t="shared" si="5"/>
        <v>2404672.7200000002</v>
      </c>
    </row>
    <row r="191" spans="1:8" x14ac:dyDescent="0.25">
      <c r="A191" s="64" t="s">
        <v>1093</v>
      </c>
      <c r="B191" s="66">
        <v>3116704</v>
      </c>
      <c r="C191" s="48">
        <f t="shared" si="4"/>
        <v>3116704</v>
      </c>
      <c r="D191" s="32" t="s">
        <v>1093</v>
      </c>
      <c r="E191" s="54">
        <v>606559.77999999991</v>
      </c>
      <c r="F191" s="66">
        <v>3116704</v>
      </c>
      <c r="G191" s="64" t="s">
        <v>207</v>
      </c>
      <c r="H191" s="38">
        <f t="shared" si="5"/>
        <v>606559.77999999991</v>
      </c>
    </row>
    <row r="192" spans="1:8" x14ac:dyDescent="0.25">
      <c r="A192" s="64" t="s">
        <v>1094</v>
      </c>
      <c r="B192" s="66">
        <v>3116803</v>
      </c>
      <c r="C192" s="48">
        <f t="shared" si="4"/>
        <v>3116803</v>
      </c>
      <c r="D192" s="32" t="s">
        <v>1094</v>
      </c>
      <c r="E192" s="54">
        <v>383276.66000000003</v>
      </c>
      <c r="F192" s="66">
        <v>3116803</v>
      </c>
      <c r="G192" s="64" t="s">
        <v>208</v>
      </c>
      <c r="H192" s="38">
        <f t="shared" si="5"/>
        <v>383276.66000000003</v>
      </c>
    </row>
    <row r="193" spans="1:8" x14ac:dyDescent="0.25">
      <c r="A193" s="64" t="s">
        <v>1095</v>
      </c>
      <c r="B193" s="66">
        <v>3116902</v>
      </c>
      <c r="C193" s="48">
        <f t="shared" si="4"/>
        <v>3116902</v>
      </c>
      <c r="D193" s="32" t="s">
        <v>1095</v>
      </c>
      <c r="E193" s="54">
        <v>789178.41999999993</v>
      </c>
      <c r="F193" s="66">
        <v>3116902</v>
      </c>
      <c r="G193" s="64" t="s">
        <v>209</v>
      </c>
      <c r="H193" s="38">
        <f t="shared" si="5"/>
        <v>789178.41999999993</v>
      </c>
    </row>
    <row r="194" spans="1:8" x14ac:dyDescent="0.25">
      <c r="A194" s="64" t="s">
        <v>1096</v>
      </c>
      <c r="B194" s="66">
        <v>3117009</v>
      </c>
      <c r="C194" s="48">
        <f t="shared" si="4"/>
        <v>3117009</v>
      </c>
      <c r="D194" s="32" t="s">
        <v>1096</v>
      </c>
      <c r="E194" s="54">
        <v>384047.95999999996</v>
      </c>
      <c r="F194" s="66">
        <v>3117009</v>
      </c>
      <c r="G194" s="64" t="s">
        <v>210</v>
      </c>
      <c r="H194" s="38">
        <f t="shared" si="5"/>
        <v>384047.95999999996</v>
      </c>
    </row>
    <row r="195" spans="1:8" x14ac:dyDescent="0.25">
      <c r="A195" s="64" t="s">
        <v>1097</v>
      </c>
      <c r="B195" s="66">
        <v>3117108</v>
      </c>
      <c r="C195" s="48">
        <f t="shared" si="4"/>
        <v>3117108</v>
      </c>
      <c r="D195" s="32" t="s">
        <v>1097</v>
      </c>
      <c r="E195" s="54">
        <v>823089.72000000009</v>
      </c>
      <c r="F195" s="66">
        <v>3117108</v>
      </c>
      <c r="G195" s="64" t="s">
        <v>211</v>
      </c>
      <c r="H195" s="38">
        <f t="shared" si="5"/>
        <v>823089.72000000009</v>
      </c>
    </row>
    <row r="196" spans="1:8" x14ac:dyDescent="0.25">
      <c r="A196" s="64" t="s">
        <v>1098</v>
      </c>
      <c r="B196" s="66">
        <v>3115201</v>
      </c>
      <c r="C196" s="48">
        <f t="shared" si="4"/>
        <v>3115201</v>
      </c>
      <c r="D196" s="32" t="s">
        <v>1098</v>
      </c>
      <c r="E196" s="54">
        <v>380102.74</v>
      </c>
      <c r="F196" s="66">
        <v>3115201</v>
      </c>
      <c r="G196" s="64" t="s">
        <v>212</v>
      </c>
      <c r="H196" s="38">
        <f t="shared" si="5"/>
        <v>380102.74</v>
      </c>
    </row>
    <row r="197" spans="1:8" x14ac:dyDescent="0.25">
      <c r="A197" s="64" t="s">
        <v>1099</v>
      </c>
      <c r="B197" s="66">
        <v>3117306</v>
      </c>
      <c r="C197" s="48">
        <f t="shared" si="4"/>
        <v>3117306</v>
      </c>
      <c r="D197" s="32" t="s">
        <v>1099</v>
      </c>
      <c r="E197" s="54">
        <v>3687902.7299999995</v>
      </c>
      <c r="F197" s="66">
        <v>3117306</v>
      </c>
      <c r="G197" s="64" t="s">
        <v>213</v>
      </c>
      <c r="H197" s="38">
        <f t="shared" si="5"/>
        <v>3687902.7299999995</v>
      </c>
    </row>
    <row r="198" spans="1:8" x14ac:dyDescent="0.25">
      <c r="A198" s="64" t="s">
        <v>1100</v>
      </c>
      <c r="B198" s="66">
        <v>3117207</v>
      </c>
      <c r="C198" s="48">
        <f t="shared" si="4"/>
        <v>3117207</v>
      </c>
      <c r="D198" s="32" t="s">
        <v>1100</v>
      </c>
      <c r="E198" s="54">
        <v>323997.33000000007</v>
      </c>
      <c r="F198" s="66">
        <v>3117207</v>
      </c>
      <c r="G198" s="64" t="s">
        <v>214</v>
      </c>
      <c r="H198" s="38">
        <f t="shared" si="5"/>
        <v>323997.33000000007</v>
      </c>
    </row>
    <row r="199" spans="1:8" x14ac:dyDescent="0.25">
      <c r="A199" s="64" t="s">
        <v>1101</v>
      </c>
      <c r="B199" s="66">
        <v>3117405</v>
      </c>
      <c r="C199" s="48">
        <f t="shared" si="4"/>
        <v>3117405</v>
      </c>
      <c r="D199" s="32" t="s">
        <v>1101</v>
      </c>
      <c r="E199" s="54">
        <v>455679.52</v>
      </c>
      <c r="F199" s="66">
        <v>3117405</v>
      </c>
      <c r="G199" s="64" t="s">
        <v>215</v>
      </c>
      <c r="H199" s="38">
        <f t="shared" si="5"/>
        <v>455679.52</v>
      </c>
    </row>
    <row r="200" spans="1:8" x14ac:dyDescent="0.25">
      <c r="A200" s="64" t="s">
        <v>1102</v>
      </c>
      <c r="B200" s="66">
        <v>3117504</v>
      </c>
      <c r="C200" s="48">
        <f t="shared" ref="C200:C263" si="6">IFERROR(VLOOKUP(D200,$A$8:$B$860,2,FALSE),"ERRO")</f>
        <v>3117504</v>
      </c>
      <c r="D200" s="32" t="s">
        <v>1102</v>
      </c>
      <c r="E200" s="54">
        <v>13901390.460000001</v>
      </c>
      <c r="F200" s="66">
        <v>3117504</v>
      </c>
      <c r="G200" s="64" t="s">
        <v>216</v>
      </c>
      <c r="H200" s="38">
        <f t="shared" ref="H200:H263" si="7">VLOOKUP(F200,$C$8:$E$860,3,FALSE)</f>
        <v>13901390.460000001</v>
      </c>
    </row>
    <row r="201" spans="1:8" x14ac:dyDescent="0.25">
      <c r="A201" s="64" t="s">
        <v>1103</v>
      </c>
      <c r="B201" s="66">
        <v>3117603</v>
      </c>
      <c r="C201" s="48">
        <f t="shared" si="6"/>
        <v>3117603</v>
      </c>
      <c r="D201" s="32" t="s">
        <v>1103</v>
      </c>
      <c r="E201" s="54">
        <v>1123973.1600000001</v>
      </c>
      <c r="F201" s="66">
        <v>3117603</v>
      </c>
      <c r="G201" s="64" t="s">
        <v>217</v>
      </c>
      <c r="H201" s="38">
        <f t="shared" si="7"/>
        <v>1123973.1600000001</v>
      </c>
    </row>
    <row r="202" spans="1:8" x14ac:dyDescent="0.25">
      <c r="A202" s="64" t="s">
        <v>1104</v>
      </c>
      <c r="B202" s="66">
        <v>3117702</v>
      </c>
      <c r="C202" s="48">
        <f t="shared" si="6"/>
        <v>3117702</v>
      </c>
      <c r="D202" s="32" t="s">
        <v>1104</v>
      </c>
      <c r="E202" s="54">
        <v>1605798.9300000002</v>
      </c>
      <c r="F202" s="66">
        <v>3117702</v>
      </c>
      <c r="G202" s="64" t="s">
        <v>218</v>
      </c>
      <c r="H202" s="38">
        <f t="shared" si="7"/>
        <v>1605798.9300000002</v>
      </c>
    </row>
    <row r="203" spans="1:8" x14ac:dyDescent="0.25">
      <c r="A203" s="64" t="s">
        <v>1105</v>
      </c>
      <c r="B203" s="66">
        <v>3117801</v>
      </c>
      <c r="C203" s="48">
        <f t="shared" si="6"/>
        <v>3117801</v>
      </c>
      <c r="D203" s="32" t="s">
        <v>1105</v>
      </c>
      <c r="E203" s="54">
        <v>671229.49999999988</v>
      </c>
      <c r="F203" s="66">
        <v>3117801</v>
      </c>
      <c r="G203" s="64" t="s">
        <v>219</v>
      </c>
      <c r="H203" s="38">
        <f t="shared" si="7"/>
        <v>671229.49999999988</v>
      </c>
    </row>
    <row r="204" spans="1:8" x14ac:dyDescent="0.25">
      <c r="A204" s="64" t="s">
        <v>1106</v>
      </c>
      <c r="B204" s="66">
        <v>3117836</v>
      </c>
      <c r="C204" s="48">
        <f t="shared" si="6"/>
        <v>3117836</v>
      </c>
      <c r="D204" s="32" t="s">
        <v>1106</v>
      </c>
      <c r="E204" s="54">
        <v>406595.66000000003</v>
      </c>
      <c r="F204" s="66">
        <v>3117836</v>
      </c>
      <c r="G204" s="64" t="s">
        <v>220</v>
      </c>
      <c r="H204" s="38">
        <f t="shared" si="7"/>
        <v>406595.66000000003</v>
      </c>
    </row>
    <row r="205" spans="1:8" x14ac:dyDescent="0.25">
      <c r="A205" s="64" t="s">
        <v>1107</v>
      </c>
      <c r="B205" s="66">
        <v>3117876</v>
      </c>
      <c r="C205" s="48">
        <f t="shared" si="6"/>
        <v>3117876</v>
      </c>
      <c r="D205" s="32" t="s">
        <v>1107</v>
      </c>
      <c r="E205" s="54">
        <v>948968.26</v>
      </c>
      <c r="F205" s="66">
        <v>3117876</v>
      </c>
      <c r="G205" s="64" t="s">
        <v>221</v>
      </c>
      <c r="H205" s="38">
        <f t="shared" si="7"/>
        <v>948968.26</v>
      </c>
    </row>
    <row r="206" spans="1:8" x14ac:dyDescent="0.25">
      <c r="A206" s="64" t="s">
        <v>1108</v>
      </c>
      <c r="B206" s="66">
        <v>3117900</v>
      </c>
      <c r="C206" s="48">
        <f t="shared" si="6"/>
        <v>3117900</v>
      </c>
      <c r="D206" s="32" t="s">
        <v>1108</v>
      </c>
      <c r="E206" s="54">
        <v>567227.64</v>
      </c>
      <c r="F206" s="66">
        <v>3117900</v>
      </c>
      <c r="G206" s="64" t="s">
        <v>222</v>
      </c>
      <c r="H206" s="38">
        <f t="shared" si="7"/>
        <v>567227.64</v>
      </c>
    </row>
    <row r="207" spans="1:8" x14ac:dyDescent="0.25">
      <c r="A207" s="64" t="s">
        <v>1109</v>
      </c>
      <c r="B207" s="66">
        <v>3118007</v>
      </c>
      <c r="C207" s="48">
        <f t="shared" si="6"/>
        <v>3118007</v>
      </c>
      <c r="D207" s="32" t="s">
        <v>1109</v>
      </c>
      <c r="E207" s="54">
        <v>21522407.020000003</v>
      </c>
      <c r="F207" s="66">
        <v>3118007</v>
      </c>
      <c r="G207" s="64" t="s">
        <v>223</v>
      </c>
      <c r="H207" s="38">
        <f t="shared" si="7"/>
        <v>21522407.020000003</v>
      </c>
    </row>
    <row r="208" spans="1:8" x14ac:dyDescent="0.25">
      <c r="A208" s="64" t="s">
        <v>1110</v>
      </c>
      <c r="B208" s="66">
        <v>3118106</v>
      </c>
      <c r="C208" s="48">
        <f t="shared" si="6"/>
        <v>3118106</v>
      </c>
      <c r="D208" s="32" t="s">
        <v>1110</v>
      </c>
      <c r="E208" s="54">
        <v>281826.08</v>
      </c>
      <c r="F208" s="66">
        <v>3118106</v>
      </c>
      <c r="G208" s="64" t="s">
        <v>224</v>
      </c>
      <c r="H208" s="38">
        <f t="shared" si="7"/>
        <v>281826.08</v>
      </c>
    </row>
    <row r="209" spans="1:8" x14ac:dyDescent="0.25">
      <c r="A209" s="64" t="s">
        <v>1111</v>
      </c>
      <c r="B209" s="66">
        <v>3118205</v>
      </c>
      <c r="C209" s="48">
        <f t="shared" si="6"/>
        <v>3118205</v>
      </c>
      <c r="D209" s="32" t="s">
        <v>1111</v>
      </c>
      <c r="E209" s="54">
        <v>1844911.6300000001</v>
      </c>
      <c r="F209" s="66">
        <v>3118205</v>
      </c>
      <c r="G209" s="64" t="s">
        <v>225</v>
      </c>
      <c r="H209" s="38">
        <f t="shared" si="7"/>
        <v>1844911.6300000001</v>
      </c>
    </row>
    <row r="210" spans="1:8" x14ac:dyDescent="0.25">
      <c r="A210" s="64" t="s">
        <v>1112</v>
      </c>
      <c r="B210" s="66">
        <v>3118304</v>
      </c>
      <c r="C210" s="48">
        <f t="shared" si="6"/>
        <v>3118304</v>
      </c>
      <c r="D210" s="32" t="s">
        <v>1112</v>
      </c>
      <c r="E210" s="54">
        <v>5962353.5200000005</v>
      </c>
      <c r="F210" s="66">
        <v>3118304</v>
      </c>
      <c r="G210" s="64" t="s">
        <v>226</v>
      </c>
      <c r="H210" s="38">
        <f t="shared" si="7"/>
        <v>5962353.5200000005</v>
      </c>
    </row>
    <row r="211" spans="1:8" x14ac:dyDescent="0.25">
      <c r="A211" s="64" t="s">
        <v>1113</v>
      </c>
      <c r="B211" s="66">
        <v>3118403</v>
      </c>
      <c r="C211" s="48">
        <f t="shared" si="6"/>
        <v>3118403</v>
      </c>
      <c r="D211" s="32" t="s">
        <v>1113</v>
      </c>
      <c r="E211" s="54">
        <v>882005</v>
      </c>
      <c r="F211" s="66">
        <v>3118403</v>
      </c>
      <c r="G211" s="64" t="s">
        <v>227</v>
      </c>
      <c r="H211" s="38">
        <f t="shared" si="7"/>
        <v>882005</v>
      </c>
    </row>
    <row r="212" spans="1:8" x14ac:dyDescent="0.25">
      <c r="A212" s="64" t="s">
        <v>1114</v>
      </c>
      <c r="B212" s="66">
        <v>3118502</v>
      </c>
      <c r="C212" s="48">
        <f t="shared" si="6"/>
        <v>3118502</v>
      </c>
      <c r="D212" s="32" t="s">
        <v>1114</v>
      </c>
      <c r="E212" s="54">
        <v>270034.69</v>
      </c>
      <c r="F212" s="66">
        <v>3118502</v>
      </c>
      <c r="G212" s="64" t="s">
        <v>228</v>
      </c>
      <c r="H212" s="38">
        <f t="shared" si="7"/>
        <v>270034.69</v>
      </c>
    </row>
    <row r="213" spans="1:8" x14ac:dyDescent="0.25">
      <c r="A213" s="64" t="s">
        <v>1115</v>
      </c>
      <c r="B213" s="66">
        <v>3118601</v>
      </c>
      <c r="C213" s="48">
        <f t="shared" si="6"/>
        <v>3118601</v>
      </c>
      <c r="D213" s="32" t="s">
        <v>1115</v>
      </c>
      <c r="E213" s="54">
        <v>59459106.780000001</v>
      </c>
      <c r="F213" s="66">
        <v>3118601</v>
      </c>
      <c r="G213" s="64" t="s">
        <v>229</v>
      </c>
      <c r="H213" s="38">
        <f t="shared" si="7"/>
        <v>59459106.780000001</v>
      </c>
    </row>
    <row r="214" spans="1:8" x14ac:dyDescent="0.25">
      <c r="A214" s="64" t="s">
        <v>1116</v>
      </c>
      <c r="B214" s="66">
        <v>3118700</v>
      </c>
      <c r="C214" s="48">
        <f t="shared" si="6"/>
        <v>3118700</v>
      </c>
      <c r="D214" s="32" t="s">
        <v>1116</v>
      </c>
      <c r="E214" s="54">
        <v>813139.24</v>
      </c>
      <c r="F214" s="66">
        <v>3118700</v>
      </c>
      <c r="G214" s="64" t="s">
        <v>230</v>
      </c>
      <c r="H214" s="38">
        <f t="shared" si="7"/>
        <v>813139.24</v>
      </c>
    </row>
    <row r="215" spans="1:8" x14ac:dyDescent="0.25">
      <c r="A215" s="64" t="s">
        <v>1117</v>
      </c>
      <c r="B215" s="66">
        <v>3118809</v>
      </c>
      <c r="C215" s="48">
        <f t="shared" si="6"/>
        <v>3118809</v>
      </c>
      <c r="D215" s="32" t="s">
        <v>1117</v>
      </c>
      <c r="E215" s="54">
        <v>1138333.8699999999</v>
      </c>
      <c r="F215" s="66">
        <v>3118809</v>
      </c>
      <c r="G215" s="64" t="s">
        <v>231</v>
      </c>
      <c r="H215" s="38">
        <f t="shared" si="7"/>
        <v>1138333.8699999999</v>
      </c>
    </row>
    <row r="216" spans="1:8" x14ac:dyDescent="0.25">
      <c r="A216" s="64" t="s">
        <v>1118</v>
      </c>
      <c r="B216" s="66">
        <v>3118908</v>
      </c>
      <c r="C216" s="48">
        <f t="shared" si="6"/>
        <v>3118908</v>
      </c>
      <c r="D216" s="32" t="s">
        <v>1118</v>
      </c>
      <c r="E216" s="54">
        <v>510131.10000000003</v>
      </c>
      <c r="F216" s="66">
        <v>3118908</v>
      </c>
      <c r="G216" s="64" t="s">
        <v>232</v>
      </c>
      <c r="H216" s="38">
        <f t="shared" si="7"/>
        <v>510131.10000000003</v>
      </c>
    </row>
    <row r="217" spans="1:8" x14ac:dyDescent="0.25">
      <c r="A217" s="64" t="s">
        <v>1119</v>
      </c>
      <c r="B217" s="66">
        <v>3119005</v>
      </c>
      <c r="C217" s="48">
        <f t="shared" si="6"/>
        <v>3119005</v>
      </c>
      <c r="D217" s="32" t="s">
        <v>1119</v>
      </c>
      <c r="E217" s="54">
        <v>338386.22000000003</v>
      </c>
      <c r="F217" s="66">
        <v>3119005</v>
      </c>
      <c r="G217" s="64" t="s">
        <v>233</v>
      </c>
      <c r="H217" s="38">
        <f t="shared" si="7"/>
        <v>338386.22000000003</v>
      </c>
    </row>
    <row r="218" spans="1:8" x14ac:dyDescent="0.25">
      <c r="A218" s="64" t="s">
        <v>1120</v>
      </c>
      <c r="B218" s="66">
        <v>3119104</v>
      </c>
      <c r="C218" s="48">
        <f t="shared" si="6"/>
        <v>3119104</v>
      </c>
      <c r="D218" s="32" t="s">
        <v>1120</v>
      </c>
      <c r="E218" s="54">
        <v>1035286.3099999998</v>
      </c>
      <c r="F218" s="66">
        <v>3119104</v>
      </c>
      <c r="G218" s="64" t="s">
        <v>234</v>
      </c>
      <c r="H218" s="38">
        <f t="shared" si="7"/>
        <v>1035286.3099999998</v>
      </c>
    </row>
    <row r="219" spans="1:8" x14ac:dyDescent="0.25">
      <c r="A219" s="64" t="s">
        <v>1121</v>
      </c>
      <c r="B219" s="66">
        <v>3119203</v>
      </c>
      <c r="C219" s="48">
        <f t="shared" si="6"/>
        <v>3119203</v>
      </c>
      <c r="D219" s="32" t="s">
        <v>1121</v>
      </c>
      <c r="E219" s="54">
        <v>401795.02999999997</v>
      </c>
      <c r="F219" s="66">
        <v>3119203</v>
      </c>
      <c r="G219" s="64" t="s">
        <v>235</v>
      </c>
      <c r="H219" s="38">
        <f t="shared" si="7"/>
        <v>401795.02999999997</v>
      </c>
    </row>
    <row r="220" spans="1:8" x14ac:dyDescent="0.25">
      <c r="A220" s="64" t="s">
        <v>1122</v>
      </c>
      <c r="B220" s="66">
        <v>3119302</v>
      </c>
      <c r="C220" s="48">
        <f t="shared" si="6"/>
        <v>3119302</v>
      </c>
      <c r="D220" s="32" t="s">
        <v>1122</v>
      </c>
      <c r="E220" s="54">
        <v>4759199.03</v>
      </c>
      <c r="F220" s="66">
        <v>3119302</v>
      </c>
      <c r="G220" s="64" t="s">
        <v>236</v>
      </c>
      <c r="H220" s="38">
        <f t="shared" si="7"/>
        <v>4759199.03</v>
      </c>
    </row>
    <row r="221" spans="1:8" x14ac:dyDescent="0.25">
      <c r="A221" s="64" t="s">
        <v>1123</v>
      </c>
      <c r="B221" s="66">
        <v>3119401</v>
      </c>
      <c r="C221" s="48">
        <f t="shared" si="6"/>
        <v>3119401</v>
      </c>
      <c r="D221" s="32" t="s">
        <v>1123</v>
      </c>
      <c r="E221" s="54">
        <v>4760563.9499999993</v>
      </c>
      <c r="F221" s="66">
        <v>3119401</v>
      </c>
      <c r="G221" s="64" t="s">
        <v>237</v>
      </c>
      <c r="H221" s="38">
        <f t="shared" si="7"/>
        <v>4760563.9499999993</v>
      </c>
    </row>
    <row r="222" spans="1:8" x14ac:dyDescent="0.25">
      <c r="A222" s="64" t="s">
        <v>1124</v>
      </c>
      <c r="B222" s="66">
        <v>3119500</v>
      </c>
      <c r="C222" s="48">
        <f t="shared" si="6"/>
        <v>3119500</v>
      </c>
      <c r="D222" s="32" t="s">
        <v>1124</v>
      </c>
      <c r="E222" s="54">
        <v>521226.3</v>
      </c>
      <c r="F222" s="66">
        <v>3119500</v>
      </c>
      <c r="G222" s="64" t="s">
        <v>238</v>
      </c>
      <c r="H222" s="38">
        <f t="shared" si="7"/>
        <v>521226.3</v>
      </c>
    </row>
    <row r="223" spans="1:8" x14ac:dyDescent="0.25">
      <c r="A223" s="64" t="s">
        <v>1125</v>
      </c>
      <c r="B223" s="66">
        <v>3119609</v>
      </c>
      <c r="C223" s="48">
        <f t="shared" si="6"/>
        <v>3119609</v>
      </c>
      <c r="D223" s="32" t="s">
        <v>1125</v>
      </c>
      <c r="E223" s="54">
        <v>360733.73</v>
      </c>
      <c r="F223" s="66">
        <v>3119609</v>
      </c>
      <c r="G223" s="64" t="s">
        <v>239</v>
      </c>
      <c r="H223" s="38">
        <f t="shared" si="7"/>
        <v>360733.73</v>
      </c>
    </row>
    <row r="224" spans="1:8" x14ac:dyDescent="0.25">
      <c r="A224" s="64" t="s">
        <v>1126</v>
      </c>
      <c r="B224" s="66">
        <v>3119708</v>
      </c>
      <c r="C224" s="48">
        <f t="shared" si="6"/>
        <v>3119708</v>
      </c>
      <c r="D224" s="32" t="s">
        <v>1126</v>
      </c>
      <c r="E224" s="54">
        <v>415550.41000000003</v>
      </c>
      <c r="F224" s="66">
        <v>3119708</v>
      </c>
      <c r="G224" s="64" t="s">
        <v>240</v>
      </c>
      <c r="H224" s="38">
        <f t="shared" si="7"/>
        <v>415550.41000000003</v>
      </c>
    </row>
    <row r="225" spans="1:8" x14ac:dyDescent="0.25">
      <c r="A225" s="64" t="s">
        <v>1127</v>
      </c>
      <c r="B225" s="66">
        <v>3119807</v>
      </c>
      <c r="C225" s="48">
        <f t="shared" si="6"/>
        <v>3119807</v>
      </c>
      <c r="D225" s="32" t="s">
        <v>1127</v>
      </c>
      <c r="E225" s="54">
        <v>484087.42</v>
      </c>
      <c r="F225" s="66">
        <v>3119807</v>
      </c>
      <c r="G225" s="64" t="s">
        <v>241</v>
      </c>
      <c r="H225" s="38">
        <f t="shared" si="7"/>
        <v>484087.42</v>
      </c>
    </row>
    <row r="226" spans="1:8" x14ac:dyDescent="0.25">
      <c r="A226" s="64" t="s">
        <v>1128</v>
      </c>
      <c r="B226" s="66">
        <v>3119906</v>
      </c>
      <c r="C226" s="48">
        <f t="shared" si="6"/>
        <v>3119906</v>
      </c>
      <c r="D226" s="32" t="s">
        <v>1128</v>
      </c>
      <c r="E226" s="54">
        <v>269091.75</v>
      </c>
      <c r="F226" s="66">
        <v>3119906</v>
      </c>
      <c r="G226" s="64" t="s">
        <v>242</v>
      </c>
      <c r="H226" s="38">
        <f t="shared" si="7"/>
        <v>269091.75</v>
      </c>
    </row>
    <row r="227" spans="1:8" x14ac:dyDescent="0.25">
      <c r="A227" s="64" t="s">
        <v>1129</v>
      </c>
      <c r="B227" s="66">
        <v>3119955</v>
      </c>
      <c r="C227" s="48">
        <f t="shared" si="6"/>
        <v>3119955</v>
      </c>
      <c r="D227" s="32" t="s">
        <v>1129</v>
      </c>
      <c r="E227" s="54">
        <v>1295114.8499999999</v>
      </c>
      <c r="F227" s="66">
        <v>3119955</v>
      </c>
      <c r="G227" s="64" t="s">
        <v>243</v>
      </c>
      <c r="H227" s="38">
        <f t="shared" si="7"/>
        <v>1295114.8499999999</v>
      </c>
    </row>
    <row r="228" spans="1:8" x14ac:dyDescent="0.25">
      <c r="A228" s="64" t="s">
        <v>1130</v>
      </c>
      <c r="B228" s="66">
        <v>3120003</v>
      </c>
      <c r="C228" s="48">
        <f t="shared" si="6"/>
        <v>3120003</v>
      </c>
      <c r="D228" s="32" t="s">
        <v>1130</v>
      </c>
      <c r="E228" s="54">
        <v>265646.42000000004</v>
      </c>
      <c r="F228" s="66">
        <v>3120003</v>
      </c>
      <c r="G228" s="64" t="s">
        <v>244</v>
      </c>
      <c r="H228" s="38">
        <f t="shared" si="7"/>
        <v>265646.42000000004</v>
      </c>
    </row>
    <row r="229" spans="1:8" x14ac:dyDescent="0.25">
      <c r="A229" s="64" t="s">
        <v>1131</v>
      </c>
      <c r="B229" s="66">
        <v>3120102</v>
      </c>
      <c r="C229" s="48">
        <f t="shared" si="6"/>
        <v>3120102</v>
      </c>
      <c r="D229" s="32" t="s">
        <v>1131</v>
      </c>
      <c r="E229" s="54">
        <v>358016.51</v>
      </c>
      <c r="F229" s="66">
        <v>3120102</v>
      </c>
      <c r="G229" s="64" t="s">
        <v>245</v>
      </c>
      <c r="H229" s="38">
        <f t="shared" si="7"/>
        <v>358016.51</v>
      </c>
    </row>
    <row r="230" spans="1:8" x14ac:dyDescent="0.25">
      <c r="A230" s="64" t="s">
        <v>1132</v>
      </c>
      <c r="B230" s="66">
        <v>3120151</v>
      </c>
      <c r="C230" s="48">
        <f t="shared" si="6"/>
        <v>3120151</v>
      </c>
      <c r="D230" s="32" t="s">
        <v>1132</v>
      </c>
      <c r="E230" s="54">
        <v>356929.31000000006</v>
      </c>
      <c r="F230" s="66">
        <v>3120151</v>
      </c>
      <c r="G230" s="64" t="s">
        <v>246</v>
      </c>
      <c r="H230" s="38">
        <f t="shared" si="7"/>
        <v>356929.31000000006</v>
      </c>
    </row>
    <row r="231" spans="1:8" x14ac:dyDescent="0.25">
      <c r="A231" s="64" t="s">
        <v>1133</v>
      </c>
      <c r="B231" s="66">
        <v>3120201</v>
      </c>
      <c r="C231" s="48">
        <f t="shared" si="6"/>
        <v>3120201</v>
      </c>
      <c r="D231" s="32" t="s">
        <v>1133</v>
      </c>
      <c r="E231" s="54">
        <v>1080367.02</v>
      </c>
      <c r="F231" s="66">
        <v>3120201</v>
      </c>
      <c r="G231" s="64" t="s">
        <v>247</v>
      </c>
      <c r="H231" s="38">
        <f t="shared" si="7"/>
        <v>1080367.02</v>
      </c>
    </row>
    <row r="232" spans="1:8" x14ac:dyDescent="0.25">
      <c r="A232" s="64" t="s">
        <v>1134</v>
      </c>
      <c r="B232" s="66">
        <v>3120300</v>
      </c>
      <c r="C232" s="48">
        <f t="shared" si="6"/>
        <v>3120300</v>
      </c>
      <c r="D232" s="32" t="s">
        <v>1134</v>
      </c>
      <c r="E232" s="54">
        <v>296959.32999999996</v>
      </c>
      <c r="F232" s="66">
        <v>3120300</v>
      </c>
      <c r="G232" s="64" t="s">
        <v>248</v>
      </c>
      <c r="H232" s="38">
        <f t="shared" si="7"/>
        <v>296959.32999999996</v>
      </c>
    </row>
    <row r="233" spans="1:8" x14ac:dyDescent="0.25">
      <c r="A233" s="64" t="s">
        <v>1135</v>
      </c>
      <c r="B233" s="66">
        <v>3120409</v>
      </c>
      <c r="C233" s="48">
        <f t="shared" si="6"/>
        <v>3120409</v>
      </c>
      <c r="D233" s="32" t="s">
        <v>1135</v>
      </c>
      <c r="E233" s="54">
        <v>552451.14999999991</v>
      </c>
      <c r="F233" s="66">
        <v>3120409</v>
      </c>
      <c r="G233" s="64" t="s">
        <v>249</v>
      </c>
      <c r="H233" s="38">
        <f t="shared" si="7"/>
        <v>552451.14999999991</v>
      </c>
    </row>
    <row r="234" spans="1:8" x14ac:dyDescent="0.25">
      <c r="A234" s="64" t="s">
        <v>1136</v>
      </c>
      <c r="B234" s="66">
        <v>3120508</v>
      </c>
      <c r="C234" s="48">
        <f t="shared" si="6"/>
        <v>3120508</v>
      </c>
      <c r="D234" s="32" t="s">
        <v>1136</v>
      </c>
      <c r="E234" s="54">
        <v>679179.64</v>
      </c>
      <c r="F234" s="66">
        <v>3120508</v>
      </c>
      <c r="G234" s="64" t="s">
        <v>250</v>
      </c>
      <c r="H234" s="38">
        <f t="shared" si="7"/>
        <v>679179.64</v>
      </c>
    </row>
    <row r="235" spans="1:8" x14ac:dyDescent="0.25">
      <c r="A235" s="64" t="s">
        <v>1137</v>
      </c>
      <c r="B235" s="66">
        <v>3120607</v>
      </c>
      <c r="C235" s="48">
        <f t="shared" si="6"/>
        <v>3120607</v>
      </c>
      <c r="D235" s="32" t="s">
        <v>1137</v>
      </c>
      <c r="E235" s="54">
        <v>289842.65000000002</v>
      </c>
      <c r="F235" s="66">
        <v>3120607</v>
      </c>
      <c r="G235" s="64" t="s">
        <v>251</v>
      </c>
      <c r="H235" s="38">
        <f t="shared" si="7"/>
        <v>289842.65000000002</v>
      </c>
    </row>
    <row r="236" spans="1:8" x14ac:dyDescent="0.25">
      <c r="A236" s="64" t="s">
        <v>1138</v>
      </c>
      <c r="B236" s="66">
        <v>3120706</v>
      </c>
      <c r="C236" s="48">
        <f t="shared" si="6"/>
        <v>3120706</v>
      </c>
      <c r="D236" s="32" t="s">
        <v>1138</v>
      </c>
      <c r="E236" s="54">
        <v>767243.31</v>
      </c>
      <c r="F236" s="66">
        <v>3120706</v>
      </c>
      <c r="G236" s="64" t="s">
        <v>252</v>
      </c>
      <c r="H236" s="38">
        <f t="shared" si="7"/>
        <v>767243.31</v>
      </c>
    </row>
    <row r="237" spans="1:8" x14ac:dyDescent="0.25">
      <c r="A237" s="64" t="s">
        <v>1139</v>
      </c>
      <c r="B237" s="66">
        <v>3120805</v>
      </c>
      <c r="C237" s="48">
        <f t="shared" si="6"/>
        <v>3120805</v>
      </c>
      <c r="D237" s="32" t="s">
        <v>1139</v>
      </c>
      <c r="E237" s="54">
        <v>907223.02</v>
      </c>
      <c r="F237" s="66">
        <v>3120805</v>
      </c>
      <c r="G237" s="64" t="s">
        <v>253</v>
      </c>
      <c r="H237" s="38">
        <f t="shared" si="7"/>
        <v>907223.02</v>
      </c>
    </row>
    <row r="238" spans="1:8" x14ac:dyDescent="0.25">
      <c r="A238" s="64" t="s">
        <v>1140</v>
      </c>
      <c r="B238" s="66">
        <v>3120839</v>
      </c>
      <c r="C238" s="48">
        <f t="shared" si="6"/>
        <v>3120839</v>
      </c>
      <c r="D238" s="32" t="s">
        <v>1140</v>
      </c>
      <c r="E238" s="54">
        <v>304497.76</v>
      </c>
      <c r="F238" s="66">
        <v>3120839</v>
      </c>
      <c r="G238" s="64" t="s">
        <v>254</v>
      </c>
      <c r="H238" s="38">
        <f t="shared" si="7"/>
        <v>304497.76</v>
      </c>
    </row>
    <row r="239" spans="1:8" x14ac:dyDescent="0.25">
      <c r="A239" s="64" t="s">
        <v>1141</v>
      </c>
      <c r="B239" s="66">
        <v>3120870</v>
      </c>
      <c r="C239" s="48">
        <f t="shared" si="6"/>
        <v>3120870</v>
      </c>
      <c r="D239" s="32" t="s">
        <v>1141</v>
      </c>
      <c r="E239" s="54">
        <v>460357.08000000007</v>
      </c>
      <c r="F239" s="66">
        <v>3120870</v>
      </c>
      <c r="G239" s="64" t="s">
        <v>255</v>
      </c>
      <c r="H239" s="38">
        <f t="shared" si="7"/>
        <v>460357.08000000007</v>
      </c>
    </row>
    <row r="240" spans="1:8" x14ac:dyDescent="0.25">
      <c r="A240" s="64" t="s">
        <v>1142</v>
      </c>
      <c r="B240" s="66">
        <v>3120904</v>
      </c>
      <c r="C240" s="48">
        <f t="shared" si="6"/>
        <v>3120904</v>
      </c>
      <c r="D240" s="32" t="s">
        <v>1142</v>
      </c>
      <c r="E240" s="54">
        <v>3581988.66</v>
      </c>
      <c r="F240" s="66">
        <v>3120904</v>
      </c>
      <c r="G240" s="64" t="s">
        <v>256</v>
      </c>
      <c r="H240" s="38">
        <f t="shared" si="7"/>
        <v>3581988.66</v>
      </c>
    </row>
    <row r="241" spans="1:8" x14ac:dyDescent="0.25">
      <c r="A241" s="64" t="s">
        <v>1143</v>
      </c>
      <c r="B241" s="66">
        <v>3121001</v>
      </c>
      <c r="C241" s="48">
        <f t="shared" si="6"/>
        <v>3121001</v>
      </c>
      <c r="D241" s="32" t="s">
        <v>1143</v>
      </c>
      <c r="E241" s="54">
        <v>360380.87000000005</v>
      </c>
      <c r="F241" s="66">
        <v>3121001</v>
      </c>
      <c r="G241" s="64" t="s">
        <v>257</v>
      </c>
      <c r="H241" s="38">
        <f t="shared" si="7"/>
        <v>360380.87000000005</v>
      </c>
    </row>
    <row r="242" spans="1:8" x14ac:dyDescent="0.25">
      <c r="A242" s="64" t="s">
        <v>1144</v>
      </c>
      <c r="B242" s="66">
        <v>3121100</v>
      </c>
      <c r="C242" s="48">
        <f t="shared" si="6"/>
        <v>3121100</v>
      </c>
      <c r="D242" s="32" t="s">
        <v>1144</v>
      </c>
      <c r="E242" s="54">
        <v>413482.23</v>
      </c>
      <c r="F242" s="66">
        <v>3121100</v>
      </c>
      <c r="G242" s="64" t="s">
        <v>258</v>
      </c>
      <c r="H242" s="38">
        <f t="shared" si="7"/>
        <v>413482.23</v>
      </c>
    </row>
    <row r="243" spans="1:8" x14ac:dyDescent="0.25">
      <c r="A243" s="64" t="s">
        <v>1145</v>
      </c>
      <c r="B243" s="66">
        <v>3121209</v>
      </c>
      <c r="C243" s="48">
        <f t="shared" si="6"/>
        <v>3121209</v>
      </c>
      <c r="D243" s="32" t="s">
        <v>1145</v>
      </c>
      <c r="E243" s="54">
        <v>1440864.25</v>
      </c>
      <c r="F243" s="66">
        <v>3121209</v>
      </c>
      <c r="G243" s="64" t="s">
        <v>259</v>
      </c>
      <c r="H243" s="38">
        <f t="shared" si="7"/>
        <v>1440864.25</v>
      </c>
    </row>
    <row r="244" spans="1:8" x14ac:dyDescent="0.25">
      <c r="A244" s="64" t="s">
        <v>1146</v>
      </c>
      <c r="B244" s="66">
        <v>3121258</v>
      </c>
      <c r="C244" s="48">
        <f t="shared" si="6"/>
        <v>3121258</v>
      </c>
      <c r="D244" s="32" t="s">
        <v>1146</v>
      </c>
      <c r="E244" s="54">
        <v>1369281.3800000001</v>
      </c>
      <c r="F244" s="66">
        <v>3121258</v>
      </c>
      <c r="G244" s="64" t="s">
        <v>260</v>
      </c>
      <c r="H244" s="38">
        <f t="shared" si="7"/>
        <v>1369281.3800000001</v>
      </c>
    </row>
    <row r="245" spans="1:8" x14ac:dyDescent="0.25">
      <c r="A245" s="64" t="s">
        <v>1147</v>
      </c>
      <c r="B245" s="66">
        <v>3121308</v>
      </c>
      <c r="C245" s="48">
        <f t="shared" si="6"/>
        <v>3121308</v>
      </c>
      <c r="D245" s="32" t="s">
        <v>1147</v>
      </c>
      <c r="E245" s="54">
        <v>432456.91</v>
      </c>
      <c r="F245" s="66">
        <v>3121308</v>
      </c>
      <c r="G245" s="64" t="s">
        <v>261</v>
      </c>
      <c r="H245" s="38">
        <f t="shared" si="7"/>
        <v>432456.91</v>
      </c>
    </row>
    <row r="246" spans="1:8" x14ac:dyDescent="0.25">
      <c r="A246" s="64" t="s">
        <v>1148</v>
      </c>
      <c r="B246" s="66">
        <v>3121407</v>
      </c>
      <c r="C246" s="48">
        <f t="shared" si="6"/>
        <v>3121407</v>
      </c>
      <c r="D246" s="32" t="s">
        <v>1148</v>
      </c>
      <c r="E246" s="54">
        <v>900023.61999999988</v>
      </c>
      <c r="F246" s="66">
        <v>3121407</v>
      </c>
      <c r="G246" s="64" t="s">
        <v>262</v>
      </c>
      <c r="H246" s="38">
        <f t="shared" si="7"/>
        <v>900023.61999999988</v>
      </c>
    </row>
    <row r="247" spans="1:8" x14ac:dyDescent="0.25">
      <c r="A247" s="64" t="s">
        <v>1149</v>
      </c>
      <c r="B247" s="66">
        <v>3121506</v>
      </c>
      <c r="C247" s="48">
        <f t="shared" si="6"/>
        <v>3121506</v>
      </c>
      <c r="D247" s="32" t="s">
        <v>1149</v>
      </c>
      <c r="E247" s="54">
        <v>437468.19</v>
      </c>
      <c r="F247" s="66">
        <v>3121506</v>
      </c>
      <c r="G247" s="64" t="s">
        <v>263</v>
      </c>
      <c r="H247" s="38">
        <f t="shared" si="7"/>
        <v>437468.19</v>
      </c>
    </row>
    <row r="248" spans="1:8" x14ac:dyDescent="0.25">
      <c r="A248" s="64" t="s">
        <v>1150</v>
      </c>
      <c r="B248" s="66">
        <v>3121605</v>
      </c>
      <c r="C248" s="48">
        <f t="shared" si="6"/>
        <v>3121605</v>
      </c>
      <c r="D248" s="32" t="s">
        <v>1150</v>
      </c>
      <c r="E248" s="54">
        <v>2133118.86</v>
      </c>
      <c r="F248" s="66">
        <v>3121605</v>
      </c>
      <c r="G248" s="64" t="s">
        <v>264</v>
      </c>
      <c r="H248" s="38">
        <f t="shared" si="7"/>
        <v>2133118.86</v>
      </c>
    </row>
    <row r="249" spans="1:8" x14ac:dyDescent="0.25">
      <c r="A249" s="64" t="s">
        <v>1151</v>
      </c>
      <c r="B249" s="66">
        <v>3121704</v>
      </c>
      <c r="C249" s="48">
        <f t="shared" si="6"/>
        <v>3121704</v>
      </c>
      <c r="D249" s="32" t="s">
        <v>1151</v>
      </c>
      <c r="E249" s="54">
        <v>371098.04</v>
      </c>
      <c r="F249" s="66">
        <v>3121704</v>
      </c>
      <c r="G249" s="64" t="s">
        <v>265</v>
      </c>
      <c r="H249" s="38">
        <f t="shared" si="7"/>
        <v>371098.04</v>
      </c>
    </row>
    <row r="250" spans="1:8" x14ac:dyDescent="0.25">
      <c r="A250" s="64" t="s">
        <v>1152</v>
      </c>
      <c r="B250" s="66">
        <v>3121803</v>
      </c>
      <c r="C250" s="48">
        <f t="shared" si="6"/>
        <v>3121803</v>
      </c>
      <c r="D250" s="32" t="s">
        <v>1152</v>
      </c>
      <c r="E250" s="54">
        <v>433572.39999999997</v>
      </c>
      <c r="F250" s="66">
        <v>3121803</v>
      </c>
      <c r="G250" s="64" t="s">
        <v>266</v>
      </c>
      <c r="H250" s="38">
        <f t="shared" si="7"/>
        <v>433572.39999999997</v>
      </c>
    </row>
    <row r="251" spans="1:8" x14ac:dyDescent="0.25">
      <c r="A251" s="64" t="s">
        <v>1153</v>
      </c>
      <c r="B251" s="66">
        <v>3121902</v>
      </c>
      <c r="C251" s="48">
        <f t="shared" si="6"/>
        <v>3121902</v>
      </c>
      <c r="D251" s="32" t="s">
        <v>1153</v>
      </c>
      <c r="E251" s="54">
        <v>365205.79999999993</v>
      </c>
      <c r="F251" s="66">
        <v>3121902</v>
      </c>
      <c r="G251" s="64" t="s">
        <v>267</v>
      </c>
      <c r="H251" s="38">
        <f t="shared" si="7"/>
        <v>365205.79999999993</v>
      </c>
    </row>
    <row r="252" spans="1:8" x14ac:dyDescent="0.25">
      <c r="A252" s="64" t="s">
        <v>1154</v>
      </c>
      <c r="B252" s="66">
        <v>3122009</v>
      </c>
      <c r="C252" s="48">
        <f t="shared" si="6"/>
        <v>3122009</v>
      </c>
      <c r="D252" s="32" t="s">
        <v>1154</v>
      </c>
      <c r="E252" s="54">
        <v>911236.98999999987</v>
      </c>
      <c r="F252" s="66">
        <v>3122009</v>
      </c>
      <c r="G252" s="64" t="s">
        <v>268</v>
      </c>
      <c r="H252" s="38">
        <f t="shared" si="7"/>
        <v>911236.98999999987</v>
      </c>
    </row>
    <row r="253" spans="1:8" x14ac:dyDescent="0.25">
      <c r="A253" s="64" t="s">
        <v>1155</v>
      </c>
      <c r="B253" s="66">
        <v>3122108</v>
      </c>
      <c r="C253" s="48">
        <f t="shared" si="6"/>
        <v>3122108</v>
      </c>
      <c r="D253" s="32" t="s">
        <v>1155</v>
      </c>
      <c r="E253" s="54">
        <v>320970.79000000004</v>
      </c>
      <c r="F253" s="66">
        <v>3122108</v>
      </c>
      <c r="G253" s="64" t="s">
        <v>269</v>
      </c>
      <c r="H253" s="38">
        <f t="shared" si="7"/>
        <v>320970.79000000004</v>
      </c>
    </row>
    <row r="254" spans="1:8" x14ac:dyDescent="0.25">
      <c r="A254" s="64" t="s">
        <v>1156</v>
      </c>
      <c r="B254" s="66">
        <v>3122207</v>
      </c>
      <c r="C254" s="48">
        <f t="shared" si="6"/>
        <v>3122207</v>
      </c>
      <c r="D254" s="32" t="s">
        <v>1156</v>
      </c>
      <c r="E254" s="54">
        <v>382783.4800000001</v>
      </c>
      <c r="F254" s="66">
        <v>3122207</v>
      </c>
      <c r="G254" s="64" t="s">
        <v>270</v>
      </c>
      <c r="H254" s="38">
        <f t="shared" si="7"/>
        <v>382783.4800000001</v>
      </c>
    </row>
    <row r="255" spans="1:8" x14ac:dyDescent="0.25">
      <c r="A255" s="64" t="s">
        <v>1157</v>
      </c>
      <c r="B255" s="66">
        <v>3122306</v>
      </c>
      <c r="C255" s="48">
        <f t="shared" si="6"/>
        <v>3122306</v>
      </c>
      <c r="D255" s="32" t="s">
        <v>1157</v>
      </c>
      <c r="E255" s="54">
        <v>10533441.089999998</v>
      </c>
      <c r="F255" s="66">
        <v>3122306</v>
      </c>
      <c r="G255" s="64" t="s">
        <v>271</v>
      </c>
      <c r="H255" s="38">
        <f t="shared" si="7"/>
        <v>10533441.089999998</v>
      </c>
    </row>
    <row r="256" spans="1:8" x14ac:dyDescent="0.25">
      <c r="A256" s="64" t="s">
        <v>1158</v>
      </c>
      <c r="B256" s="66">
        <v>3122355</v>
      </c>
      <c r="C256" s="48">
        <f t="shared" si="6"/>
        <v>3122355</v>
      </c>
      <c r="D256" s="32" t="s">
        <v>1158</v>
      </c>
      <c r="E256" s="54">
        <v>740807.94</v>
      </c>
      <c r="F256" s="66">
        <v>3122355</v>
      </c>
      <c r="G256" s="64" t="s">
        <v>272</v>
      </c>
      <c r="H256" s="38">
        <f t="shared" si="7"/>
        <v>740807.94</v>
      </c>
    </row>
    <row r="257" spans="1:8" x14ac:dyDescent="0.25">
      <c r="A257" s="64" t="s">
        <v>1159</v>
      </c>
      <c r="B257" s="66">
        <v>3122405</v>
      </c>
      <c r="C257" s="48">
        <f t="shared" si="6"/>
        <v>3122405</v>
      </c>
      <c r="D257" s="32" t="s">
        <v>1159</v>
      </c>
      <c r="E257" s="54">
        <v>557507.96000000008</v>
      </c>
      <c r="F257" s="66">
        <v>3122405</v>
      </c>
      <c r="G257" s="64" t="s">
        <v>273</v>
      </c>
      <c r="H257" s="38">
        <f t="shared" si="7"/>
        <v>557507.96000000008</v>
      </c>
    </row>
    <row r="258" spans="1:8" x14ac:dyDescent="0.25">
      <c r="A258" s="64" t="s">
        <v>1160</v>
      </c>
      <c r="B258" s="66">
        <v>3122454</v>
      </c>
      <c r="C258" s="48">
        <f t="shared" si="6"/>
        <v>3122454</v>
      </c>
      <c r="D258" s="32" t="s">
        <v>1160</v>
      </c>
      <c r="E258" s="54">
        <v>446548.33999999997</v>
      </c>
      <c r="F258" s="66">
        <v>3122454</v>
      </c>
      <c r="G258" s="64" t="s">
        <v>274</v>
      </c>
      <c r="H258" s="38">
        <f t="shared" si="7"/>
        <v>446548.33999999997</v>
      </c>
    </row>
    <row r="259" spans="1:8" x14ac:dyDescent="0.25">
      <c r="A259" s="64" t="s">
        <v>1161</v>
      </c>
      <c r="B259" s="66">
        <v>3122470</v>
      </c>
      <c r="C259" s="48">
        <f t="shared" si="6"/>
        <v>3122470</v>
      </c>
      <c r="D259" s="32" t="s">
        <v>1161</v>
      </c>
      <c r="E259" s="54">
        <v>536136.34</v>
      </c>
      <c r="F259" s="66">
        <v>3122470</v>
      </c>
      <c r="G259" s="64" t="s">
        <v>275</v>
      </c>
      <c r="H259" s="38">
        <f t="shared" si="7"/>
        <v>536136.34</v>
      </c>
    </row>
    <row r="260" spans="1:8" x14ac:dyDescent="0.25">
      <c r="A260" s="64" t="s">
        <v>1162</v>
      </c>
      <c r="B260" s="66">
        <v>3122504</v>
      </c>
      <c r="C260" s="48">
        <f t="shared" si="6"/>
        <v>3122504</v>
      </c>
      <c r="D260" s="32" t="s">
        <v>1162</v>
      </c>
      <c r="E260" s="54">
        <v>311912.94</v>
      </c>
      <c r="F260" s="66">
        <v>3122504</v>
      </c>
      <c r="G260" s="64" t="s">
        <v>276</v>
      </c>
      <c r="H260" s="38">
        <f t="shared" si="7"/>
        <v>311912.94</v>
      </c>
    </row>
    <row r="261" spans="1:8" x14ac:dyDescent="0.25">
      <c r="A261" s="64" t="s">
        <v>1163</v>
      </c>
      <c r="B261" s="66">
        <v>3122603</v>
      </c>
      <c r="C261" s="48">
        <f t="shared" si="6"/>
        <v>3122603</v>
      </c>
      <c r="D261" s="32" t="s">
        <v>1163</v>
      </c>
      <c r="E261" s="54">
        <v>308096.69</v>
      </c>
      <c r="F261" s="66">
        <v>3122603</v>
      </c>
      <c r="G261" s="64" t="s">
        <v>277</v>
      </c>
      <c r="H261" s="38">
        <f t="shared" si="7"/>
        <v>308096.69</v>
      </c>
    </row>
    <row r="262" spans="1:8" x14ac:dyDescent="0.25">
      <c r="A262" s="64" t="s">
        <v>1164</v>
      </c>
      <c r="B262" s="66">
        <v>3122702</v>
      </c>
      <c r="C262" s="48">
        <f t="shared" si="6"/>
        <v>3122702</v>
      </c>
      <c r="D262" s="32" t="s">
        <v>1164</v>
      </c>
      <c r="E262" s="54">
        <v>429485.26</v>
      </c>
      <c r="F262" s="66">
        <v>3122702</v>
      </c>
      <c r="G262" s="64" t="s">
        <v>278</v>
      </c>
      <c r="H262" s="38">
        <f t="shared" si="7"/>
        <v>429485.26</v>
      </c>
    </row>
    <row r="263" spans="1:8" x14ac:dyDescent="0.25">
      <c r="A263" s="64" t="s">
        <v>1165</v>
      </c>
      <c r="B263" s="66">
        <v>3122801</v>
      </c>
      <c r="C263" s="48">
        <f t="shared" si="6"/>
        <v>3122801</v>
      </c>
      <c r="D263" s="32" t="s">
        <v>1165</v>
      </c>
      <c r="E263" s="54">
        <v>279636.36</v>
      </c>
      <c r="F263" s="66">
        <v>3122801</v>
      </c>
      <c r="G263" s="64" t="s">
        <v>279</v>
      </c>
      <c r="H263" s="38">
        <f t="shared" si="7"/>
        <v>279636.36</v>
      </c>
    </row>
    <row r="264" spans="1:8" x14ac:dyDescent="0.25">
      <c r="A264" s="64" t="s">
        <v>1166</v>
      </c>
      <c r="B264" s="66">
        <v>3122900</v>
      </c>
      <c r="C264" s="48">
        <f t="shared" ref="C264:C327" si="8">IFERROR(VLOOKUP(D264,$A$8:$B$860,2,FALSE),"ERRO")</f>
        <v>3122900</v>
      </c>
      <c r="D264" s="32" t="s">
        <v>1166</v>
      </c>
      <c r="E264" s="54">
        <v>391032.84</v>
      </c>
      <c r="F264" s="66">
        <v>3122900</v>
      </c>
      <c r="G264" s="64" t="s">
        <v>280</v>
      </c>
      <c r="H264" s="38">
        <f t="shared" ref="H264:H327" si="9">VLOOKUP(F264,$C$8:$E$860,3,FALSE)</f>
        <v>391032.84</v>
      </c>
    </row>
    <row r="265" spans="1:8" x14ac:dyDescent="0.25">
      <c r="A265" s="64" t="s">
        <v>1167</v>
      </c>
      <c r="B265" s="66">
        <v>3123007</v>
      </c>
      <c r="C265" s="48">
        <f t="shared" si="8"/>
        <v>3123007</v>
      </c>
      <c r="D265" s="32" t="s">
        <v>1167</v>
      </c>
      <c r="E265" s="54">
        <v>709698.75000000023</v>
      </c>
      <c r="F265" s="66">
        <v>3123007</v>
      </c>
      <c r="G265" s="64" t="s">
        <v>281</v>
      </c>
      <c r="H265" s="38">
        <f t="shared" si="9"/>
        <v>709698.75000000023</v>
      </c>
    </row>
    <row r="266" spans="1:8" x14ac:dyDescent="0.25">
      <c r="A266" s="64" t="s">
        <v>1168</v>
      </c>
      <c r="B266" s="66">
        <v>3123106</v>
      </c>
      <c r="C266" s="48">
        <f t="shared" si="8"/>
        <v>3123106</v>
      </c>
      <c r="D266" s="32" t="s">
        <v>1168</v>
      </c>
      <c r="E266" s="54">
        <v>591041.43000000005</v>
      </c>
      <c r="F266" s="66">
        <v>3123106</v>
      </c>
      <c r="G266" s="64" t="s">
        <v>282</v>
      </c>
      <c r="H266" s="38">
        <f t="shared" si="9"/>
        <v>591041.43000000005</v>
      </c>
    </row>
    <row r="267" spans="1:8" x14ac:dyDescent="0.25">
      <c r="A267" s="64" t="s">
        <v>1169</v>
      </c>
      <c r="B267" s="66">
        <v>3123205</v>
      </c>
      <c r="C267" s="48">
        <f t="shared" si="8"/>
        <v>3123205</v>
      </c>
      <c r="D267" s="32" t="s">
        <v>1169</v>
      </c>
      <c r="E267" s="54">
        <v>800497.48000000021</v>
      </c>
      <c r="F267" s="66">
        <v>3123205</v>
      </c>
      <c r="G267" s="64" t="s">
        <v>283</v>
      </c>
      <c r="H267" s="38">
        <f t="shared" si="9"/>
        <v>800497.48000000021</v>
      </c>
    </row>
    <row r="268" spans="1:8" x14ac:dyDescent="0.25">
      <c r="A268" s="64" t="s">
        <v>1170</v>
      </c>
      <c r="B268" s="66">
        <v>3123304</v>
      </c>
      <c r="C268" s="48">
        <f t="shared" si="8"/>
        <v>3123304</v>
      </c>
      <c r="D268" s="32" t="s">
        <v>1170</v>
      </c>
      <c r="E268" s="54">
        <v>434904.69999999995</v>
      </c>
      <c r="F268" s="66">
        <v>3123304</v>
      </c>
      <c r="G268" s="64" t="s">
        <v>284</v>
      </c>
      <c r="H268" s="38">
        <f t="shared" si="9"/>
        <v>434904.69999999995</v>
      </c>
    </row>
    <row r="269" spans="1:8" x14ac:dyDescent="0.25">
      <c r="A269" s="64" t="s">
        <v>1171</v>
      </c>
      <c r="B269" s="66">
        <v>3123403</v>
      </c>
      <c r="C269" s="48">
        <f t="shared" si="8"/>
        <v>3123403</v>
      </c>
      <c r="D269" s="32" t="s">
        <v>1171</v>
      </c>
      <c r="E269" s="54">
        <v>495782.42999999993</v>
      </c>
      <c r="F269" s="66">
        <v>3123403</v>
      </c>
      <c r="G269" s="64" t="s">
        <v>285</v>
      </c>
      <c r="H269" s="38">
        <f t="shared" si="9"/>
        <v>495782.42999999993</v>
      </c>
    </row>
    <row r="270" spans="1:8" x14ac:dyDescent="0.25">
      <c r="A270" s="64" t="s">
        <v>1172</v>
      </c>
      <c r="B270" s="66">
        <v>3123502</v>
      </c>
      <c r="C270" s="48">
        <f t="shared" si="8"/>
        <v>3123502</v>
      </c>
      <c r="D270" s="32" t="s">
        <v>1172</v>
      </c>
      <c r="E270" s="54">
        <v>228586.16</v>
      </c>
      <c r="F270" s="66">
        <v>3123502</v>
      </c>
      <c r="G270" s="64" t="s">
        <v>286</v>
      </c>
      <c r="H270" s="38">
        <f t="shared" si="9"/>
        <v>228586.16</v>
      </c>
    </row>
    <row r="271" spans="1:8" x14ac:dyDescent="0.25">
      <c r="A271" s="64" t="s">
        <v>1173</v>
      </c>
      <c r="B271" s="66">
        <v>3123528</v>
      </c>
      <c r="C271" s="48">
        <f t="shared" si="8"/>
        <v>3123528</v>
      </c>
      <c r="D271" s="32" t="s">
        <v>1173</v>
      </c>
      <c r="E271" s="54">
        <v>422709.93</v>
      </c>
      <c r="F271" s="66">
        <v>3123528</v>
      </c>
      <c r="G271" s="64" t="s">
        <v>287</v>
      </c>
      <c r="H271" s="38">
        <f t="shared" si="9"/>
        <v>422709.93</v>
      </c>
    </row>
    <row r="272" spans="1:8" x14ac:dyDescent="0.25">
      <c r="A272" s="64" t="s">
        <v>1174</v>
      </c>
      <c r="B272" s="66">
        <v>3123601</v>
      </c>
      <c r="C272" s="48">
        <f t="shared" si="8"/>
        <v>3123601</v>
      </c>
      <c r="D272" s="32" t="s">
        <v>1174</v>
      </c>
      <c r="E272" s="54">
        <v>1508840.4</v>
      </c>
      <c r="F272" s="66">
        <v>3123601</v>
      </c>
      <c r="G272" s="64" t="s">
        <v>288</v>
      </c>
      <c r="H272" s="38">
        <f t="shared" si="9"/>
        <v>1508840.4</v>
      </c>
    </row>
    <row r="273" spans="1:8" x14ac:dyDescent="0.25">
      <c r="A273" s="64" t="s">
        <v>1175</v>
      </c>
      <c r="B273" s="66">
        <v>3123700</v>
      </c>
      <c r="C273" s="48">
        <f t="shared" si="8"/>
        <v>3123700</v>
      </c>
      <c r="D273" s="32" t="s">
        <v>1175</v>
      </c>
      <c r="E273" s="54">
        <v>600693.4</v>
      </c>
      <c r="F273" s="66">
        <v>3123700</v>
      </c>
      <c r="G273" s="64" t="s">
        <v>289</v>
      </c>
      <c r="H273" s="38">
        <f t="shared" si="9"/>
        <v>600693.4</v>
      </c>
    </row>
    <row r="274" spans="1:8" x14ac:dyDescent="0.25">
      <c r="A274" s="64" t="s">
        <v>1176</v>
      </c>
      <c r="B274" s="66">
        <v>3123809</v>
      </c>
      <c r="C274" s="48">
        <f t="shared" si="8"/>
        <v>3123809</v>
      </c>
      <c r="D274" s="32" t="s">
        <v>1176</v>
      </c>
      <c r="E274" s="54">
        <v>365524.66000000003</v>
      </c>
      <c r="F274" s="66">
        <v>3123809</v>
      </c>
      <c r="G274" s="64" t="s">
        <v>290</v>
      </c>
      <c r="H274" s="38">
        <f t="shared" si="9"/>
        <v>365524.66000000003</v>
      </c>
    </row>
    <row r="275" spans="1:8" x14ac:dyDescent="0.25">
      <c r="A275" s="64" t="s">
        <v>1177</v>
      </c>
      <c r="B275" s="66">
        <v>3123858</v>
      </c>
      <c r="C275" s="48">
        <f t="shared" si="8"/>
        <v>3123858</v>
      </c>
      <c r="D275" s="32" t="s">
        <v>1177</v>
      </c>
      <c r="E275" s="54">
        <v>307202.8</v>
      </c>
      <c r="F275" s="66">
        <v>3123858</v>
      </c>
      <c r="G275" s="64" t="s">
        <v>291</v>
      </c>
      <c r="H275" s="38">
        <f t="shared" si="9"/>
        <v>307202.8</v>
      </c>
    </row>
    <row r="276" spans="1:8" x14ac:dyDescent="0.25">
      <c r="A276" s="64" t="s">
        <v>1178</v>
      </c>
      <c r="B276" s="66">
        <v>3123908</v>
      </c>
      <c r="C276" s="48">
        <f t="shared" si="8"/>
        <v>3123908</v>
      </c>
      <c r="D276" s="32" t="s">
        <v>1178</v>
      </c>
      <c r="E276" s="54">
        <v>632054.84</v>
      </c>
      <c r="F276" s="66">
        <v>3123908</v>
      </c>
      <c r="G276" s="64" t="s">
        <v>292</v>
      </c>
      <c r="H276" s="38">
        <f t="shared" si="9"/>
        <v>632054.84</v>
      </c>
    </row>
    <row r="277" spans="1:8" x14ac:dyDescent="0.25">
      <c r="A277" s="64" t="s">
        <v>1179</v>
      </c>
      <c r="B277" s="66">
        <v>3124005</v>
      </c>
      <c r="C277" s="48">
        <f t="shared" si="8"/>
        <v>3124005</v>
      </c>
      <c r="D277" s="32" t="s">
        <v>1179</v>
      </c>
      <c r="E277" s="54">
        <v>871423.72000000009</v>
      </c>
      <c r="F277" s="66">
        <v>3124005</v>
      </c>
      <c r="G277" s="64" t="s">
        <v>293</v>
      </c>
      <c r="H277" s="38">
        <f t="shared" si="9"/>
        <v>871423.72000000009</v>
      </c>
    </row>
    <row r="278" spans="1:8" x14ac:dyDescent="0.25">
      <c r="A278" s="64" t="s">
        <v>1180</v>
      </c>
      <c r="B278" s="66">
        <v>3124104</v>
      </c>
      <c r="C278" s="48">
        <f t="shared" si="8"/>
        <v>3124104</v>
      </c>
      <c r="D278" s="32" t="s">
        <v>1180</v>
      </c>
      <c r="E278" s="54">
        <v>4079882.1199999992</v>
      </c>
      <c r="F278" s="66">
        <v>3124104</v>
      </c>
      <c r="G278" s="64" t="s">
        <v>294</v>
      </c>
      <c r="H278" s="38">
        <f t="shared" si="9"/>
        <v>4079882.1199999992</v>
      </c>
    </row>
    <row r="279" spans="1:8" x14ac:dyDescent="0.25">
      <c r="A279" s="64" t="s">
        <v>1181</v>
      </c>
      <c r="B279" s="66">
        <v>3124203</v>
      </c>
      <c r="C279" s="48">
        <f t="shared" si="8"/>
        <v>3124203</v>
      </c>
      <c r="D279" s="32" t="s">
        <v>1181</v>
      </c>
      <c r="E279" s="54">
        <v>1034151.1500000001</v>
      </c>
      <c r="F279" s="66">
        <v>3124203</v>
      </c>
      <c r="G279" s="64" t="s">
        <v>295</v>
      </c>
      <c r="H279" s="38">
        <f t="shared" si="9"/>
        <v>1034151.1500000001</v>
      </c>
    </row>
    <row r="280" spans="1:8" x14ac:dyDescent="0.25">
      <c r="A280" s="64" t="s">
        <v>1182</v>
      </c>
      <c r="B280" s="66">
        <v>3124302</v>
      </c>
      <c r="C280" s="48">
        <f t="shared" si="8"/>
        <v>3124302</v>
      </c>
      <c r="D280" s="32" t="s">
        <v>1182</v>
      </c>
      <c r="E280" s="54">
        <v>1377642.1700000002</v>
      </c>
      <c r="F280" s="66">
        <v>3124302</v>
      </c>
      <c r="G280" s="64" t="s">
        <v>296</v>
      </c>
      <c r="H280" s="38">
        <f t="shared" si="9"/>
        <v>1377642.1700000002</v>
      </c>
    </row>
    <row r="281" spans="1:8" x14ac:dyDescent="0.25">
      <c r="A281" s="64" t="s">
        <v>1183</v>
      </c>
      <c r="B281" s="66">
        <v>3124401</v>
      </c>
      <c r="C281" s="48">
        <f t="shared" si="8"/>
        <v>3124401</v>
      </c>
      <c r="D281" s="32" t="s">
        <v>1183</v>
      </c>
      <c r="E281" s="54">
        <v>486214.75</v>
      </c>
      <c r="F281" s="66">
        <v>3124401</v>
      </c>
      <c r="G281" s="64" t="s">
        <v>297</v>
      </c>
      <c r="H281" s="38">
        <f t="shared" si="9"/>
        <v>486214.75</v>
      </c>
    </row>
    <row r="282" spans="1:8" x14ac:dyDescent="0.25">
      <c r="A282" s="64" t="s">
        <v>1184</v>
      </c>
      <c r="B282" s="66">
        <v>3124500</v>
      </c>
      <c r="C282" s="48">
        <f t="shared" si="8"/>
        <v>3124500</v>
      </c>
      <c r="D282" s="32" t="s">
        <v>1184</v>
      </c>
      <c r="E282" s="54">
        <v>1311165.0100000002</v>
      </c>
      <c r="F282" s="66">
        <v>3124500</v>
      </c>
      <c r="G282" s="64" t="s">
        <v>299</v>
      </c>
      <c r="H282" s="38">
        <f t="shared" si="9"/>
        <v>1311165.0100000002</v>
      </c>
    </row>
    <row r="283" spans="1:8" x14ac:dyDescent="0.25">
      <c r="A283" s="64" t="s">
        <v>1185</v>
      </c>
      <c r="B283" s="66">
        <v>3124609</v>
      </c>
      <c r="C283" s="48">
        <f t="shared" si="8"/>
        <v>3124609</v>
      </c>
      <c r="D283" s="32" t="s">
        <v>1185</v>
      </c>
      <c r="E283" s="54">
        <v>257197.07</v>
      </c>
      <c r="F283" s="66">
        <v>3124609</v>
      </c>
      <c r="G283" s="64" t="s">
        <v>300</v>
      </c>
      <c r="H283" s="38">
        <f t="shared" si="9"/>
        <v>257197.07</v>
      </c>
    </row>
    <row r="284" spans="1:8" x14ac:dyDescent="0.25">
      <c r="A284" s="64" t="s">
        <v>1186</v>
      </c>
      <c r="B284" s="66">
        <v>3124708</v>
      </c>
      <c r="C284" s="48">
        <f t="shared" si="8"/>
        <v>3124708</v>
      </c>
      <c r="D284" s="32" t="s">
        <v>1186</v>
      </c>
      <c r="E284" s="54">
        <v>471948.98999999993</v>
      </c>
      <c r="F284" s="66">
        <v>3124708</v>
      </c>
      <c r="G284" s="64" t="s">
        <v>301</v>
      </c>
      <c r="H284" s="38">
        <f t="shared" si="9"/>
        <v>471948.98999999993</v>
      </c>
    </row>
    <row r="285" spans="1:8" x14ac:dyDescent="0.25">
      <c r="A285" s="64" t="s">
        <v>1187</v>
      </c>
      <c r="B285" s="66">
        <v>3124807</v>
      </c>
      <c r="C285" s="48">
        <f t="shared" si="8"/>
        <v>3124807</v>
      </c>
      <c r="D285" s="32" t="s">
        <v>1187</v>
      </c>
      <c r="E285" s="54">
        <v>1574422.94</v>
      </c>
      <c r="F285" s="66">
        <v>3124807</v>
      </c>
      <c r="G285" s="64" t="s">
        <v>302</v>
      </c>
      <c r="H285" s="38">
        <f t="shared" si="9"/>
        <v>1574422.94</v>
      </c>
    </row>
    <row r="286" spans="1:8" x14ac:dyDescent="0.25">
      <c r="A286" s="64" t="s">
        <v>1188</v>
      </c>
      <c r="B286" s="66">
        <v>3124906</v>
      </c>
      <c r="C286" s="48">
        <f t="shared" si="8"/>
        <v>3124906</v>
      </c>
      <c r="D286" s="32" t="s">
        <v>1188</v>
      </c>
      <c r="E286" s="54">
        <v>567378.92000000004</v>
      </c>
      <c r="F286" s="66">
        <v>3124906</v>
      </c>
      <c r="G286" s="64" t="s">
        <v>303</v>
      </c>
      <c r="H286" s="38">
        <f t="shared" si="9"/>
        <v>567378.92000000004</v>
      </c>
    </row>
    <row r="287" spans="1:8" x14ac:dyDescent="0.25">
      <c r="A287" s="64" t="s">
        <v>1189</v>
      </c>
      <c r="B287" s="66">
        <v>3125002</v>
      </c>
      <c r="C287" s="48">
        <f t="shared" si="8"/>
        <v>3125002</v>
      </c>
      <c r="D287" s="32" t="s">
        <v>1189</v>
      </c>
      <c r="E287" s="54">
        <v>206875.31</v>
      </c>
      <c r="F287" s="66">
        <v>3125002</v>
      </c>
      <c r="G287" s="64" t="s">
        <v>304</v>
      </c>
      <c r="H287" s="38">
        <f t="shared" si="9"/>
        <v>206875.31</v>
      </c>
    </row>
    <row r="288" spans="1:8" x14ac:dyDescent="0.25">
      <c r="A288" s="64" t="s">
        <v>1190</v>
      </c>
      <c r="B288" s="66">
        <v>3125101</v>
      </c>
      <c r="C288" s="48">
        <f t="shared" si="8"/>
        <v>3125101</v>
      </c>
      <c r="D288" s="32" t="s">
        <v>1190</v>
      </c>
      <c r="E288" s="54">
        <v>38601694.43</v>
      </c>
      <c r="F288" s="66">
        <v>3125101</v>
      </c>
      <c r="G288" s="64" t="s">
        <v>305</v>
      </c>
      <c r="H288" s="38">
        <f t="shared" si="9"/>
        <v>38601694.43</v>
      </c>
    </row>
    <row r="289" spans="1:8" x14ac:dyDescent="0.25">
      <c r="A289" s="64" t="s">
        <v>1191</v>
      </c>
      <c r="B289" s="66">
        <v>3125200</v>
      </c>
      <c r="C289" s="48">
        <f t="shared" si="8"/>
        <v>3125200</v>
      </c>
      <c r="D289" s="32" t="s">
        <v>1191</v>
      </c>
      <c r="E289" s="54">
        <v>340878.48000000004</v>
      </c>
      <c r="F289" s="66">
        <v>3125200</v>
      </c>
      <c r="G289" s="64" t="s">
        <v>306</v>
      </c>
      <c r="H289" s="38">
        <f t="shared" si="9"/>
        <v>340878.48000000004</v>
      </c>
    </row>
    <row r="290" spans="1:8" x14ac:dyDescent="0.25">
      <c r="A290" s="64" t="s">
        <v>1192</v>
      </c>
      <c r="B290" s="66">
        <v>3125309</v>
      </c>
      <c r="C290" s="48">
        <f t="shared" si="8"/>
        <v>3125309</v>
      </c>
      <c r="D290" s="32" t="s">
        <v>1192</v>
      </c>
      <c r="E290" s="54">
        <v>298101.39</v>
      </c>
      <c r="F290" s="66">
        <v>3125309</v>
      </c>
      <c r="G290" s="64" t="s">
        <v>307</v>
      </c>
      <c r="H290" s="38">
        <f t="shared" si="9"/>
        <v>298101.39</v>
      </c>
    </row>
    <row r="291" spans="1:8" x14ac:dyDescent="0.25">
      <c r="A291" s="64" t="s">
        <v>1193</v>
      </c>
      <c r="B291" s="66">
        <v>3125408</v>
      </c>
      <c r="C291" s="48">
        <f t="shared" si="8"/>
        <v>3125408</v>
      </c>
      <c r="D291" s="32" t="s">
        <v>1193</v>
      </c>
      <c r="E291" s="54">
        <v>367919.86</v>
      </c>
      <c r="F291" s="66">
        <v>3125408</v>
      </c>
      <c r="G291" s="64" t="s">
        <v>308</v>
      </c>
      <c r="H291" s="38">
        <f t="shared" si="9"/>
        <v>367919.86</v>
      </c>
    </row>
    <row r="292" spans="1:8" x14ac:dyDescent="0.25">
      <c r="A292" s="64" t="s">
        <v>1194</v>
      </c>
      <c r="B292" s="66">
        <v>3125606</v>
      </c>
      <c r="C292" s="48">
        <f t="shared" si="8"/>
        <v>3125606</v>
      </c>
      <c r="D292" s="32" t="s">
        <v>1194</v>
      </c>
      <c r="E292" s="54">
        <v>420357.27999999991</v>
      </c>
      <c r="F292" s="66">
        <v>3125606</v>
      </c>
      <c r="G292" s="64" t="s">
        <v>309</v>
      </c>
      <c r="H292" s="38">
        <f t="shared" si="9"/>
        <v>420357.27999999991</v>
      </c>
    </row>
    <row r="293" spans="1:8" x14ac:dyDescent="0.25">
      <c r="A293" s="64" t="s">
        <v>1195</v>
      </c>
      <c r="B293" s="66">
        <v>3125705</v>
      </c>
      <c r="C293" s="48">
        <f t="shared" si="8"/>
        <v>3125705</v>
      </c>
      <c r="D293" s="32" t="s">
        <v>1195</v>
      </c>
      <c r="E293" s="54">
        <v>906205.16</v>
      </c>
      <c r="F293" s="66">
        <v>3125705</v>
      </c>
      <c r="G293" s="64" t="s">
        <v>310</v>
      </c>
      <c r="H293" s="38">
        <f t="shared" si="9"/>
        <v>906205.16</v>
      </c>
    </row>
    <row r="294" spans="1:8" x14ac:dyDescent="0.25">
      <c r="A294" s="64" t="s">
        <v>1196</v>
      </c>
      <c r="B294" s="66">
        <v>3125804</v>
      </c>
      <c r="C294" s="48">
        <f t="shared" si="8"/>
        <v>3125804</v>
      </c>
      <c r="D294" s="32" t="s">
        <v>1196</v>
      </c>
      <c r="E294" s="54">
        <v>290890.46000000002</v>
      </c>
      <c r="F294" s="66">
        <v>3125804</v>
      </c>
      <c r="G294" s="64" t="s">
        <v>311</v>
      </c>
      <c r="H294" s="38">
        <f t="shared" si="9"/>
        <v>290890.46000000002</v>
      </c>
    </row>
    <row r="295" spans="1:8" x14ac:dyDescent="0.25">
      <c r="A295" s="64" t="s">
        <v>1197</v>
      </c>
      <c r="B295" s="66">
        <v>3125903</v>
      </c>
      <c r="C295" s="48">
        <f t="shared" si="8"/>
        <v>3125903</v>
      </c>
      <c r="D295" s="32" t="s">
        <v>1197</v>
      </c>
      <c r="E295" s="54">
        <v>429230.17</v>
      </c>
      <c r="F295" s="66">
        <v>3125903</v>
      </c>
      <c r="G295" s="64" t="s">
        <v>312</v>
      </c>
      <c r="H295" s="38">
        <f t="shared" si="9"/>
        <v>429230.17</v>
      </c>
    </row>
    <row r="296" spans="1:8" x14ac:dyDescent="0.25">
      <c r="A296" s="64" t="s">
        <v>1198</v>
      </c>
      <c r="B296" s="66">
        <v>3125952</v>
      </c>
      <c r="C296" s="48">
        <f t="shared" si="8"/>
        <v>3125952</v>
      </c>
      <c r="D296" s="32" t="s">
        <v>1198</v>
      </c>
      <c r="E296" s="54">
        <v>452553.06</v>
      </c>
      <c r="F296" s="66">
        <v>3125952</v>
      </c>
      <c r="G296" s="64" t="s">
        <v>313</v>
      </c>
      <c r="H296" s="38">
        <f t="shared" si="9"/>
        <v>452553.06</v>
      </c>
    </row>
    <row r="297" spans="1:8" x14ac:dyDescent="0.25">
      <c r="A297" s="64" t="s">
        <v>1199</v>
      </c>
      <c r="B297" s="66">
        <v>3126000</v>
      </c>
      <c r="C297" s="48">
        <f t="shared" si="8"/>
        <v>3126000</v>
      </c>
      <c r="D297" s="32" t="s">
        <v>1199</v>
      </c>
      <c r="E297" s="54">
        <v>471853.88000000006</v>
      </c>
      <c r="F297" s="66">
        <v>3126000</v>
      </c>
      <c r="G297" s="64" t="s">
        <v>314</v>
      </c>
      <c r="H297" s="38">
        <f t="shared" si="9"/>
        <v>471853.88000000006</v>
      </c>
    </row>
    <row r="298" spans="1:8" x14ac:dyDescent="0.25">
      <c r="A298" s="64" t="s">
        <v>1200</v>
      </c>
      <c r="B298" s="66">
        <v>3126109</v>
      </c>
      <c r="C298" s="48">
        <f t="shared" si="8"/>
        <v>3126109</v>
      </c>
      <c r="D298" s="32" t="s">
        <v>1200</v>
      </c>
      <c r="E298" s="54">
        <v>3607261.2199999997</v>
      </c>
      <c r="F298" s="66">
        <v>3126109</v>
      </c>
      <c r="G298" s="64" t="s">
        <v>315</v>
      </c>
      <c r="H298" s="38">
        <f t="shared" si="9"/>
        <v>3607261.2199999997</v>
      </c>
    </row>
    <row r="299" spans="1:8" x14ac:dyDescent="0.25">
      <c r="A299" s="64" t="s">
        <v>1201</v>
      </c>
      <c r="B299" s="66">
        <v>3126208</v>
      </c>
      <c r="C299" s="48">
        <f t="shared" si="8"/>
        <v>3126208</v>
      </c>
      <c r="D299" s="32" t="s">
        <v>1201</v>
      </c>
      <c r="E299" s="54">
        <v>1507234.7399999998</v>
      </c>
      <c r="F299" s="66">
        <v>3126208</v>
      </c>
      <c r="G299" s="64" t="s">
        <v>316</v>
      </c>
      <c r="H299" s="38">
        <f t="shared" si="9"/>
        <v>1507234.7399999998</v>
      </c>
    </row>
    <row r="300" spans="1:8" x14ac:dyDescent="0.25">
      <c r="A300" s="64" t="s">
        <v>1202</v>
      </c>
      <c r="B300" s="66">
        <v>3126307</v>
      </c>
      <c r="C300" s="48">
        <f t="shared" si="8"/>
        <v>3126307</v>
      </c>
      <c r="D300" s="32" t="s">
        <v>1202</v>
      </c>
      <c r="E300" s="54">
        <v>292981.86</v>
      </c>
      <c r="F300" s="66">
        <v>3126307</v>
      </c>
      <c r="G300" s="64" t="s">
        <v>317</v>
      </c>
      <c r="H300" s="38">
        <f t="shared" si="9"/>
        <v>292981.86</v>
      </c>
    </row>
    <row r="301" spans="1:8" x14ac:dyDescent="0.25">
      <c r="A301" s="64" t="s">
        <v>1203</v>
      </c>
      <c r="B301" s="66">
        <v>3126406</v>
      </c>
      <c r="C301" s="48">
        <f t="shared" si="8"/>
        <v>3126406</v>
      </c>
      <c r="D301" s="32" t="s">
        <v>1203</v>
      </c>
      <c r="E301" s="54">
        <v>441489.39999999991</v>
      </c>
      <c r="F301" s="66">
        <v>3126406</v>
      </c>
      <c r="G301" s="64" t="s">
        <v>318</v>
      </c>
      <c r="H301" s="38">
        <f t="shared" si="9"/>
        <v>441489.39999999991</v>
      </c>
    </row>
    <row r="302" spans="1:8" x14ac:dyDescent="0.25">
      <c r="A302" s="64" t="s">
        <v>1204</v>
      </c>
      <c r="B302" s="66">
        <v>3126505</v>
      </c>
      <c r="C302" s="48">
        <f t="shared" si="8"/>
        <v>3126505</v>
      </c>
      <c r="D302" s="32" t="s">
        <v>1204</v>
      </c>
      <c r="E302" s="54">
        <v>377774.13999999996</v>
      </c>
      <c r="F302" s="66">
        <v>3126505</v>
      </c>
      <c r="G302" s="64" t="s">
        <v>319</v>
      </c>
      <c r="H302" s="38">
        <f t="shared" si="9"/>
        <v>377774.13999999996</v>
      </c>
    </row>
    <row r="303" spans="1:8" x14ac:dyDescent="0.25">
      <c r="A303" s="64" t="s">
        <v>1205</v>
      </c>
      <c r="B303" s="66">
        <v>3126604</v>
      </c>
      <c r="C303" s="48">
        <f t="shared" si="8"/>
        <v>3126604</v>
      </c>
      <c r="D303" s="32" t="s">
        <v>1205</v>
      </c>
      <c r="E303" s="54">
        <v>466505.52999999991</v>
      </c>
      <c r="F303" s="66">
        <v>3126604</v>
      </c>
      <c r="G303" s="64" t="s">
        <v>320</v>
      </c>
      <c r="H303" s="38">
        <f t="shared" si="9"/>
        <v>466505.52999999991</v>
      </c>
    </row>
    <row r="304" spans="1:8" x14ac:dyDescent="0.25">
      <c r="A304" s="64" t="s">
        <v>1206</v>
      </c>
      <c r="B304" s="66">
        <v>3126703</v>
      </c>
      <c r="C304" s="48">
        <f t="shared" si="8"/>
        <v>3126703</v>
      </c>
      <c r="D304" s="32" t="s">
        <v>1206</v>
      </c>
      <c r="E304" s="54">
        <v>997678.85999999987</v>
      </c>
      <c r="F304" s="66">
        <v>3126703</v>
      </c>
      <c r="G304" s="64" t="s">
        <v>321</v>
      </c>
      <c r="H304" s="38">
        <f t="shared" si="9"/>
        <v>997678.85999999987</v>
      </c>
    </row>
    <row r="305" spans="1:8" x14ac:dyDescent="0.25">
      <c r="A305" s="64" t="s">
        <v>1207</v>
      </c>
      <c r="B305" s="66">
        <v>3126752</v>
      </c>
      <c r="C305" s="48">
        <f t="shared" si="8"/>
        <v>3126752</v>
      </c>
      <c r="D305" s="32" t="s">
        <v>1207</v>
      </c>
      <c r="E305" s="54">
        <v>400383.68000000005</v>
      </c>
      <c r="F305" s="66">
        <v>3126752</v>
      </c>
      <c r="G305" s="64" t="s">
        <v>322</v>
      </c>
      <c r="H305" s="38">
        <f t="shared" si="9"/>
        <v>400383.68000000005</v>
      </c>
    </row>
    <row r="306" spans="1:8" x14ac:dyDescent="0.25">
      <c r="A306" s="64" t="s">
        <v>1208</v>
      </c>
      <c r="B306" s="66">
        <v>3126802</v>
      </c>
      <c r="C306" s="48">
        <f t="shared" si="8"/>
        <v>3126802</v>
      </c>
      <c r="D306" s="32" t="s">
        <v>1208</v>
      </c>
      <c r="E306" s="54">
        <v>443042.09000000008</v>
      </c>
      <c r="F306" s="66">
        <v>3126802</v>
      </c>
      <c r="G306" s="64" t="s">
        <v>323</v>
      </c>
      <c r="H306" s="38">
        <f t="shared" si="9"/>
        <v>443042.09000000008</v>
      </c>
    </row>
    <row r="307" spans="1:8" x14ac:dyDescent="0.25">
      <c r="A307" s="64" t="s">
        <v>1209</v>
      </c>
      <c r="B307" s="66">
        <v>3126901</v>
      </c>
      <c r="C307" s="48">
        <f t="shared" si="8"/>
        <v>3126901</v>
      </c>
      <c r="D307" s="32" t="s">
        <v>1209</v>
      </c>
      <c r="E307" s="54">
        <v>488512.35</v>
      </c>
      <c r="F307" s="66">
        <v>3126901</v>
      </c>
      <c r="G307" s="64" t="s">
        <v>324</v>
      </c>
      <c r="H307" s="38">
        <f t="shared" si="9"/>
        <v>488512.35</v>
      </c>
    </row>
    <row r="308" spans="1:8" x14ac:dyDescent="0.25">
      <c r="A308" s="64" t="s">
        <v>1210</v>
      </c>
      <c r="B308" s="66">
        <v>3126950</v>
      </c>
      <c r="C308" s="48">
        <f t="shared" si="8"/>
        <v>3126950</v>
      </c>
      <c r="D308" s="32" t="s">
        <v>1210</v>
      </c>
      <c r="E308" s="54">
        <v>443106.21000000008</v>
      </c>
      <c r="F308" s="66">
        <v>3126950</v>
      </c>
      <c r="G308" s="64" t="s">
        <v>325</v>
      </c>
      <c r="H308" s="38">
        <f t="shared" si="9"/>
        <v>443106.21000000008</v>
      </c>
    </row>
    <row r="309" spans="1:8" x14ac:dyDescent="0.25">
      <c r="A309" s="64" t="s">
        <v>1211</v>
      </c>
      <c r="B309" s="66">
        <v>3127008</v>
      </c>
      <c r="C309" s="48">
        <f t="shared" si="8"/>
        <v>3127008</v>
      </c>
      <c r="D309" s="32" t="s">
        <v>1211</v>
      </c>
      <c r="E309" s="54">
        <v>3036892.8000000003</v>
      </c>
      <c r="F309" s="66">
        <v>3127008</v>
      </c>
      <c r="G309" s="64" t="s">
        <v>326</v>
      </c>
      <c r="H309" s="38">
        <f t="shared" si="9"/>
        <v>3036892.8000000003</v>
      </c>
    </row>
    <row r="310" spans="1:8" x14ac:dyDescent="0.25">
      <c r="A310" s="64" t="s">
        <v>1212</v>
      </c>
      <c r="B310" s="66">
        <v>3127057</v>
      </c>
      <c r="C310" s="48">
        <f t="shared" si="8"/>
        <v>3127057</v>
      </c>
      <c r="D310" s="32" t="s">
        <v>1212</v>
      </c>
      <c r="E310" s="54">
        <v>284220.56000000006</v>
      </c>
      <c r="F310" s="66">
        <v>3127057</v>
      </c>
      <c r="G310" s="64" t="s">
        <v>327</v>
      </c>
      <c r="H310" s="38">
        <f t="shared" si="9"/>
        <v>284220.56000000006</v>
      </c>
    </row>
    <row r="311" spans="1:8" x14ac:dyDescent="0.25">
      <c r="A311" s="64" t="s">
        <v>1213</v>
      </c>
      <c r="B311" s="66">
        <v>3127073</v>
      </c>
      <c r="C311" s="48">
        <f t="shared" si="8"/>
        <v>3127073</v>
      </c>
      <c r="D311" s="32" t="s">
        <v>1213</v>
      </c>
      <c r="E311" s="54">
        <v>280932.37</v>
      </c>
      <c r="F311" s="66">
        <v>3127073</v>
      </c>
      <c r="G311" s="64" t="s">
        <v>328</v>
      </c>
      <c r="H311" s="38">
        <f t="shared" si="9"/>
        <v>280932.37</v>
      </c>
    </row>
    <row r="312" spans="1:8" x14ac:dyDescent="0.25">
      <c r="A312" s="64" t="s">
        <v>1214</v>
      </c>
      <c r="B312" s="66">
        <v>3127107</v>
      </c>
      <c r="C312" s="48">
        <f t="shared" si="8"/>
        <v>3127107</v>
      </c>
      <c r="D312" s="32" t="s">
        <v>1214</v>
      </c>
      <c r="E312" s="54">
        <v>8972584.7400000021</v>
      </c>
      <c r="F312" s="66">
        <v>3127107</v>
      </c>
      <c r="G312" s="64" t="s">
        <v>329</v>
      </c>
      <c r="H312" s="38">
        <f t="shared" si="9"/>
        <v>8972584.7400000021</v>
      </c>
    </row>
    <row r="313" spans="1:8" x14ac:dyDescent="0.25">
      <c r="A313" s="64" t="s">
        <v>1215</v>
      </c>
      <c r="B313" s="66">
        <v>3127206</v>
      </c>
      <c r="C313" s="48">
        <f t="shared" si="8"/>
        <v>3127206</v>
      </c>
      <c r="D313" s="32" t="s">
        <v>1215</v>
      </c>
      <c r="E313" s="54">
        <v>309605.95</v>
      </c>
      <c r="F313" s="66">
        <v>3127206</v>
      </c>
      <c r="G313" s="64" t="s">
        <v>330</v>
      </c>
      <c r="H313" s="38">
        <f t="shared" si="9"/>
        <v>309605.95</v>
      </c>
    </row>
    <row r="314" spans="1:8" x14ac:dyDescent="0.25">
      <c r="A314" s="64" t="s">
        <v>1216</v>
      </c>
      <c r="B314" s="66">
        <v>3127305</v>
      </c>
      <c r="C314" s="48">
        <f t="shared" si="8"/>
        <v>3127305</v>
      </c>
      <c r="D314" s="32" t="s">
        <v>1216</v>
      </c>
      <c r="E314" s="54">
        <v>416955</v>
      </c>
      <c r="F314" s="66">
        <v>3127305</v>
      </c>
      <c r="G314" s="64" t="s">
        <v>331</v>
      </c>
      <c r="H314" s="38">
        <f t="shared" si="9"/>
        <v>416955</v>
      </c>
    </row>
    <row r="315" spans="1:8" x14ac:dyDescent="0.25">
      <c r="A315" s="64" t="s">
        <v>1217</v>
      </c>
      <c r="B315" s="66">
        <v>3127339</v>
      </c>
      <c r="C315" s="48">
        <f t="shared" si="8"/>
        <v>3127339</v>
      </c>
      <c r="D315" s="32" t="s">
        <v>1217</v>
      </c>
      <c r="E315" s="54">
        <v>435357.94</v>
      </c>
      <c r="F315" s="66">
        <v>3127339</v>
      </c>
      <c r="G315" s="64" t="s">
        <v>332</v>
      </c>
      <c r="H315" s="38">
        <f t="shared" si="9"/>
        <v>435357.94</v>
      </c>
    </row>
    <row r="316" spans="1:8" x14ac:dyDescent="0.25">
      <c r="A316" s="64" t="s">
        <v>1218</v>
      </c>
      <c r="B316" s="66">
        <v>3127354</v>
      </c>
      <c r="C316" s="48">
        <f t="shared" si="8"/>
        <v>3127354</v>
      </c>
      <c r="D316" s="32" t="s">
        <v>1218</v>
      </c>
      <c r="E316" s="54">
        <v>262028.72999999998</v>
      </c>
      <c r="F316" s="66">
        <v>3127354</v>
      </c>
      <c r="G316" s="64" t="s">
        <v>333</v>
      </c>
      <c r="H316" s="38">
        <f t="shared" si="9"/>
        <v>262028.72999999998</v>
      </c>
    </row>
    <row r="317" spans="1:8" x14ac:dyDescent="0.25">
      <c r="A317" s="64" t="s">
        <v>1219</v>
      </c>
      <c r="B317" s="66">
        <v>3127370</v>
      </c>
      <c r="C317" s="48">
        <f t="shared" si="8"/>
        <v>3127370</v>
      </c>
      <c r="D317" s="32" t="s">
        <v>1219</v>
      </c>
      <c r="E317" s="54">
        <v>325368.98</v>
      </c>
      <c r="F317" s="66">
        <v>3127370</v>
      </c>
      <c r="G317" s="64" t="s">
        <v>334</v>
      </c>
      <c r="H317" s="38">
        <f t="shared" si="9"/>
        <v>325368.98</v>
      </c>
    </row>
    <row r="318" spans="1:8" x14ac:dyDescent="0.25">
      <c r="A318" s="64" t="s">
        <v>1220</v>
      </c>
      <c r="B318" s="66">
        <v>3127388</v>
      </c>
      <c r="C318" s="48">
        <f t="shared" si="8"/>
        <v>3127388</v>
      </c>
      <c r="D318" s="32" t="s">
        <v>1220</v>
      </c>
      <c r="E318" s="54">
        <v>395514.11</v>
      </c>
      <c r="F318" s="66">
        <v>3127388</v>
      </c>
      <c r="G318" s="64" t="s">
        <v>335</v>
      </c>
      <c r="H318" s="38">
        <f t="shared" si="9"/>
        <v>395514.11</v>
      </c>
    </row>
    <row r="319" spans="1:8" x14ac:dyDescent="0.25">
      <c r="A319" s="64" t="s">
        <v>1221</v>
      </c>
      <c r="B319" s="66">
        <v>3127404</v>
      </c>
      <c r="C319" s="48">
        <f t="shared" si="8"/>
        <v>3127404</v>
      </c>
      <c r="D319" s="32" t="s">
        <v>1221</v>
      </c>
      <c r="E319" s="54">
        <v>352880.48999999993</v>
      </c>
      <c r="F319" s="66">
        <v>3127404</v>
      </c>
      <c r="G319" s="64" t="s">
        <v>336</v>
      </c>
      <c r="H319" s="38">
        <f t="shared" si="9"/>
        <v>352880.48999999993</v>
      </c>
    </row>
    <row r="320" spans="1:8" x14ac:dyDescent="0.25">
      <c r="A320" s="64" t="s">
        <v>1222</v>
      </c>
      <c r="B320" s="66">
        <v>3127503</v>
      </c>
      <c r="C320" s="48">
        <f t="shared" si="8"/>
        <v>3127503</v>
      </c>
      <c r="D320" s="32" t="s">
        <v>1222</v>
      </c>
      <c r="E320" s="54">
        <v>395057.96</v>
      </c>
      <c r="F320" s="66">
        <v>3127503</v>
      </c>
      <c r="G320" s="64" t="s">
        <v>337</v>
      </c>
      <c r="H320" s="38">
        <f t="shared" si="9"/>
        <v>395057.96</v>
      </c>
    </row>
    <row r="321" spans="1:8" x14ac:dyDescent="0.25">
      <c r="A321" s="64" t="s">
        <v>1223</v>
      </c>
      <c r="B321" s="66">
        <v>3127602</v>
      </c>
      <c r="C321" s="48">
        <f t="shared" si="8"/>
        <v>3127602</v>
      </c>
      <c r="D321" s="32" t="s">
        <v>1223</v>
      </c>
      <c r="E321" s="54">
        <v>623878.84000000008</v>
      </c>
      <c r="F321" s="66">
        <v>3127602</v>
      </c>
      <c r="G321" s="64" t="s">
        <v>338</v>
      </c>
      <c r="H321" s="38">
        <f t="shared" si="9"/>
        <v>623878.84000000008</v>
      </c>
    </row>
    <row r="322" spans="1:8" x14ac:dyDescent="0.25">
      <c r="A322" s="64" t="s">
        <v>1224</v>
      </c>
      <c r="B322" s="66">
        <v>3127701</v>
      </c>
      <c r="C322" s="48">
        <f t="shared" si="8"/>
        <v>3127701</v>
      </c>
      <c r="D322" s="32" t="s">
        <v>1224</v>
      </c>
      <c r="E322" s="54">
        <v>11440626.350000001</v>
      </c>
      <c r="F322" s="66">
        <v>3127701</v>
      </c>
      <c r="G322" s="64" t="s">
        <v>339</v>
      </c>
      <c r="H322" s="38">
        <f t="shared" si="9"/>
        <v>11440626.350000001</v>
      </c>
    </row>
    <row r="323" spans="1:8" x14ac:dyDescent="0.25">
      <c r="A323" s="64" t="s">
        <v>1225</v>
      </c>
      <c r="B323" s="66">
        <v>3127800</v>
      </c>
      <c r="C323" s="48">
        <f t="shared" si="8"/>
        <v>3127800</v>
      </c>
      <c r="D323" s="32" t="s">
        <v>1225</v>
      </c>
      <c r="E323" s="54">
        <v>1312858.5399999998</v>
      </c>
      <c r="F323" s="66">
        <v>3127800</v>
      </c>
      <c r="G323" s="64" t="s">
        <v>340</v>
      </c>
      <c r="H323" s="38">
        <f t="shared" si="9"/>
        <v>1312858.5399999998</v>
      </c>
    </row>
    <row r="324" spans="1:8" x14ac:dyDescent="0.25">
      <c r="A324" s="64" t="s">
        <v>1226</v>
      </c>
      <c r="B324" s="66">
        <v>3127909</v>
      </c>
      <c r="C324" s="48">
        <f t="shared" si="8"/>
        <v>3127909</v>
      </c>
      <c r="D324" s="32" t="s">
        <v>1226</v>
      </c>
      <c r="E324" s="54">
        <v>219856.42000000004</v>
      </c>
      <c r="F324" s="66">
        <v>3127909</v>
      </c>
      <c r="G324" s="64" t="s">
        <v>341</v>
      </c>
      <c r="H324" s="38">
        <f t="shared" si="9"/>
        <v>219856.42000000004</v>
      </c>
    </row>
    <row r="325" spans="1:8" x14ac:dyDescent="0.25">
      <c r="A325" s="64" t="s">
        <v>1227</v>
      </c>
      <c r="B325" s="66">
        <v>3128006</v>
      </c>
      <c r="C325" s="48">
        <f t="shared" si="8"/>
        <v>3128006</v>
      </c>
      <c r="D325" s="32" t="s">
        <v>1227</v>
      </c>
      <c r="E325" s="54">
        <v>1394530.5699999998</v>
      </c>
      <c r="F325" s="66">
        <v>3128006</v>
      </c>
      <c r="G325" s="64" t="s">
        <v>342</v>
      </c>
      <c r="H325" s="38">
        <f t="shared" si="9"/>
        <v>1394530.5699999998</v>
      </c>
    </row>
    <row r="326" spans="1:8" x14ac:dyDescent="0.25">
      <c r="A326" s="64" t="s">
        <v>1228</v>
      </c>
      <c r="B326" s="66">
        <v>3128105</v>
      </c>
      <c r="C326" s="48">
        <f t="shared" si="8"/>
        <v>3128105</v>
      </c>
      <c r="D326" s="32" t="s">
        <v>1228</v>
      </c>
      <c r="E326" s="54">
        <v>1046971.4</v>
      </c>
      <c r="F326" s="66">
        <v>3128105</v>
      </c>
      <c r="G326" s="64" t="s">
        <v>343</v>
      </c>
      <c r="H326" s="38">
        <f t="shared" si="9"/>
        <v>1046971.4</v>
      </c>
    </row>
    <row r="327" spans="1:8" x14ac:dyDescent="0.25">
      <c r="A327" s="64" t="s">
        <v>1229</v>
      </c>
      <c r="B327" s="66">
        <v>3128204</v>
      </c>
      <c r="C327" s="48">
        <f t="shared" si="8"/>
        <v>3128204</v>
      </c>
      <c r="D327" s="32" t="s">
        <v>1229</v>
      </c>
      <c r="E327" s="54">
        <v>451321.20999999996</v>
      </c>
      <c r="F327" s="66">
        <v>3128204</v>
      </c>
      <c r="G327" s="64" t="s">
        <v>344</v>
      </c>
      <c r="H327" s="38">
        <f t="shared" si="9"/>
        <v>451321.20999999996</v>
      </c>
    </row>
    <row r="328" spans="1:8" x14ac:dyDescent="0.25">
      <c r="A328" s="64" t="s">
        <v>1230</v>
      </c>
      <c r="B328" s="66">
        <v>3128253</v>
      </c>
      <c r="C328" s="48">
        <f t="shared" ref="C328:C391" si="10">IFERROR(VLOOKUP(D328,$A$8:$B$860,2,FALSE),"ERRO")</f>
        <v>3128253</v>
      </c>
      <c r="D328" s="32" t="s">
        <v>1230</v>
      </c>
      <c r="E328" s="54">
        <v>236008.57</v>
      </c>
      <c r="F328" s="66">
        <v>3128253</v>
      </c>
      <c r="G328" s="64" t="s">
        <v>345</v>
      </c>
      <c r="H328" s="38">
        <f t="shared" ref="H328:H391" si="11">VLOOKUP(F328,$C$8:$E$860,3,FALSE)</f>
        <v>236008.57</v>
      </c>
    </row>
    <row r="329" spans="1:8" x14ac:dyDescent="0.25">
      <c r="A329" s="64" t="s">
        <v>1231</v>
      </c>
      <c r="B329" s="66">
        <v>3128303</v>
      </c>
      <c r="C329" s="48">
        <f t="shared" si="10"/>
        <v>3128303</v>
      </c>
      <c r="D329" s="32" t="s">
        <v>1231</v>
      </c>
      <c r="E329" s="54">
        <v>1283642.5100000002</v>
      </c>
      <c r="F329" s="66">
        <v>3128303</v>
      </c>
      <c r="G329" s="64" t="s">
        <v>346</v>
      </c>
      <c r="H329" s="38">
        <f t="shared" si="11"/>
        <v>1283642.5100000002</v>
      </c>
    </row>
    <row r="330" spans="1:8" x14ac:dyDescent="0.25">
      <c r="A330" s="64" t="s">
        <v>1232</v>
      </c>
      <c r="B330" s="66">
        <v>3128402</v>
      </c>
      <c r="C330" s="48">
        <f t="shared" si="10"/>
        <v>3128402</v>
      </c>
      <c r="D330" s="32" t="s">
        <v>1232</v>
      </c>
      <c r="E330" s="54">
        <v>640575.4</v>
      </c>
      <c r="F330" s="66">
        <v>3128402</v>
      </c>
      <c r="G330" s="64" t="s">
        <v>347</v>
      </c>
      <c r="H330" s="38">
        <f t="shared" si="11"/>
        <v>640575.4</v>
      </c>
    </row>
    <row r="331" spans="1:8" x14ac:dyDescent="0.25">
      <c r="A331" s="64" t="s">
        <v>1233</v>
      </c>
      <c r="B331" s="66">
        <v>3128501</v>
      </c>
      <c r="C331" s="48">
        <f t="shared" si="10"/>
        <v>3128501</v>
      </c>
      <c r="D331" s="32" t="s">
        <v>1233</v>
      </c>
      <c r="E331" s="54">
        <v>334143.22000000003</v>
      </c>
      <c r="F331" s="66">
        <v>3128501</v>
      </c>
      <c r="G331" s="64" t="s">
        <v>348</v>
      </c>
      <c r="H331" s="38">
        <f t="shared" si="11"/>
        <v>334143.22000000003</v>
      </c>
    </row>
    <row r="332" spans="1:8" x14ac:dyDescent="0.25">
      <c r="A332" s="64" t="s">
        <v>1234</v>
      </c>
      <c r="B332" s="66">
        <v>3128600</v>
      </c>
      <c r="C332" s="48">
        <f t="shared" si="10"/>
        <v>3128600</v>
      </c>
      <c r="D332" s="32" t="s">
        <v>1234</v>
      </c>
      <c r="E332" s="54">
        <v>3371424.14</v>
      </c>
      <c r="F332" s="66">
        <v>3128600</v>
      </c>
      <c r="G332" s="64" t="s">
        <v>349</v>
      </c>
      <c r="H332" s="38">
        <f t="shared" si="11"/>
        <v>3371424.14</v>
      </c>
    </row>
    <row r="333" spans="1:8" x14ac:dyDescent="0.25">
      <c r="A333" s="64" t="s">
        <v>1235</v>
      </c>
      <c r="B333" s="66">
        <v>3128709</v>
      </c>
      <c r="C333" s="48">
        <f t="shared" si="10"/>
        <v>3128709</v>
      </c>
      <c r="D333" s="32" t="s">
        <v>1235</v>
      </c>
      <c r="E333" s="54">
        <v>3804742.46</v>
      </c>
      <c r="F333" s="66">
        <v>3128709</v>
      </c>
      <c r="G333" s="64" t="s">
        <v>350</v>
      </c>
      <c r="H333" s="38">
        <f t="shared" si="11"/>
        <v>3804742.46</v>
      </c>
    </row>
    <row r="334" spans="1:8" x14ac:dyDescent="0.25">
      <c r="A334" s="64" t="s">
        <v>1236</v>
      </c>
      <c r="B334" s="66">
        <v>3128808</v>
      </c>
      <c r="C334" s="48">
        <f t="shared" si="10"/>
        <v>3128808</v>
      </c>
      <c r="D334" s="32" t="s">
        <v>1236</v>
      </c>
      <c r="E334" s="54">
        <v>387286.74</v>
      </c>
      <c r="F334" s="66">
        <v>3128808</v>
      </c>
      <c r="G334" s="64" t="s">
        <v>351</v>
      </c>
      <c r="H334" s="38">
        <f t="shared" si="11"/>
        <v>387286.74</v>
      </c>
    </row>
    <row r="335" spans="1:8" x14ac:dyDescent="0.25">
      <c r="A335" s="64" t="s">
        <v>1237</v>
      </c>
      <c r="B335" s="66">
        <v>3128907</v>
      </c>
      <c r="C335" s="48">
        <f t="shared" si="10"/>
        <v>3128907</v>
      </c>
      <c r="D335" s="32" t="s">
        <v>1237</v>
      </c>
      <c r="E335" s="54">
        <v>1004946.28</v>
      </c>
      <c r="F335" s="66">
        <v>3128907</v>
      </c>
      <c r="G335" s="64" t="s">
        <v>352</v>
      </c>
      <c r="H335" s="38">
        <f t="shared" si="11"/>
        <v>1004946.28</v>
      </c>
    </row>
    <row r="336" spans="1:8" x14ac:dyDescent="0.25">
      <c r="A336" s="64" t="s">
        <v>1238</v>
      </c>
      <c r="B336" s="66">
        <v>3129004</v>
      </c>
      <c r="C336" s="48">
        <f t="shared" si="10"/>
        <v>3129004</v>
      </c>
      <c r="D336" s="32" t="s">
        <v>1238</v>
      </c>
      <c r="E336" s="54">
        <v>449309.54000000004</v>
      </c>
      <c r="F336" s="66">
        <v>3129004</v>
      </c>
      <c r="G336" s="64" t="s">
        <v>353</v>
      </c>
      <c r="H336" s="38">
        <f t="shared" si="11"/>
        <v>449309.54000000004</v>
      </c>
    </row>
    <row r="337" spans="1:8" x14ac:dyDescent="0.25">
      <c r="A337" s="64" t="s">
        <v>1239</v>
      </c>
      <c r="B337" s="66">
        <v>3129103</v>
      </c>
      <c r="C337" s="48">
        <f t="shared" si="10"/>
        <v>3129103</v>
      </c>
      <c r="D337" s="32" t="s">
        <v>1239</v>
      </c>
      <c r="E337" s="54">
        <v>1120675.7400000002</v>
      </c>
      <c r="F337" s="66">
        <v>3129103</v>
      </c>
      <c r="G337" s="64" t="s">
        <v>354</v>
      </c>
      <c r="H337" s="38">
        <f t="shared" si="11"/>
        <v>1120675.7400000002</v>
      </c>
    </row>
    <row r="338" spans="1:8" x14ac:dyDescent="0.25">
      <c r="A338" s="64" t="s">
        <v>1240</v>
      </c>
      <c r="B338" s="66">
        <v>3129202</v>
      </c>
      <c r="C338" s="48">
        <f t="shared" si="10"/>
        <v>3129202</v>
      </c>
      <c r="D338" s="32" t="s">
        <v>1240</v>
      </c>
      <c r="E338" s="54">
        <v>433400.93</v>
      </c>
      <c r="F338" s="66">
        <v>3129202</v>
      </c>
      <c r="G338" s="64" t="s">
        <v>355</v>
      </c>
      <c r="H338" s="38">
        <f t="shared" si="11"/>
        <v>433400.93</v>
      </c>
    </row>
    <row r="339" spans="1:8" x14ac:dyDescent="0.25">
      <c r="A339" s="64" t="s">
        <v>1241</v>
      </c>
      <c r="B339" s="66">
        <v>3129301</v>
      </c>
      <c r="C339" s="48">
        <f t="shared" si="10"/>
        <v>3129301</v>
      </c>
      <c r="D339" s="32" t="s">
        <v>1241</v>
      </c>
      <c r="E339" s="54">
        <v>522065.61999999994</v>
      </c>
      <c r="F339" s="66">
        <v>3129301</v>
      </c>
      <c r="G339" s="64" t="s">
        <v>356</v>
      </c>
      <c r="H339" s="38">
        <f t="shared" si="11"/>
        <v>522065.61999999994</v>
      </c>
    </row>
    <row r="340" spans="1:8" x14ac:dyDescent="0.25">
      <c r="A340" s="64" t="s">
        <v>1242</v>
      </c>
      <c r="B340" s="66">
        <v>3129400</v>
      </c>
      <c r="C340" s="48">
        <f t="shared" si="10"/>
        <v>3129400</v>
      </c>
      <c r="D340" s="32" t="s">
        <v>1242</v>
      </c>
      <c r="E340" s="54">
        <v>325186.11</v>
      </c>
      <c r="F340" s="66">
        <v>3129400</v>
      </c>
      <c r="G340" s="64" t="s">
        <v>357</v>
      </c>
      <c r="H340" s="38">
        <f t="shared" si="11"/>
        <v>325186.11</v>
      </c>
    </row>
    <row r="341" spans="1:8" x14ac:dyDescent="0.25">
      <c r="A341" s="64" t="s">
        <v>1243</v>
      </c>
      <c r="B341" s="66">
        <v>3129509</v>
      </c>
      <c r="C341" s="48">
        <f t="shared" si="10"/>
        <v>3129509</v>
      </c>
      <c r="D341" s="32" t="s">
        <v>1243</v>
      </c>
      <c r="E341" s="54">
        <v>5128134.620000001</v>
      </c>
      <c r="F341" s="66">
        <v>3129509</v>
      </c>
      <c r="G341" s="64" t="s">
        <v>358</v>
      </c>
      <c r="H341" s="38">
        <f t="shared" si="11"/>
        <v>5128134.620000001</v>
      </c>
    </row>
    <row r="342" spans="1:8" x14ac:dyDescent="0.25">
      <c r="A342" s="64" t="s">
        <v>1244</v>
      </c>
      <c r="B342" s="66">
        <v>3129608</v>
      </c>
      <c r="C342" s="48">
        <f t="shared" si="10"/>
        <v>3129608</v>
      </c>
      <c r="D342" s="32" t="s">
        <v>1244</v>
      </c>
      <c r="E342" s="54">
        <v>456141.36</v>
      </c>
      <c r="F342" s="66">
        <v>3129608</v>
      </c>
      <c r="G342" s="64" t="s">
        <v>359</v>
      </c>
      <c r="H342" s="38">
        <f t="shared" si="11"/>
        <v>456141.36</v>
      </c>
    </row>
    <row r="343" spans="1:8" x14ac:dyDescent="0.25">
      <c r="A343" s="64" t="s">
        <v>1245</v>
      </c>
      <c r="B343" s="66">
        <v>3129657</v>
      </c>
      <c r="C343" s="48">
        <f t="shared" si="10"/>
        <v>3129657</v>
      </c>
      <c r="D343" s="32" t="s">
        <v>1245</v>
      </c>
      <c r="E343" s="54">
        <v>389945.01</v>
      </c>
      <c r="F343" s="66">
        <v>3129657</v>
      </c>
      <c r="G343" s="64" t="s">
        <v>360</v>
      </c>
      <c r="H343" s="38">
        <f t="shared" si="11"/>
        <v>389945.01</v>
      </c>
    </row>
    <row r="344" spans="1:8" x14ac:dyDescent="0.25">
      <c r="A344" s="64" t="s">
        <v>1246</v>
      </c>
      <c r="B344" s="66">
        <v>3129707</v>
      </c>
      <c r="C344" s="48">
        <f t="shared" si="10"/>
        <v>3129707</v>
      </c>
      <c r="D344" s="32" t="s">
        <v>1246</v>
      </c>
      <c r="E344" s="54">
        <v>2362049.0299999998</v>
      </c>
      <c r="F344" s="66">
        <v>3129707</v>
      </c>
      <c r="G344" s="64" t="s">
        <v>361</v>
      </c>
      <c r="H344" s="38">
        <f t="shared" si="11"/>
        <v>2362049.0299999998</v>
      </c>
    </row>
    <row r="345" spans="1:8" x14ac:dyDescent="0.25">
      <c r="A345" s="64" t="s">
        <v>1247</v>
      </c>
      <c r="B345" s="66">
        <v>3129806</v>
      </c>
      <c r="C345" s="48">
        <f t="shared" si="10"/>
        <v>3129806</v>
      </c>
      <c r="D345" s="32" t="s">
        <v>1247</v>
      </c>
      <c r="E345" s="54">
        <v>7465637.8700000001</v>
      </c>
      <c r="F345" s="66">
        <v>3129806</v>
      </c>
      <c r="G345" s="64" t="s">
        <v>362</v>
      </c>
      <c r="H345" s="38">
        <f t="shared" si="11"/>
        <v>7465637.8700000001</v>
      </c>
    </row>
    <row r="346" spans="1:8" x14ac:dyDescent="0.25">
      <c r="A346" s="64" t="s">
        <v>1248</v>
      </c>
      <c r="B346" s="66">
        <v>3129905</v>
      </c>
      <c r="C346" s="48">
        <f t="shared" si="10"/>
        <v>3129905</v>
      </c>
      <c r="D346" s="32" t="s">
        <v>1248</v>
      </c>
      <c r="E346" s="54">
        <v>284904.87</v>
      </c>
      <c r="F346" s="66">
        <v>3129905</v>
      </c>
      <c r="G346" s="64" t="s">
        <v>363</v>
      </c>
      <c r="H346" s="38">
        <f t="shared" si="11"/>
        <v>284904.87</v>
      </c>
    </row>
    <row r="347" spans="1:8" x14ac:dyDescent="0.25">
      <c r="A347" s="64" t="s">
        <v>1249</v>
      </c>
      <c r="B347" s="66">
        <v>3130002</v>
      </c>
      <c r="C347" s="48">
        <f t="shared" si="10"/>
        <v>3130002</v>
      </c>
      <c r="D347" s="32" t="s">
        <v>1249</v>
      </c>
      <c r="E347" s="54">
        <v>388675.73</v>
      </c>
      <c r="F347" s="66">
        <v>3130002</v>
      </c>
      <c r="G347" s="64" t="s">
        <v>364</v>
      </c>
      <c r="H347" s="38">
        <f t="shared" si="11"/>
        <v>388675.73</v>
      </c>
    </row>
    <row r="348" spans="1:8" x14ac:dyDescent="0.25">
      <c r="A348" s="64" t="s">
        <v>1250</v>
      </c>
      <c r="B348" s="66">
        <v>3130051</v>
      </c>
      <c r="C348" s="48">
        <f t="shared" si="10"/>
        <v>3130051</v>
      </c>
      <c r="D348" s="32" t="s">
        <v>1250</v>
      </c>
      <c r="E348" s="54">
        <v>467855.50999999995</v>
      </c>
      <c r="F348" s="66">
        <v>3130051</v>
      </c>
      <c r="G348" s="64" t="s">
        <v>365</v>
      </c>
      <c r="H348" s="38">
        <f t="shared" si="11"/>
        <v>467855.50999999995</v>
      </c>
    </row>
    <row r="349" spans="1:8" x14ac:dyDescent="0.25">
      <c r="A349" s="64" t="s">
        <v>1251</v>
      </c>
      <c r="B349" s="66">
        <v>3130101</v>
      </c>
      <c r="C349" s="48">
        <f t="shared" si="10"/>
        <v>3130101</v>
      </c>
      <c r="D349" s="32" t="s">
        <v>1251</v>
      </c>
      <c r="E349" s="54">
        <v>3155890.44</v>
      </c>
      <c r="F349" s="66">
        <v>3130101</v>
      </c>
      <c r="G349" s="64" t="s">
        <v>366</v>
      </c>
      <c r="H349" s="38">
        <f t="shared" si="11"/>
        <v>3155890.44</v>
      </c>
    </row>
    <row r="350" spans="1:8" x14ac:dyDescent="0.25">
      <c r="A350" s="64" t="s">
        <v>1252</v>
      </c>
      <c r="B350" s="66">
        <v>3130200</v>
      </c>
      <c r="C350" s="48">
        <f t="shared" si="10"/>
        <v>3130200</v>
      </c>
      <c r="D350" s="32" t="s">
        <v>1252</v>
      </c>
      <c r="E350" s="54">
        <v>832150.25999999989</v>
      </c>
      <c r="F350" s="66">
        <v>3130200</v>
      </c>
      <c r="G350" s="64" t="s">
        <v>367</v>
      </c>
      <c r="H350" s="38">
        <f t="shared" si="11"/>
        <v>832150.25999999989</v>
      </c>
    </row>
    <row r="351" spans="1:8" x14ac:dyDescent="0.25">
      <c r="A351" s="64" t="s">
        <v>1253</v>
      </c>
      <c r="B351" s="66">
        <v>3130309</v>
      </c>
      <c r="C351" s="48">
        <f t="shared" si="10"/>
        <v>3130309</v>
      </c>
      <c r="D351" s="32" t="s">
        <v>1253</v>
      </c>
      <c r="E351" s="54">
        <v>1289297.2000000002</v>
      </c>
      <c r="F351" s="66">
        <v>3130309</v>
      </c>
      <c r="G351" s="64" t="s">
        <v>368</v>
      </c>
      <c r="H351" s="38">
        <f t="shared" si="11"/>
        <v>1289297.2000000002</v>
      </c>
    </row>
    <row r="352" spans="1:8" x14ac:dyDescent="0.25">
      <c r="A352" s="64" t="s">
        <v>1254</v>
      </c>
      <c r="B352" s="66">
        <v>3130408</v>
      </c>
      <c r="C352" s="48">
        <f t="shared" si="10"/>
        <v>3130408</v>
      </c>
      <c r="D352" s="32" t="s">
        <v>1254</v>
      </c>
      <c r="E352" s="54">
        <v>1197412.5099999998</v>
      </c>
      <c r="F352" s="66">
        <v>3130408</v>
      </c>
      <c r="G352" s="64" t="s">
        <v>369</v>
      </c>
      <c r="H352" s="38">
        <f t="shared" si="11"/>
        <v>1197412.5099999998</v>
      </c>
    </row>
    <row r="353" spans="1:8" x14ac:dyDescent="0.25">
      <c r="A353" s="64" t="s">
        <v>1255</v>
      </c>
      <c r="B353" s="66">
        <v>3130507</v>
      </c>
      <c r="C353" s="48">
        <f t="shared" si="10"/>
        <v>3130507</v>
      </c>
      <c r="D353" s="32" t="s">
        <v>1255</v>
      </c>
      <c r="E353" s="54">
        <v>905800.18</v>
      </c>
      <c r="F353" s="66">
        <v>3130507</v>
      </c>
      <c r="G353" s="64" t="s">
        <v>370</v>
      </c>
      <c r="H353" s="38">
        <f t="shared" si="11"/>
        <v>905800.18</v>
      </c>
    </row>
    <row r="354" spans="1:8" x14ac:dyDescent="0.25">
      <c r="A354" s="64" t="s">
        <v>1256</v>
      </c>
      <c r="B354" s="66">
        <v>3130556</v>
      </c>
      <c r="C354" s="48">
        <f t="shared" si="10"/>
        <v>3130556</v>
      </c>
      <c r="D354" s="32" t="s">
        <v>1256</v>
      </c>
      <c r="E354" s="54">
        <v>355095.88000000006</v>
      </c>
      <c r="F354" s="66">
        <v>3130556</v>
      </c>
      <c r="G354" s="64" t="s">
        <v>371</v>
      </c>
      <c r="H354" s="38">
        <f t="shared" si="11"/>
        <v>355095.88000000006</v>
      </c>
    </row>
    <row r="355" spans="1:8" x14ac:dyDescent="0.25">
      <c r="A355" s="64" t="s">
        <v>1257</v>
      </c>
      <c r="B355" s="66">
        <v>3130606</v>
      </c>
      <c r="C355" s="48">
        <f t="shared" si="10"/>
        <v>3130606</v>
      </c>
      <c r="D355" s="32" t="s">
        <v>1257</v>
      </c>
      <c r="E355" s="54">
        <v>448342.13</v>
      </c>
      <c r="F355" s="66">
        <v>3130606</v>
      </c>
      <c r="G355" s="64" t="s">
        <v>372</v>
      </c>
      <c r="H355" s="38">
        <f t="shared" si="11"/>
        <v>448342.13</v>
      </c>
    </row>
    <row r="356" spans="1:8" x14ac:dyDescent="0.25">
      <c r="A356" s="64" t="s">
        <v>1258</v>
      </c>
      <c r="B356" s="66">
        <v>3130655</v>
      </c>
      <c r="C356" s="48">
        <f t="shared" si="10"/>
        <v>3130655</v>
      </c>
      <c r="D356" s="32" t="s">
        <v>1258</v>
      </c>
      <c r="E356" s="54">
        <v>458629.01</v>
      </c>
      <c r="F356" s="66">
        <v>3130655</v>
      </c>
      <c r="G356" s="64" t="s">
        <v>373</v>
      </c>
      <c r="H356" s="38">
        <f t="shared" si="11"/>
        <v>458629.01</v>
      </c>
    </row>
    <row r="357" spans="1:8" x14ac:dyDescent="0.25">
      <c r="A357" s="64" t="s">
        <v>1259</v>
      </c>
      <c r="B357" s="66">
        <v>3130705</v>
      </c>
      <c r="C357" s="48">
        <f t="shared" si="10"/>
        <v>3130705</v>
      </c>
      <c r="D357" s="32" t="s">
        <v>1259</v>
      </c>
      <c r="E357" s="54">
        <v>3677320.8099999996</v>
      </c>
      <c r="F357" s="66">
        <v>3130705</v>
      </c>
      <c r="G357" s="64" t="s">
        <v>374</v>
      </c>
      <c r="H357" s="38">
        <f t="shared" si="11"/>
        <v>3677320.8099999996</v>
      </c>
    </row>
    <row r="358" spans="1:8" x14ac:dyDescent="0.25">
      <c r="A358" s="64" t="s">
        <v>1260</v>
      </c>
      <c r="B358" s="66">
        <v>3130804</v>
      </c>
      <c r="C358" s="48">
        <f t="shared" si="10"/>
        <v>3130804</v>
      </c>
      <c r="D358" s="32" t="s">
        <v>1260</v>
      </c>
      <c r="E358" s="54">
        <v>449662.41000000003</v>
      </c>
      <c r="F358" s="66">
        <v>3130804</v>
      </c>
      <c r="G358" s="64" t="s">
        <v>375</v>
      </c>
      <c r="H358" s="38">
        <f t="shared" si="11"/>
        <v>449662.41000000003</v>
      </c>
    </row>
    <row r="359" spans="1:8" x14ac:dyDescent="0.25">
      <c r="A359" s="64" t="s">
        <v>1261</v>
      </c>
      <c r="B359" s="66">
        <v>3130903</v>
      </c>
      <c r="C359" s="48">
        <f t="shared" si="10"/>
        <v>3130903</v>
      </c>
      <c r="D359" s="32" t="s">
        <v>1261</v>
      </c>
      <c r="E359" s="54">
        <v>967980.83000000007</v>
      </c>
      <c r="F359" s="66">
        <v>3130903</v>
      </c>
      <c r="G359" s="64" t="s">
        <v>376</v>
      </c>
      <c r="H359" s="38">
        <f t="shared" si="11"/>
        <v>967980.83000000007</v>
      </c>
    </row>
    <row r="360" spans="1:8" x14ac:dyDescent="0.25">
      <c r="A360" s="64" t="s">
        <v>1262</v>
      </c>
      <c r="B360" s="66">
        <v>3131000</v>
      </c>
      <c r="C360" s="48">
        <f t="shared" si="10"/>
        <v>3131000</v>
      </c>
      <c r="D360" s="32" t="s">
        <v>1262</v>
      </c>
      <c r="E360" s="54">
        <v>513843.01999999996</v>
      </c>
      <c r="F360" s="66">
        <v>3131000</v>
      </c>
      <c r="G360" s="64" t="s">
        <v>377</v>
      </c>
      <c r="H360" s="38">
        <f t="shared" si="11"/>
        <v>513843.01999999996</v>
      </c>
    </row>
    <row r="361" spans="1:8" x14ac:dyDescent="0.25">
      <c r="A361" s="64" t="s">
        <v>1263</v>
      </c>
      <c r="B361" s="66">
        <v>3131109</v>
      </c>
      <c r="C361" s="48">
        <f t="shared" si="10"/>
        <v>3131109</v>
      </c>
      <c r="D361" s="32" t="s">
        <v>1263</v>
      </c>
      <c r="E361" s="54">
        <v>500083.36</v>
      </c>
      <c r="F361" s="66">
        <v>3131109</v>
      </c>
      <c r="G361" s="64" t="s">
        <v>378</v>
      </c>
      <c r="H361" s="38">
        <f t="shared" si="11"/>
        <v>500083.36</v>
      </c>
    </row>
    <row r="362" spans="1:8" x14ac:dyDescent="0.25">
      <c r="A362" s="64" t="s">
        <v>1264</v>
      </c>
      <c r="B362" s="66">
        <v>3131158</v>
      </c>
      <c r="C362" s="48">
        <f t="shared" si="10"/>
        <v>3131158</v>
      </c>
      <c r="D362" s="32" t="s">
        <v>1264</v>
      </c>
      <c r="E362" s="54">
        <v>747388.75</v>
      </c>
      <c r="F362" s="66">
        <v>3131158</v>
      </c>
      <c r="G362" s="64" t="s">
        <v>379</v>
      </c>
      <c r="H362" s="38">
        <f t="shared" si="11"/>
        <v>747388.75</v>
      </c>
    </row>
    <row r="363" spans="1:8" x14ac:dyDescent="0.25">
      <c r="A363" s="64" t="s">
        <v>1265</v>
      </c>
      <c r="B363" s="66">
        <v>3131208</v>
      </c>
      <c r="C363" s="48">
        <f t="shared" si="10"/>
        <v>3131208</v>
      </c>
      <c r="D363" s="32" t="s">
        <v>1265</v>
      </c>
      <c r="E363" s="54">
        <v>900280.65999999992</v>
      </c>
      <c r="F363" s="66">
        <v>3131208</v>
      </c>
      <c r="G363" s="64" t="s">
        <v>380</v>
      </c>
      <c r="H363" s="38">
        <f t="shared" si="11"/>
        <v>900280.65999999992</v>
      </c>
    </row>
    <row r="364" spans="1:8" x14ac:dyDescent="0.25">
      <c r="A364" s="64" t="s">
        <v>1266</v>
      </c>
      <c r="B364" s="66">
        <v>3131307</v>
      </c>
      <c r="C364" s="48">
        <f t="shared" si="10"/>
        <v>3131307</v>
      </c>
      <c r="D364" s="32" t="s">
        <v>1266</v>
      </c>
      <c r="E364" s="54">
        <v>15962398.550000001</v>
      </c>
      <c r="F364" s="66">
        <v>3131307</v>
      </c>
      <c r="G364" s="64" t="s">
        <v>381</v>
      </c>
      <c r="H364" s="38">
        <f t="shared" si="11"/>
        <v>15962398.550000001</v>
      </c>
    </row>
    <row r="365" spans="1:8" x14ac:dyDescent="0.25">
      <c r="A365" s="64" t="s">
        <v>1267</v>
      </c>
      <c r="B365" s="66">
        <v>3131406</v>
      </c>
      <c r="C365" s="48">
        <f t="shared" si="10"/>
        <v>3131406</v>
      </c>
      <c r="D365" s="32" t="s">
        <v>1267</v>
      </c>
      <c r="E365" s="54">
        <v>1163460.8199999998</v>
      </c>
      <c r="F365" s="66">
        <v>3131406</v>
      </c>
      <c r="G365" s="64" t="s">
        <v>382</v>
      </c>
      <c r="H365" s="38">
        <f t="shared" si="11"/>
        <v>1163460.8199999998</v>
      </c>
    </row>
    <row r="366" spans="1:8" x14ac:dyDescent="0.25">
      <c r="A366" s="64" t="s">
        <v>1268</v>
      </c>
      <c r="B366" s="66">
        <v>3131505</v>
      </c>
      <c r="C366" s="48">
        <f t="shared" si="10"/>
        <v>3131505</v>
      </c>
      <c r="D366" s="32" t="s">
        <v>1268</v>
      </c>
      <c r="E366" s="54">
        <v>770477.9800000001</v>
      </c>
      <c r="F366" s="66">
        <v>3131505</v>
      </c>
      <c r="G366" s="64" t="s">
        <v>383</v>
      </c>
      <c r="H366" s="38">
        <f t="shared" si="11"/>
        <v>770477.9800000001</v>
      </c>
    </row>
    <row r="367" spans="1:8" x14ac:dyDescent="0.25">
      <c r="A367" s="64" t="s">
        <v>1269</v>
      </c>
      <c r="B367" s="66">
        <v>3131604</v>
      </c>
      <c r="C367" s="48">
        <f t="shared" si="10"/>
        <v>3131604</v>
      </c>
      <c r="D367" s="32" t="s">
        <v>1269</v>
      </c>
      <c r="E367" s="54">
        <v>1360788.48</v>
      </c>
      <c r="F367" s="66">
        <v>3131604</v>
      </c>
      <c r="G367" s="64" t="s">
        <v>384</v>
      </c>
      <c r="H367" s="38">
        <f t="shared" si="11"/>
        <v>1360788.48</v>
      </c>
    </row>
    <row r="368" spans="1:8" x14ac:dyDescent="0.25">
      <c r="A368" s="64" t="s">
        <v>1270</v>
      </c>
      <c r="B368" s="66">
        <v>3131703</v>
      </c>
      <c r="C368" s="48">
        <f t="shared" si="10"/>
        <v>3131703</v>
      </c>
      <c r="D368" s="32" t="s">
        <v>1270</v>
      </c>
      <c r="E368" s="54">
        <v>19759951.330000002</v>
      </c>
      <c r="F368" s="66">
        <v>3131703</v>
      </c>
      <c r="G368" s="64" t="s">
        <v>385</v>
      </c>
      <c r="H368" s="38">
        <f t="shared" si="11"/>
        <v>19759951.330000002</v>
      </c>
    </row>
    <row r="369" spans="1:8" x14ac:dyDescent="0.25">
      <c r="A369" s="59" t="s">
        <v>1271</v>
      </c>
      <c r="B369" s="66">
        <v>3131802</v>
      </c>
      <c r="C369" s="48">
        <f t="shared" si="10"/>
        <v>3131802</v>
      </c>
      <c r="D369" s="32" t="s">
        <v>1271</v>
      </c>
      <c r="E369" s="54">
        <v>438785.07999999996</v>
      </c>
      <c r="F369" s="66">
        <v>3131802</v>
      </c>
      <c r="G369" s="64" t="s">
        <v>386</v>
      </c>
      <c r="H369" s="38">
        <f t="shared" si="11"/>
        <v>438785.07999999996</v>
      </c>
    </row>
    <row r="370" spans="1:8" x14ac:dyDescent="0.25">
      <c r="A370" s="64" t="s">
        <v>1272</v>
      </c>
      <c r="B370" s="66">
        <v>3131901</v>
      </c>
      <c r="C370" s="48">
        <f t="shared" si="10"/>
        <v>3131901</v>
      </c>
      <c r="D370" s="32" t="s">
        <v>1272</v>
      </c>
      <c r="E370" s="54">
        <v>15646699.539999999</v>
      </c>
      <c r="F370" s="66">
        <v>3131901</v>
      </c>
      <c r="G370" s="64" t="s">
        <v>387</v>
      </c>
      <c r="H370" s="38">
        <f t="shared" si="11"/>
        <v>15646699.539999999</v>
      </c>
    </row>
    <row r="371" spans="1:8" x14ac:dyDescent="0.25">
      <c r="A371" s="64" t="s">
        <v>1273</v>
      </c>
      <c r="B371" s="66">
        <v>3132008</v>
      </c>
      <c r="C371" s="48">
        <f t="shared" si="10"/>
        <v>3132008</v>
      </c>
      <c r="D371" s="32" t="s">
        <v>1273</v>
      </c>
      <c r="E371" s="54">
        <v>559785.9</v>
      </c>
      <c r="F371" s="66">
        <v>3132008</v>
      </c>
      <c r="G371" s="64" t="s">
        <v>388</v>
      </c>
      <c r="H371" s="38">
        <f t="shared" si="11"/>
        <v>559785.9</v>
      </c>
    </row>
    <row r="372" spans="1:8" x14ac:dyDescent="0.25">
      <c r="A372" s="64" t="s">
        <v>1274</v>
      </c>
      <c r="B372" s="66">
        <v>3132107</v>
      </c>
      <c r="C372" s="48">
        <f t="shared" si="10"/>
        <v>3132107</v>
      </c>
      <c r="D372" s="32" t="s">
        <v>1274</v>
      </c>
      <c r="E372" s="54">
        <v>794115.49999999988</v>
      </c>
      <c r="F372" s="66">
        <v>3132107</v>
      </c>
      <c r="G372" s="64" t="s">
        <v>389</v>
      </c>
      <c r="H372" s="38">
        <f t="shared" si="11"/>
        <v>794115.49999999988</v>
      </c>
    </row>
    <row r="373" spans="1:8" x14ac:dyDescent="0.25">
      <c r="A373" s="64" t="s">
        <v>1275</v>
      </c>
      <c r="B373" s="66">
        <v>3132206</v>
      </c>
      <c r="C373" s="48">
        <f t="shared" si="10"/>
        <v>3132206</v>
      </c>
      <c r="D373" s="32" t="s">
        <v>1275</v>
      </c>
      <c r="E373" s="54">
        <v>712931.85000000009</v>
      </c>
      <c r="F373" s="66">
        <v>3132206</v>
      </c>
      <c r="G373" s="64" t="s">
        <v>390</v>
      </c>
      <c r="H373" s="38">
        <f t="shared" si="11"/>
        <v>712931.85000000009</v>
      </c>
    </row>
    <row r="374" spans="1:8" x14ac:dyDescent="0.25">
      <c r="A374" s="64" t="s">
        <v>1276</v>
      </c>
      <c r="B374" s="66">
        <v>3132305</v>
      </c>
      <c r="C374" s="48">
        <f t="shared" si="10"/>
        <v>3132305</v>
      </c>
      <c r="D374" s="32" t="s">
        <v>1276</v>
      </c>
      <c r="E374" s="54">
        <v>443085.84000000008</v>
      </c>
      <c r="F374" s="66">
        <v>3132305</v>
      </c>
      <c r="G374" s="64" t="s">
        <v>391</v>
      </c>
      <c r="H374" s="38">
        <f t="shared" si="11"/>
        <v>443085.84000000008</v>
      </c>
    </row>
    <row r="375" spans="1:8" x14ac:dyDescent="0.25">
      <c r="A375" s="64" t="s">
        <v>1277</v>
      </c>
      <c r="B375" s="66">
        <v>3132404</v>
      </c>
      <c r="C375" s="48">
        <f t="shared" si="10"/>
        <v>3132404</v>
      </c>
      <c r="D375" s="32" t="s">
        <v>1277</v>
      </c>
      <c r="E375" s="54">
        <v>5262588.99</v>
      </c>
      <c r="F375" s="66">
        <v>3132404</v>
      </c>
      <c r="G375" s="64" t="s">
        <v>392</v>
      </c>
      <c r="H375" s="38">
        <f t="shared" si="11"/>
        <v>5262588.99</v>
      </c>
    </row>
    <row r="376" spans="1:8" x14ac:dyDescent="0.25">
      <c r="A376" s="64" t="s">
        <v>1278</v>
      </c>
      <c r="B376" s="66">
        <v>3132503</v>
      </c>
      <c r="C376" s="48">
        <f t="shared" si="10"/>
        <v>3132503</v>
      </c>
      <c r="D376" s="32" t="s">
        <v>1278</v>
      </c>
      <c r="E376" s="54">
        <v>1424171.21</v>
      </c>
      <c r="F376" s="66">
        <v>3132503</v>
      </c>
      <c r="G376" s="64" t="s">
        <v>393</v>
      </c>
      <c r="H376" s="38">
        <f t="shared" si="11"/>
        <v>1424171.21</v>
      </c>
    </row>
    <row r="377" spans="1:8" x14ac:dyDescent="0.25">
      <c r="A377" s="64" t="s">
        <v>1279</v>
      </c>
      <c r="B377" s="66">
        <v>3132602</v>
      </c>
      <c r="C377" s="48">
        <f t="shared" si="10"/>
        <v>3132602</v>
      </c>
      <c r="D377" s="32" t="s">
        <v>1279</v>
      </c>
      <c r="E377" s="54">
        <v>360718.14999999991</v>
      </c>
      <c r="F377" s="66">
        <v>3132602</v>
      </c>
      <c r="G377" s="64" t="s">
        <v>394</v>
      </c>
      <c r="H377" s="38">
        <f t="shared" si="11"/>
        <v>360718.14999999991</v>
      </c>
    </row>
    <row r="378" spans="1:8" x14ac:dyDescent="0.25">
      <c r="A378" s="64" t="s">
        <v>1280</v>
      </c>
      <c r="B378" s="66">
        <v>3132701</v>
      </c>
      <c r="C378" s="48">
        <f t="shared" si="10"/>
        <v>3132701</v>
      </c>
      <c r="D378" s="32" t="s">
        <v>1280</v>
      </c>
      <c r="E378" s="54">
        <v>906261.31</v>
      </c>
      <c r="F378" s="66">
        <v>3132701</v>
      </c>
      <c r="G378" s="64" t="s">
        <v>395</v>
      </c>
      <c r="H378" s="38">
        <f t="shared" si="11"/>
        <v>906261.31</v>
      </c>
    </row>
    <row r="379" spans="1:8" x14ac:dyDescent="0.25">
      <c r="A379" s="64" t="s">
        <v>1281</v>
      </c>
      <c r="B379" s="66">
        <v>3132800</v>
      </c>
      <c r="C379" s="48">
        <f t="shared" si="10"/>
        <v>3132800</v>
      </c>
      <c r="D379" s="32" t="s">
        <v>1281</v>
      </c>
      <c r="E379" s="54">
        <v>279759.30000000005</v>
      </c>
      <c r="F379" s="66">
        <v>3132800</v>
      </c>
      <c r="G379" s="64" t="s">
        <v>396</v>
      </c>
      <c r="H379" s="38">
        <f t="shared" si="11"/>
        <v>279759.30000000005</v>
      </c>
    </row>
    <row r="380" spans="1:8" x14ac:dyDescent="0.25">
      <c r="A380" s="64" t="s">
        <v>1282</v>
      </c>
      <c r="B380" s="66">
        <v>3132909</v>
      </c>
      <c r="C380" s="48">
        <f t="shared" si="10"/>
        <v>3132909</v>
      </c>
      <c r="D380" s="32" t="s">
        <v>1282</v>
      </c>
      <c r="E380" s="54">
        <v>911132.10000000009</v>
      </c>
      <c r="F380" s="66">
        <v>3132909</v>
      </c>
      <c r="G380" s="64" t="s">
        <v>397</v>
      </c>
      <c r="H380" s="38">
        <f t="shared" si="11"/>
        <v>911132.10000000009</v>
      </c>
    </row>
    <row r="381" spans="1:8" x14ac:dyDescent="0.25">
      <c r="A381" s="64" t="s">
        <v>1283</v>
      </c>
      <c r="B381" s="66">
        <v>3133006</v>
      </c>
      <c r="C381" s="48">
        <f t="shared" si="10"/>
        <v>3133006</v>
      </c>
      <c r="D381" s="32" t="s">
        <v>1283</v>
      </c>
      <c r="E381" s="54">
        <v>1460121.45</v>
      </c>
      <c r="F381" s="66">
        <v>3133006</v>
      </c>
      <c r="G381" s="64" t="s">
        <v>398</v>
      </c>
      <c r="H381" s="38">
        <f t="shared" si="11"/>
        <v>1460121.45</v>
      </c>
    </row>
    <row r="382" spans="1:8" x14ac:dyDescent="0.25">
      <c r="A382" s="64" t="s">
        <v>1284</v>
      </c>
      <c r="B382" s="66">
        <v>3133105</v>
      </c>
      <c r="C382" s="48">
        <f t="shared" si="10"/>
        <v>3133105</v>
      </c>
      <c r="D382" s="32" t="s">
        <v>1284</v>
      </c>
      <c r="E382" s="54">
        <v>1195779.7399999998</v>
      </c>
      <c r="F382" s="66">
        <v>3133105</v>
      </c>
      <c r="G382" s="64" t="s">
        <v>399</v>
      </c>
      <c r="H382" s="38">
        <f t="shared" si="11"/>
        <v>1195779.7399999998</v>
      </c>
    </row>
    <row r="383" spans="1:8" x14ac:dyDescent="0.25">
      <c r="A383" s="64" t="s">
        <v>1285</v>
      </c>
      <c r="B383" s="66">
        <v>3133204</v>
      </c>
      <c r="C383" s="48">
        <f t="shared" si="10"/>
        <v>3133204</v>
      </c>
      <c r="D383" s="32" t="s">
        <v>1285</v>
      </c>
      <c r="E383" s="54">
        <v>472388.13</v>
      </c>
      <c r="F383" s="66">
        <v>3133204</v>
      </c>
      <c r="G383" s="64" t="s">
        <v>400</v>
      </c>
      <c r="H383" s="38">
        <f t="shared" si="11"/>
        <v>472388.13</v>
      </c>
    </row>
    <row r="384" spans="1:8" x14ac:dyDescent="0.25">
      <c r="A384" s="64" t="s">
        <v>1286</v>
      </c>
      <c r="B384" s="66">
        <v>3133303</v>
      </c>
      <c r="C384" s="48">
        <f t="shared" si="10"/>
        <v>3133303</v>
      </c>
      <c r="D384" s="32" t="s">
        <v>1286</v>
      </c>
      <c r="E384" s="54">
        <v>816300.58999999985</v>
      </c>
      <c r="F384" s="66">
        <v>3133303</v>
      </c>
      <c r="G384" s="64" t="s">
        <v>401</v>
      </c>
      <c r="H384" s="38">
        <f t="shared" si="11"/>
        <v>816300.58999999985</v>
      </c>
    </row>
    <row r="385" spans="1:8" x14ac:dyDescent="0.25">
      <c r="A385" s="64" t="s">
        <v>1287</v>
      </c>
      <c r="B385" s="66">
        <v>3133402</v>
      </c>
      <c r="C385" s="48">
        <f t="shared" si="10"/>
        <v>3133402</v>
      </c>
      <c r="D385" s="32" t="s">
        <v>1287</v>
      </c>
      <c r="E385" s="54">
        <v>1830814.7099999997</v>
      </c>
      <c r="F385" s="66">
        <v>3133402</v>
      </c>
      <c r="G385" s="64" t="s">
        <v>402</v>
      </c>
      <c r="H385" s="38">
        <f t="shared" si="11"/>
        <v>1830814.7099999997</v>
      </c>
    </row>
    <row r="386" spans="1:8" x14ac:dyDescent="0.25">
      <c r="A386" s="64" t="s">
        <v>1288</v>
      </c>
      <c r="B386" s="66">
        <v>3133501</v>
      </c>
      <c r="C386" s="48">
        <f t="shared" si="10"/>
        <v>3133501</v>
      </c>
      <c r="D386" s="32" t="s">
        <v>1288</v>
      </c>
      <c r="E386" s="54">
        <v>1104039.24</v>
      </c>
      <c r="F386" s="66">
        <v>3133501</v>
      </c>
      <c r="G386" s="64" t="s">
        <v>403</v>
      </c>
      <c r="H386" s="38">
        <f t="shared" si="11"/>
        <v>1104039.24</v>
      </c>
    </row>
    <row r="387" spans="1:8" x14ac:dyDescent="0.25">
      <c r="A387" s="64" t="s">
        <v>1289</v>
      </c>
      <c r="B387" s="66">
        <v>3133600</v>
      </c>
      <c r="C387" s="48">
        <f t="shared" si="10"/>
        <v>3133600</v>
      </c>
      <c r="D387" s="32" t="s">
        <v>1289</v>
      </c>
      <c r="E387" s="54">
        <v>2510304.3100000005</v>
      </c>
      <c r="F387" s="66">
        <v>3133600</v>
      </c>
      <c r="G387" s="64" t="s">
        <v>404</v>
      </c>
      <c r="H387" s="38">
        <f t="shared" si="11"/>
        <v>2510304.3100000005</v>
      </c>
    </row>
    <row r="388" spans="1:8" x14ac:dyDescent="0.25">
      <c r="A388" s="64" t="s">
        <v>1290</v>
      </c>
      <c r="B388" s="66">
        <v>3133709</v>
      </c>
      <c r="C388" s="48">
        <f t="shared" si="10"/>
        <v>3133709</v>
      </c>
      <c r="D388" s="32" t="s">
        <v>1290</v>
      </c>
      <c r="E388" s="54">
        <v>7057035</v>
      </c>
      <c r="F388" s="66">
        <v>3133709</v>
      </c>
      <c r="G388" s="64" t="s">
        <v>405</v>
      </c>
      <c r="H388" s="38">
        <f t="shared" si="11"/>
        <v>7057035</v>
      </c>
    </row>
    <row r="389" spans="1:8" x14ac:dyDescent="0.25">
      <c r="A389" s="64" t="s">
        <v>1291</v>
      </c>
      <c r="B389" s="66">
        <v>3133758</v>
      </c>
      <c r="C389" s="48">
        <f t="shared" si="10"/>
        <v>3133758</v>
      </c>
      <c r="D389" s="32" t="s">
        <v>1291</v>
      </c>
      <c r="E389" s="54">
        <v>1647677.71</v>
      </c>
      <c r="F389" s="66">
        <v>3133758</v>
      </c>
      <c r="G389" s="64" t="s">
        <v>406</v>
      </c>
      <c r="H389" s="38">
        <f t="shared" si="11"/>
        <v>1647677.71</v>
      </c>
    </row>
    <row r="390" spans="1:8" x14ac:dyDescent="0.25">
      <c r="A390" s="64" t="s">
        <v>1292</v>
      </c>
      <c r="B390" s="66">
        <v>3133808</v>
      </c>
      <c r="C390" s="48">
        <f t="shared" si="10"/>
        <v>3133808</v>
      </c>
      <c r="D390" s="32" t="s">
        <v>1292</v>
      </c>
      <c r="E390" s="54">
        <v>7100423.5999999996</v>
      </c>
      <c r="F390" s="66">
        <v>3133808</v>
      </c>
      <c r="G390" s="64" t="s">
        <v>407</v>
      </c>
      <c r="H390" s="38">
        <f t="shared" si="11"/>
        <v>7100423.5999999996</v>
      </c>
    </row>
    <row r="391" spans="1:8" x14ac:dyDescent="0.25">
      <c r="A391" s="64" t="s">
        <v>1293</v>
      </c>
      <c r="B391" s="66">
        <v>3133907</v>
      </c>
      <c r="C391" s="48">
        <f t="shared" si="10"/>
        <v>3133907</v>
      </c>
      <c r="D391" s="32" t="s">
        <v>1293</v>
      </c>
      <c r="E391" s="54">
        <v>324549.33</v>
      </c>
      <c r="F391" s="66">
        <v>3133907</v>
      </c>
      <c r="G391" s="64" t="s">
        <v>408</v>
      </c>
      <c r="H391" s="38">
        <f t="shared" si="11"/>
        <v>324549.33</v>
      </c>
    </row>
    <row r="392" spans="1:8" x14ac:dyDescent="0.25">
      <c r="A392" s="64" t="s">
        <v>1294</v>
      </c>
      <c r="B392" s="66">
        <v>3134004</v>
      </c>
      <c r="C392" s="48">
        <f t="shared" ref="C392:C455" si="12">IFERROR(VLOOKUP(D392,$A$8:$B$860,2,FALSE),"ERRO")</f>
        <v>3134004</v>
      </c>
      <c r="D392" s="32" t="s">
        <v>1294</v>
      </c>
      <c r="E392" s="54">
        <v>766318.40999999992</v>
      </c>
      <c r="F392" s="66">
        <v>3134004</v>
      </c>
      <c r="G392" s="64" t="s">
        <v>409</v>
      </c>
      <c r="H392" s="38">
        <f t="shared" ref="H392:H455" si="13">VLOOKUP(F392,$C$8:$E$860,3,FALSE)</f>
        <v>766318.40999999992</v>
      </c>
    </row>
    <row r="393" spans="1:8" x14ac:dyDescent="0.25">
      <c r="A393" s="64" t="s">
        <v>1295</v>
      </c>
      <c r="B393" s="66">
        <v>3134103</v>
      </c>
      <c r="C393" s="48">
        <f t="shared" si="12"/>
        <v>3134103</v>
      </c>
      <c r="D393" s="32" t="s">
        <v>1295</v>
      </c>
      <c r="E393" s="54">
        <v>649246.69999999984</v>
      </c>
      <c r="F393" s="66">
        <v>3134103</v>
      </c>
      <c r="G393" s="64" t="s">
        <v>410</v>
      </c>
      <c r="H393" s="38">
        <f t="shared" si="13"/>
        <v>649246.69999999984</v>
      </c>
    </row>
    <row r="394" spans="1:8" x14ac:dyDescent="0.25">
      <c r="A394" s="64" t="s">
        <v>1296</v>
      </c>
      <c r="B394" s="66">
        <v>3134202</v>
      </c>
      <c r="C394" s="48">
        <f t="shared" si="12"/>
        <v>3134202</v>
      </c>
      <c r="D394" s="32" t="s">
        <v>1296</v>
      </c>
      <c r="E394" s="54">
        <v>6384105.2699999996</v>
      </c>
      <c r="F394" s="66">
        <v>3134202</v>
      </c>
      <c r="G394" s="64" t="s">
        <v>411</v>
      </c>
      <c r="H394" s="38">
        <f t="shared" si="13"/>
        <v>6384105.2699999996</v>
      </c>
    </row>
    <row r="395" spans="1:8" x14ac:dyDescent="0.25">
      <c r="A395" s="64" t="s">
        <v>1297</v>
      </c>
      <c r="B395" s="66">
        <v>3134301</v>
      </c>
      <c r="C395" s="48">
        <f t="shared" si="12"/>
        <v>3134301</v>
      </c>
      <c r="D395" s="32" t="s">
        <v>1297</v>
      </c>
      <c r="E395" s="54">
        <v>415364.25000000006</v>
      </c>
      <c r="F395" s="66">
        <v>3134301</v>
      </c>
      <c r="G395" s="64" t="s">
        <v>412</v>
      </c>
      <c r="H395" s="38">
        <f t="shared" si="13"/>
        <v>415364.25000000006</v>
      </c>
    </row>
    <row r="396" spans="1:8" x14ac:dyDescent="0.25">
      <c r="A396" s="64" t="s">
        <v>1298</v>
      </c>
      <c r="B396" s="66">
        <v>3134400</v>
      </c>
      <c r="C396" s="48">
        <f t="shared" si="12"/>
        <v>3134400</v>
      </c>
      <c r="D396" s="32" t="s">
        <v>1298</v>
      </c>
      <c r="E396" s="54">
        <v>5513317.5300000012</v>
      </c>
      <c r="F396" s="66">
        <v>3134400</v>
      </c>
      <c r="G396" s="64" t="s">
        <v>413</v>
      </c>
      <c r="H396" s="38">
        <f t="shared" si="13"/>
        <v>5513317.5300000012</v>
      </c>
    </row>
    <row r="397" spans="1:8" x14ac:dyDescent="0.25">
      <c r="A397" s="64" t="s">
        <v>1299</v>
      </c>
      <c r="B397" s="66">
        <v>3134509</v>
      </c>
      <c r="C397" s="48">
        <f t="shared" si="12"/>
        <v>3134509</v>
      </c>
      <c r="D397" s="32" t="s">
        <v>1299</v>
      </c>
      <c r="E397" s="54">
        <v>905072.24</v>
      </c>
      <c r="F397" s="66">
        <v>3134509</v>
      </c>
      <c r="G397" s="64" t="s">
        <v>414</v>
      </c>
      <c r="H397" s="38">
        <f t="shared" si="13"/>
        <v>905072.24</v>
      </c>
    </row>
    <row r="398" spans="1:8" x14ac:dyDescent="0.25">
      <c r="A398" s="64" t="s">
        <v>1300</v>
      </c>
      <c r="B398" s="66">
        <v>3134608</v>
      </c>
      <c r="C398" s="48">
        <f t="shared" si="12"/>
        <v>3134608</v>
      </c>
      <c r="D398" s="32" t="s">
        <v>1300</v>
      </c>
      <c r="E398" s="54">
        <v>906472.2799999998</v>
      </c>
      <c r="F398" s="66">
        <v>3134608</v>
      </c>
      <c r="G398" s="64" t="s">
        <v>415</v>
      </c>
      <c r="H398" s="38">
        <f t="shared" si="13"/>
        <v>906472.2799999998</v>
      </c>
    </row>
    <row r="399" spans="1:8" x14ac:dyDescent="0.25">
      <c r="A399" s="64" t="s">
        <v>1301</v>
      </c>
      <c r="B399" s="66">
        <v>3134707</v>
      </c>
      <c r="C399" s="48">
        <f t="shared" si="12"/>
        <v>3134707</v>
      </c>
      <c r="D399" s="32" t="s">
        <v>1301</v>
      </c>
      <c r="E399" s="54">
        <v>467864.00000000006</v>
      </c>
      <c r="F399" s="66">
        <v>3134707</v>
      </c>
      <c r="G399" s="64" t="s">
        <v>416</v>
      </c>
      <c r="H399" s="38">
        <f t="shared" si="13"/>
        <v>467864.00000000006</v>
      </c>
    </row>
    <row r="400" spans="1:8" x14ac:dyDescent="0.25">
      <c r="A400" s="64" t="s">
        <v>1302</v>
      </c>
      <c r="B400" s="66">
        <v>3134806</v>
      </c>
      <c r="C400" s="48">
        <f t="shared" si="12"/>
        <v>3134806</v>
      </c>
      <c r="D400" s="32" t="s">
        <v>1302</v>
      </c>
      <c r="E400" s="54">
        <v>722436.28000000014</v>
      </c>
      <c r="F400" s="66">
        <v>3134806</v>
      </c>
      <c r="G400" s="64" t="s">
        <v>417</v>
      </c>
      <c r="H400" s="38">
        <f t="shared" si="13"/>
        <v>722436.28000000014</v>
      </c>
    </row>
    <row r="401" spans="1:8" x14ac:dyDescent="0.25">
      <c r="A401" s="64" t="s">
        <v>1303</v>
      </c>
      <c r="B401" s="66">
        <v>3134905</v>
      </c>
      <c r="C401" s="48">
        <f t="shared" si="12"/>
        <v>3134905</v>
      </c>
      <c r="D401" s="32" t="s">
        <v>1303</v>
      </c>
      <c r="E401" s="54">
        <v>2484532.5499999998</v>
      </c>
      <c r="F401" s="66">
        <v>3134905</v>
      </c>
      <c r="G401" s="64" t="s">
        <v>418</v>
      </c>
      <c r="H401" s="38">
        <f t="shared" si="13"/>
        <v>2484532.5499999998</v>
      </c>
    </row>
    <row r="402" spans="1:8" x14ac:dyDescent="0.25">
      <c r="A402" s="64" t="s">
        <v>1304</v>
      </c>
      <c r="B402" s="66">
        <v>3135001</v>
      </c>
      <c r="C402" s="48">
        <f t="shared" si="12"/>
        <v>3135001</v>
      </c>
      <c r="D402" s="32" t="s">
        <v>1304</v>
      </c>
      <c r="E402" s="54">
        <v>461735.44000000006</v>
      </c>
      <c r="F402" s="66">
        <v>3135001</v>
      </c>
      <c r="G402" s="64" t="s">
        <v>419</v>
      </c>
      <c r="H402" s="38">
        <f t="shared" si="13"/>
        <v>461735.44000000006</v>
      </c>
    </row>
    <row r="403" spans="1:8" x14ac:dyDescent="0.25">
      <c r="A403" s="64" t="s">
        <v>1305</v>
      </c>
      <c r="B403" s="66">
        <v>3135050</v>
      </c>
      <c r="C403" s="48">
        <f t="shared" si="12"/>
        <v>3135050</v>
      </c>
      <c r="D403" s="32" t="s">
        <v>1305</v>
      </c>
      <c r="E403" s="54">
        <v>2104541.5</v>
      </c>
      <c r="F403" s="66">
        <v>3135050</v>
      </c>
      <c r="G403" s="64" t="s">
        <v>420</v>
      </c>
      <c r="H403" s="38">
        <f t="shared" si="13"/>
        <v>2104541.5</v>
      </c>
    </row>
    <row r="404" spans="1:8" x14ac:dyDescent="0.25">
      <c r="A404" s="64" t="s">
        <v>1306</v>
      </c>
      <c r="B404" s="66">
        <v>3135076</v>
      </c>
      <c r="C404" s="48">
        <f t="shared" si="12"/>
        <v>3135076</v>
      </c>
      <c r="D404" s="32" t="s">
        <v>1306</v>
      </c>
      <c r="E404" s="54">
        <v>299777.90000000002</v>
      </c>
      <c r="F404" s="66">
        <v>3135076</v>
      </c>
      <c r="G404" s="64" t="s">
        <v>421</v>
      </c>
      <c r="H404" s="38">
        <f t="shared" si="13"/>
        <v>299777.90000000002</v>
      </c>
    </row>
    <row r="405" spans="1:8" x14ac:dyDescent="0.25">
      <c r="A405" s="64" t="s">
        <v>1307</v>
      </c>
      <c r="B405" s="66">
        <v>3135100</v>
      </c>
      <c r="C405" s="48">
        <f t="shared" si="12"/>
        <v>3135100</v>
      </c>
      <c r="D405" s="32" t="s">
        <v>1307</v>
      </c>
      <c r="E405" s="54">
        <v>2311651.8900000006</v>
      </c>
      <c r="F405" s="66">
        <v>3135100</v>
      </c>
      <c r="G405" s="64" t="s">
        <v>422</v>
      </c>
      <c r="H405" s="38">
        <f t="shared" si="13"/>
        <v>2311651.8900000006</v>
      </c>
    </row>
    <row r="406" spans="1:8" x14ac:dyDescent="0.25">
      <c r="A406" s="64" t="s">
        <v>1308</v>
      </c>
      <c r="B406" s="66">
        <v>3135209</v>
      </c>
      <c r="C406" s="48">
        <f t="shared" si="12"/>
        <v>3135209</v>
      </c>
      <c r="D406" s="32" t="s">
        <v>1308</v>
      </c>
      <c r="E406" s="54">
        <v>2951427.3499999996</v>
      </c>
      <c r="F406" s="66">
        <v>3135209</v>
      </c>
      <c r="G406" s="64" t="s">
        <v>423</v>
      </c>
      <c r="H406" s="38">
        <f t="shared" si="13"/>
        <v>2951427.3499999996</v>
      </c>
    </row>
    <row r="407" spans="1:8" x14ac:dyDescent="0.25">
      <c r="A407" s="64" t="s">
        <v>1309</v>
      </c>
      <c r="B407" s="66">
        <v>3135308</v>
      </c>
      <c r="C407" s="48">
        <f t="shared" si="12"/>
        <v>3135308</v>
      </c>
      <c r="D407" s="32" t="s">
        <v>1309</v>
      </c>
      <c r="E407" s="54">
        <v>434711.83000000007</v>
      </c>
      <c r="F407" s="66">
        <v>3135308</v>
      </c>
      <c r="G407" s="64" t="s">
        <v>424</v>
      </c>
      <c r="H407" s="38">
        <f t="shared" si="13"/>
        <v>434711.83000000007</v>
      </c>
    </row>
    <row r="408" spans="1:8" x14ac:dyDescent="0.25">
      <c r="A408" s="64" t="s">
        <v>1310</v>
      </c>
      <c r="B408" s="66">
        <v>3135357</v>
      </c>
      <c r="C408" s="48">
        <f t="shared" si="12"/>
        <v>3135357</v>
      </c>
      <c r="D408" s="32" t="s">
        <v>1310</v>
      </c>
      <c r="E408" s="54">
        <v>432537.83999999991</v>
      </c>
      <c r="F408" s="66">
        <v>3135357</v>
      </c>
      <c r="G408" s="64" t="s">
        <v>425</v>
      </c>
      <c r="H408" s="38">
        <f t="shared" si="13"/>
        <v>432537.83999999991</v>
      </c>
    </row>
    <row r="409" spans="1:8" x14ac:dyDescent="0.25">
      <c r="A409" s="64" t="s">
        <v>1311</v>
      </c>
      <c r="B409" s="66">
        <v>3135407</v>
      </c>
      <c r="C409" s="48">
        <f t="shared" si="12"/>
        <v>3135407</v>
      </c>
      <c r="D409" s="32" t="s">
        <v>1311</v>
      </c>
      <c r="E409" s="54">
        <v>2071776.8199999998</v>
      </c>
      <c r="F409" s="66">
        <v>3135407</v>
      </c>
      <c r="G409" s="64" t="s">
        <v>426</v>
      </c>
      <c r="H409" s="38">
        <f t="shared" si="13"/>
        <v>2071776.8199999998</v>
      </c>
    </row>
    <row r="410" spans="1:8" x14ac:dyDescent="0.25">
      <c r="A410" s="64" t="s">
        <v>1312</v>
      </c>
      <c r="B410" s="66">
        <v>3135456</v>
      </c>
      <c r="C410" s="48">
        <f t="shared" si="12"/>
        <v>3135456</v>
      </c>
      <c r="D410" s="32" t="s">
        <v>1312</v>
      </c>
      <c r="E410" s="54">
        <v>314185.92</v>
      </c>
      <c r="F410" s="66">
        <v>3135456</v>
      </c>
      <c r="G410" s="64" t="s">
        <v>427</v>
      </c>
      <c r="H410" s="38">
        <f t="shared" si="13"/>
        <v>314185.92</v>
      </c>
    </row>
    <row r="411" spans="1:8" x14ac:dyDescent="0.25">
      <c r="A411" s="64" t="s">
        <v>1313</v>
      </c>
      <c r="B411" s="66">
        <v>3135506</v>
      </c>
      <c r="C411" s="48">
        <f t="shared" si="12"/>
        <v>3135506</v>
      </c>
      <c r="D411" s="32" t="s">
        <v>1313</v>
      </c>
      <c r="E411" s="54">
        <v>984008.14</v>
      </c>
      <c r="F411" s="66">
        <v>3135506</v>
      </c>
      <c r="G411" s="64" t="s">
        <v>428</v>
      </c>
      <c r="H411" s="38">
        <f t="shared" si="13"/>
        <v>984008.14</v>
      </c>
    </row>
    <row r="412" spans="1:8" x14ac:dyDescent="0.25">
      <c r="A412" s="64" t="s">
        <v>1314</v>
      </c>
      <c r="B412" s="66">
        <v>3135605</v>
      </c>
      <c r="C412" s="48">
        <f t="shared" si="12"/>
        <v>3135605</v>
      </c>
      <c r="D412" s="32" t="s">
        <v>1314</v>
      </c>
      <c r="E412" s="54">
        <v>493701.67000000004</v>
      </c>
      <c r="F412" s="66">
        <v>3135605</v>
      </c>
      <c r="G412" s="64" t="s">
        <v>429</v>
      </c>
      <c r="H412" s="38">
        <f t="shared" si="13"/>
        <v>493701.67000000004</v>
      </c>
    </row>
    <row r="413" spans="1:8" x14ac:dyDescent="0.25">
      <c r="A413" s="64" t="s">
        <v>1315</v>
      </c>
      <c r="B413" s="66">
        <v>3135704</v>
      </c>
      <c r="C413" s="48">
        <f t="shared" si="12"/>
        <v>3135704</v>
      </c>
      <c r="D413" s="32" t="s">
        <v>1315</v>
      </c>
      <c r="E413" s="54">
        <v>538382.55999999994</v>
      </c>
      <c r="F413" s="66">
        <v>3135704</v>
      </c>
      <c r="G413" s="64" t="s">
        <v>430</v>
      </c>
      <c r="H413" s="38">
        <f t="shared" si="13"/>
        <v>538382.55999999994</v>
      </c>
    </row>
    <row r="414" spans="1:8" x14ac:dyDescent="0.25">
      <c r="A414" s="64" t="s">
        <v>1316</v>
      </c>
      <c r="B414" s="66">
        <v>3135803</v>
      </c>
      <c r="C414" s="48">
        <f t="shared" si="12"/>
        <v>3135803</v>
      </c>
      <c r="D414" s="32" t="s">
        <v>1316</v>
      </c>
      <c r="E414" s="54">
        <v>1018851.19</v>
      </c>
      <c r="F414" s="66">
        <v>3135803</v>
      </c>
      <c r="G414" s="64" t="s">
        <v>431</v>
      </c>
      <c r="H414" s="38">
        <f t="shared" si="13"/>
        <v>1018851.19</v>
      </c>
    </row>
    <row r="415" spans="1:8" x14ac:dyDescent="0.25">
      <c r="A415" s="64" t="s">
        <v>1317</v>
      </c>
      <c r="B415" s="66">
        <v>3135902</v>
      </c>
      <c r="C415" s="48">
        <f t="shared" si="12"/>
        <v>3135902</v>
      </c>
      <c r="D415" s="32" t="s">
        <v>1317</v>
      </c>
      <c r="E415" s="54">
        <v>417539.41000000003</v>
      </c>
      <c r="F415" s="66">
        <v>3135902</v>
      </c>
      <c r="G415" s="64" t="s">
        <v>432</v>
      </c>
      <c r="H415" s="38">
        <f t="shared" si="13"/>
        <v>417539.41000000003</v>
      </c>
    </row>
    <row r="416" spans="1:8" x14ac:dyDescent="0.25">
      <c r="A416" s="64" t="s">
        <v>1318</v>
      </c>
      <c r="B416" s="66">
        <v>3136009</v>
      </c>
      <c r="C416" s="48">
        <f t="shared" si="12"/>
        <v>3136009</v>
      </c>
      <c r="D416" s="32" t="s">
        <v>1318</v>
      </c>
      <c r="E416" s="54">
        <v>586680.96</v>
      </c>
      <c r="F416" s="66">
        <v>3136009</v>
      </c>
      <c r="G416" s="64" t="s">
        <v>433</v>
      </c>
      <c r="H416" s="38">
        <f t="shared" si="13"/>
        <v>586680.96</v>
      </c>
    </row>
    <row r="417" spans="1:8" x14ac:dyDescent="0.25">
      <c r="A417" s="64" t="s">
        <v>1319</v>
      </c>
      <c r="B417" s="66">
        <v>3136108</v>
      </c>
      <c r="C417" s="48">
        <f t="shared" si="12"/>
        <v>3136108</v>
      </c>
      <c r="D417" s="32" t="s">
        <v>1319</v>
      </c>
      <c r="E417" s="54">
        <v>387858.37</v>
      </c>
      <c r="F417" s="66">
        <v>3136108</v>
      </c>
      <c r="G417" s="64" t="s">
        <v>434</v>
      </c>
      <c r="H417" s="38">
        <f t="shared" si="13"/>
        <v>387858.37</v>
      </c>
    </row>
    <row r="418" spans="1:8" x14ac:dyDescent="0.25">
      <c r="A418" s="64" t="s">
        <v>1320</v>
      </c>
      <c r="B418" s="66">
        <v>3136207</v>
      </c>
      <c r="C418" s="48">
        <f t="shared" si="12"/>
        <v>3136207</v>
      </c>
      <c r="D418" s="32" t="s">
        <v>1320</v>
      </c>
      <c r="E418" s="54">
        <v>7836447.5099999998</v>
      </c>
      <c r="F418" s="66">
        <v>3136207</v>
      </c>
      <c r="G418" s="64" t="s">
        <v>435</v>
      </c>
      <c r="H418" s="38">
        <f t="shared" si="13"/>
        <v>7836447.5099999998</v>
      </c>
    </row>
    <row r="419" spans="1:8" x14ac:dyDescent="0.25">
      <c r="A419" s="64" t="s">
        <v>1321</v>
      </c>
      <c r="B419" s="66">
        <v>3136306</v>
      </c>
      <c r="C419" s="48">
        <f t="shared" si="12"/>
        <v>3136306</v>
      </c>
      <c r="D419" s="32" t="s">
        <v>1321</v>
      </c>
      <c r="E419" s="54">
        <v>5021679.1100000003</v>
      </c>
      <c r="F419" s="66">
        <v>3136306</v>
      </c>
      <c r="G419" s="64" t="s">
        <v>436</v>
      </c>
      <c r="H419" s="38">
        <f t="shared" si="13"/>
        <v>5021679.1100000003</v>
      </c>
    </row>
    <row r="420" spans="1:8" x14ac:dyDescent="0.25">
      <c r="A420" s="64" t="s">
        <v>1322</v>
      </c>
      <c r="B420" s="66">
        <v>3136405</v>
      </c>
      <c r="C420" s="48">
        <f t="shared" si="12"/>
        <v>3136405</v>
      </c>
      <c r="D420" s="32" t="s">
        <v>1322</v>
      </c>
      <c r="E420" s="54">
        <v>510481.49</v>
      </c>
      <c r="F420" s="66">
        <v>3136405</v>
      </c>
      <c r="G420" s="64" t="s">
        <v>437</v>
      </c>
      <c r="H420" s="38">
        <f t="shared" si="13"/>
        <v>510481.49</v>
      </c>
    </row>
    <row r="421" spans="1:8" x14ac:dyDescent="0.25">
      <c r="A421" s="64" t="s">
        <v>1323</v>
      </c>
      <c r="B421" s="66">
        <v>3136504</v>
      </c>
      <c r="C421" s="48">
        <f t="shared" si="12"/>
        <v>3136504</v>
      </c>
      <c r="D421" s="32" t="s">
        <v>1323</v>
      </c>
      <c r="E421" s="54">
        <v>529137.82999999996</v>
      </c>
      <c r="F421" s="66">
        <v>3136504</v>
      </c>
      <c r="G421" s="64" t="s">
        <v>438</v>
      </c>
      <c r="H421" s="38">
        <f t="shared" si="13"/>
        <v>529137.82999999996</v>
      </c>
    </row>
    <row r="422" spans="1:8" x14ac:dyDescent="0.25">
      <c r="A422" s="64" t="s">
        <v>1324</v>
      </c>
      <c r="B422" s="66">
        <v>3136520</v>
      </c>
      <c r="C422" s="48">
        <f t="shared" si="12"/>
        <v>3136520</v>
      </c>
      <c r="D422" s="32" t="s">
        <v>1324</v>
      </c>
      <c r="E422" s="54">
        <v>340740.66999999993</v>
      </c>
      <c r="F422" s="66">
        <v>3136520</v>
      </c>
      <c r="G422" s="64" t="s">
        <v>439</v>
      </c>
      <c r="H422" s="38">
        <f t="shared" si="13"/>
        <v>340740.66999999993</v>
      </c>
    </row>
    <row r="423" spans="1:8" x14ac:dyDescent="0.25">
      <c r="A423" s="64" t="s">
        <v>1325</v>
      </c>
      <c r="B423" s="66">
        <v>3136553</v>
      </c>
      <c r="C423" s="48">
        <f t="shared" si="12"/>
        <v>3136553</v>
      </c>
      <c r="D423" s="32" t="s">
        <v>1325</v>
      </c>
      <c r="E423" s="54">
        <v>358089.3</v>
      </c>
      <c r="F423" s="66">
        <v>3136553</v>
      </c>
      <c r="G423" s="64" t="s">
        <v>440</v>
      </c>
      <c r="H423" s="38">
        <f t="shared" si="13"/>
        <v>358089.3</v>
      </c>
    </row>
    <row r="424" spans="1:8" x14ac:dyDescent="0.25">
      <c r="A424" s="64" t="s">
        <v>1326</v>
      </c>
      <c r="B424" s="66">
        <v>3136579</v>
      </c>
      <c r="C424" s="48">
        <f t="shared" si="12"/>
        <v>3136579</v>
      </c>
      <c r="D424" s="32" t="s">
        <v>1326</v>
      </c>
      <c r="E424" s="54">
        <v>408982.69999999995</v>
      </c>
      <c r="F424" s="66">
        <v>3136579</v>
      </c>
      <c r="G424" s="64" t="s">
        <v>441</v>
      </c>
      <c r="H424" s="38">
        <f t="shared" si="13"/>
        <v>408982.69999999995</v>
      </c>
    </row>
    <row r="425" spans="1:8" x14ac:dyDescent="0.25">
      <c r="A425" s="64" t="s">
        <v>1327</v>
      </c>
      <c r="B425" s="66">
        <v>3136652</v>
      </c>
      <c r="C425" s="48">
        <f t="shared" si="12"/>
        <v>3136652</v>
      </c>
      <c r="D425" s="32" t="s">
        <v>1327</v>
      </c>
      <c r="E425" s="54">
        <v>4023701.41</v>
      </c>
      <c r="F425" s="66">
        <v>3136652</v>
      </c>
      <c r="G425" s="64" t="s">
        <v>442</v>
      </c>
      <c r="H425" s="38">
        <f t="shared" si="13"/>
        <v>4023701.41</v>
      </c>
    </row>
    <row r="426" spans="1:8" x14ac:dyDescent="0.25">
      <c r="A426" s="64" t="s">
        <v>1328</v>
      </c>
      <c r="B426" s="66">
        <v>3136702</v>
      </c>
      <c r="C426" s="48">
        <f t="shared" si="12"/>
        <v>3136702</v>
      </c>
      <c r="D426" s="32" t="s">
        <v>1328</v>
      </c>
      <c r="E426" s="54">
        <v>23647330.709999997</v>
      </c>
      <c r="F426" s="66">
        <v>3136702</v>
      </c>
      <c r="G426" s="64" t="s">
        <v>443</v>
      </c>
      <c r="H426" s="38">
        <f t="shared" si="13"/>
        <v>23647330.709999997</v>
      </c>
    </row>
    <row r="427" spans="1:8" x14ac:dyDescent="0.25">
      <c r="A427" s="64" t="s">
        <v>1329</v>
      </c>
      <c r="B427" s="66">
        <v>3136801</v>
      </c>
      <c r="C427" s="48">
        <f t="shared" si="12"/>
        <v>3136801</v>
      </c>
      <c r="D427" s="32" t="s">
        <v>1329</v>
      </c>
      <c r="E427" s="54">
        <v>336049.30000000005</v>
      </c>
      <c r="F427" s="66">
        <v>3136801</v>
      </c>
      <c r="G427" s="64" t="s">
        <v>444</v>
      </c>
      <c r="H427" s="38">
        <f t="shared" si="13"/>
        <v>336049.30000000005</v>
      </c>
    </row>
    <row r="428" spans="1:8" x14ac:dyDescent="0.25">
      <c r="A428" s="64" t="s">
        <v>1330</v>
      </c>
      <c r="B428" s="66">
        <v>3136900</v>
      </c>
      <c r="C428" s="48">
        <f t="shared" si="12"/>
        <v>3136900</v>
      </c>
      <c r="D428" s="32" t="s">
        <v>1330</v>
      </c>
      <c r="E428" s="54">
        <v>752486.4700000002</v>
      </c>
      <c r="F428" s="66">
        <v>3136900</v>
      </c>
      <c r="G428" s="64" t="s">
        <v>445</v>
      </c>
      <c r="H428" s="38">
        <f t="shared" si="13"/>
        <v>752486.4700000002</v>
      </c>
    </row>
    <row r="429" spans="1:8" x14ac:dyDescent="0.25">
      <c r="A429" s="64" t="s">
        <v>1331</v>
      </c>
      <c r="B429" s="66">
        <v>3136959</v>
      </c>
      <c r="C429" s="48">
        <f t="shared" si="12"/>
        <v>3136959</v>
      </c>
      <c r="D429" s="32" t="s">
        <v>1331</v>
      </c>
      <c r="E429" s="54">
        <v>399408.13</v>
      </c>
      <c r="F429" s="66">
        <v>3136959</v>
      </c>
      <c r="G429" s="64" t="s">
        <v>446</v>
      </c>
      <c r="H429" s="38">
        <f t="shared" si="13"/>
        <v>399408.13</v>
      </c>
    </row>
    <row r="430" spans="1:8" x14ac:dyDescent="0.25">
      <c r="A430" s="64" t="s">
        <v>1332</v>
      </c>
      <c r="B430" s="66">
        <v>3137007</v>
      </c>
      <c r="C430" s="48">
        <f t="shared" si="12"/>
        <v>3137007</v>
      </c>
      <c r="D430" s="32" t="s">
        <v>1332</v>
      </c>
      <c r="E430" s="54">
        <v>624582.64999999991</v>
      </c>
      <c r="F430" s="66">
        <v>3137007</v>
      </c>
      <c r="G430" s="64" t="s">
        <v>447</v>
      </c>
      <c r="H430" s="38">
        <f t="shared" si="13"/>
        <v>624582.64999999991</v>
      </c>
    </row>
    <row r="431" spans="1:8" x14ac:dyDescent="0.25">
      <c r="A431" s="64" t="s">
        <v>1333</v>
      </c>
      <c r="B431" s="66">
        <v>3137106</v>
      </c>
      <c r="C431" s="48">
        <f t="shared" si="12"/>
        <v>3137106</v>
      </c>
      <c r="D431" s="32" t="s">
        <v>1333</v>
      </c>
      <c r="E431" s="54">
        <v>840211.97</v>
      </c>
      <c r="F431" s="66">
        <v>3137106</v>
      </c>
      <c r="G431" s="64" t="s">
        <v>448</v>
      </c>
      <c r="H431" s="38">
        <f t="shared" si="13"/>
        <v>840211.97</v>
      </c>
    </row>
    <row r="432" spans="1:8" x14ac:dyDescent="0.25">
      <c r="A432" s="64" t="s">
        <v>1334</v>
      </c>
      <c r="B432" s="66">
        <v>3137205</v>
      </c>
      <c r="C432" s="48">
        <f t="shared" si="12"/>
        <v>3137205</v>
      </c>
      <c r="D432" s="32" t="s">
        <v>1334</v>
      </c>
      <c r="E432" s="54">
        <v>3173401.17</v>
      </c>
      <c r="F432" s="66">
        <v>3137205</v>
      </c>
      <c r="G432" s="64" t="s">
        <v>449</v>
      </c>
      <c r="H432" s="38">
        <f t="shared" si="13"/>
        <v>3173401.17</v>
      </c>
    </row>
    <row r="433" spans="1:8" x14ac:dyDescent="0.25">
      <c r="A433" s="64" t="s">
        <v>1335</v>
      </c>
      <c r="B433" s="66">
        <v>3137304</v>
      </c>
      <c r="C433" s="48">
        <f t="shared" si="12"/>
        <v>3137304</v>
      </c>
      <c r="D433" s="32" t="s">
        <v>1335</v>
      </c>
      <c r="E433" s="54">
        <v>359574.31999999995</v>
      </c>
      <c r="F433" s="66">
        <v>3137304</v>
      </c>
      <c r="G433" s="64" t="s">
        <v>450</v>
      </c>
      <c r="H433" s="38">
        <f t="shared" si="13"/>
        <v>359574.31999999995</v>
      </c>
    </row>
    <row r="434" spans="1:8" x14ac:dyDescent="0.25">
      <c r="A434" s="64" t="s">
        <v>1336</v>
      </c>
      <c r="B434" s="66">
        <v>3137403</v>
      </c>
      <c r="C434" s="48">
        <f t="shared" si="12"/>
        <v>3137403</v>
      </c>
      <c r="D434" s="32" t="s">
        <v>1336</v>
      </c>
      <c r="E434" s="54">
        <v>1173557.6399999999</v>
      </c>
      <c r="F434" s="66">
        <v>3137403</v>
      </c>
      <c r="G434" s="64" t="s">
        <v>451</v>
      </c>
      <c r="H434" s="38">
        <f t="shared" si="13"/>
        <v>1173557.6399999999</v>
      </c>
    </row>
    <row r="435" spans="1:8" x14ac:dyDescent="0.25">
      <c r="A435" s="64" t="s">
        <v>1337</v>
      </c>
      <c r="B435" s="66">
        <v>3137502</v>
      </c>
      <c r="C435" s="48">
        <f t="shared" si="12"/>
        <v>3137502</v>
      </c>
      <c r="D435" s="32" t="s">
        <v>1337</v>
      </c>
      <c r="E435" s="54">
        <v>1715678.31</v>
      </c>
      <c r="F435" s="66">
        <v>3137502</v>
      </c>
      <c r="G435" s="64" t="s">
        <v>452</v>
      </c>
      <c r="H435" s="38">
        <f t="shared" si="13"/>
        <v>1715678.31</v>
      </c>
    </row>
    <row r="436" spans="1:8" x14ac:dyDescent="0.25">
      <c r="A436" s="64" t="s">
        <v>1338</v>
      </c>
      <c r="B436" s="66">
        <v>3137536</v>
      </c>
      <c r="C436" s="48">
        <f t="shared" si="12"/>
        <v>3137536</v>
      </c>
      <c r="D436" s="32" t="s">
        <v>1338</v>
      </c>
      <c r="E436" s="54">
        <v>1293193.1699999997</v>
      </c>
      <c r="F436" s="66">
        <v>3137536</v>
      </c>
      <c r="G436" s="64" t="s">
        <v>453</v>
      </c>
      <c r="H436" s="38">
        <f t="shared" si="13"/>
        <v>1293193.1699999997</v>
      </c>
    </row>
    <row r="437" spans="1:8" x14ac:dyDescent="0.25">
      <c r="A437" s="64" t="s">
        <v>1339</v>
      </c>
      <c r="B437" s="66">
        <v>3137601</v>
      </c>
      <c r="C437" s="48">
        <f t="shared" si="12"/>
        <v>3137601</v>
      </c>
      <c r="D437" s="32" t="s">
        <v>1339</v>
      </c>
      <c r="E437" s="54">
        <v>3531072.9300000011</v>
      </c>
      <c r="F437" s="66">
        <v>3137601</v>
      </c>
      <c r="G437" s="64" t="s">
        <v>454</v>
      </c>
      <c r="H437" s="38">
        <f t="shared" si="13"/>
        <v>3531072.9300000011</v>
      </c>
    </row>
    <row r="438" spans="1:8" x14ac:dyDescent="0.25">
      <c r="A438" s="64" t="s">
        <v>1340</v>
      </c>
      <c r="B438" s="66">
        <v>3137700</v>
      </c>
      <c r="C438" s="48">
        <f t="shared" si="12"/>
        <v>3137700</v>
      </c>
      <c r="D438" s="32" t="s">
        <v>1340</v>
      </c>
      <c r="E438" s="54">
        <v>927011.67</v>
      </c>
      <c r="F438" s="66">
        <v>3137700</v>
      </c>
      <c r="G438" s="64" t="s">
        <v>455</v>
      </c>
      <c r="H438" s="38">
        <f t="shared" si="13"/>
        <v>927011.67</v>
      </c>
    </row>
    <row r="439" spans="1:8" x14ac:dyDescent="0.25">
      <c r="A439" s="64" t="s">
        <v>1341</v>
      </c>
      <c r="B439" s="66">
        <v>3137809</v>
      </c>
      <c r="C439" s="48">
        <f t="shared" si="12"/>
        <v>3137809</v>
      </c>
      <c r="D439" s="32" t="s">
        <v>1341</v>
      </c>
      <c r="E439" s="54">
        <v>870923.45</v>
      </c>
      <c r="F439" s="66">
        <v>3137809</v>
      </c>
      <c r="G439" s="64" t="s">
        <v>456</v>
      </c>
      <c r="H439" s="38">
        <f t="shared" si="13"/>
        <v>870923.45</v>
      </c>
    </row>
    <row r="440" spans="1:8" x14ac:dyDescent="0.25">
      <c r="A440" s="64" t="s">
        <v>1342</v>
      </c>
      <c r="B440" s="66">
        <v>3137908</v>
      </c>
      <c r="C440" s="48">
        <f t="shared" si="12"/>
        <v>3137908</v>
      </c>
      <c r="D440" s="32" t="s">
        <v>1342</v>
      </c>
      <c r="E440" s="54">
        <v>286914.61</v>
      </c>
      <c r="F440" s="66">
        <v>3137908</v>
      </c>
      <c r="G440" s="64" t="s">
        <v>457</v>
      </c>
      <c r="H440" s="38">
        <f t="shared" si="13"/>
        <v>286914.61</v>
      </c>
    </row>
    <row r="441" spans="1:8" x14ac:dyDescent="0.25">
      <c r="A441" s="64" t="s">
        <v>1343</v>
      </c>
      <c r="B441" s="66">
        <v>3138005</v>
      </c>
      <c r="C441" s="48">
        <f t="shared" si="12"/>
        <v>3138005</v>
      </c>
      <c r="D441" s="32" t="s">
        <v>1343</v>
      </c>
      <c r="E441" s="54">
        <v>507851.24000000005</v>
      </c>
      <c r="F441" s="66">
        <v>3138005</v>
      </c>
      <c r="G441" s="64" t="s">
        <v>458</v>
      </c>
      <c r="H441" s="38">
        <f t="shared" si="13"/>
        <v>507851.24000000005</v>
      </c>
    </row>
    <row r="442" spans="1:8" x14ac:dyDescent="0.25">
      <c r="A442" s="64" t="s">
        <v>1344</v>
      </c>
      <c r="B442" s="66">
        <v>3138104</v>
      </c>
      <c r="C442" s="48">
        <f t="shared" si="12"/>
        <v>3138104</v>
      </c>
      <c r="D442" s="32" t="s">
        <v>1344</v>
      </c>
      <c r="E442" s="54">
        <v>896224.89999999991</v>
      </c>
      <c r="F442" s="66">
        <v>3138104</v>
      </c>
      <c r="G442" s="64" t="s">
        <v>459</v>
      </c>
      <c r="H442" s="38">
        <f t="shared" si="13"/>
        <v>896224.89999999991</v>
      </c>
    </row>
    <row r="443" spans="1:8" x14ac:dyDescent="0.25">
      <c r="A443" s="64" t="s">
        <v>1345</v>
      </c>
      <c r="B443" s="66">
        <v>3138203</v>
      </c>
      <c r="C443" s="48">
        <f t="shared" si="12"/>
        <v>3138203</v>
      </c>
      <c r="D443" s="32" t="s">
        <v>1345</v>
      </c>
      <c r="E443" s="54">
        <v>4625522.1500000004</v>
      </c>
      <c r="F443" s="66">
        <v>3138203</v>
      </c>
      <c r="G443" s="64" t="s">
        <v>460</v>
      </c>
      <c r="H443" s="38">
        <f t="shared" si="13"/>
        <v>4625522.1500000004</v>
      </c>
    </row>
    <row r="444" spans="1:8" x14ac:dyDescent="0.25">
      <c r="A444" s="64" t="s">
        <v>1346</v>
      </c>
      <c r="B444" s="66">
        <v>3138302</v>
      </c>
      <c r="C444" s="48">
        <f t="shared" si="12"/>
        <v>3138302</v>
      </c>
      <c r="D444" s="32" t="s">
        <v>1346</v>
      </c>
      <c r="E444" s="54">
        <v>295990.84999999998</v>
      </c>
      <c r="F444" s="66">
        <v>3138302</v>
      </c>
      <c r="G444" s="64" t="s">
        <v>461</v>
      </c>
      <c r="H444" s="38">
        <f t="shared" si="13"/>
        <v>295990.84999999998</v>
      </c>
    </row>
    <row r="445" spans="1:8" x14ac:dyDescent="0.25">
      <c r="A445" s="64" t="s">
        <v>1347</v>
      </c>
      <c r="B445" s="66">
        <v>3138351</v>
      </c>
      <c r="C445" s="48">
        <f t="shared" si="12"/>
        <v>3138351</v>
      </c>
      <c r="D445" s="32" t="s">
        <v>1347</v>
      </c>
      <c r="E445" s="54">
        <v>472637.39</v>
      </c>
      <c r="F445" s="66">
        <v>3138351</v>
      </c>
      <c r="G445" s="64" t="s">
        <v>462</v>
      </c>
      <c r="H445" s="38">
        <f t="shared" si="13"/>
        <v>472637.39</v>
      </c>
    </row>
    <row r="446" spans="1:8" x14ac:dyDescent="0.25">
      <c r="A446" s="64" t="s">
        <v>1348</v>
      </c>
      <c r="B446" s="66">
        <v>3138401</v>
      </c>
      <c r="C446" s="48">
        <f t="shared" si="12"/>
        <v>3138401</v>
      </c>
      <c r="D446" s="32" t="s">
        <v>1348</v>
      </c>
      <c r="E446" s="54">
        <v>2248557.0900000003</v>
      </c>
      <c r="F446" s="66">
        <v>3138401</v>
      </c>
      <c r="G446" s="64" t="s">
        <v>463</v>
      </c>
      <c r="H446" s="38">
        <f t="shared" si="13"/>
        <v>2248557.0900000003</v>
      </c>
    </row>
    <row r="447" spans="1:8" x14ac:dyDescent="0.25">
      <c r="A447" s="64" t="s">
        <v>1349</v>
      </c>
      <c r="B447" s="66">
        <v>3138500</v>
      </c>
      <c r="C447" s="48">
        <f t="shared" si="12"/>
        <v>3138500</v>
      </c>
      <c r="D447" s="32" t="s">
        <v>1349</v>
      </c>
      <c r="E447" s="54">
        <v>362317.43</v>
      </c>
      <c r="F447" s="66">
        <v>3138500</v>
      </c>
      <c r="G447" s="64" t="s">
        <v>464</v>
      </c>
      <c r="H447" s="38">
        <f t="shared" si="13"/>
        <v>362317.43</v>
      </c>
    </row>
    <row r="448" spans="1:8" x14ac:dyDescent="0.25">
      <c r="A448" s="64" t="s">
        <v>1350</v>
      </c>
      <c r="B448" s="66">
        <v>3138609</v>
      </c>
      <c r="C448" s="48">
        <f t="shared" si="12"/>
        <v>3138609</v>
      </c>
      <c r="D448" s="32" t="s">
        <v>1350</v>
      </c>
      <c r="E448" s="54">
        <v>737348.79999999993</v>
      </c>
      <c r="F448" s="66">
        <v>3138609</v>
      </c>
      <c r="G448" s="64" t="s">
        <v>465</v>
      </c>
      <c r="H448" s="38">
        <f t="shared" si="13"/>
        <v>737348.79999999993</v>
      </c>
    </row>
    <row r="449" spans="1:8" x14ac:dyDescent="0.25">
      <c r="A449" s="64" t="s">
        <v>1351</v>
      </c>
      <c r="B449" s="66">
        <v>3138625</v>
      </c>
      <c r="C449" s="48">
        <f t="shared" si="12"/>
        <v>3138625</v>
      </c>
      <c r="D449" s="32" t="s">
        <v>1351</v>
      </c>
      <c r="E449" s="54">
        <v>2069060.6400000001</v>
      </c>
      <c r="F449" s="66">
        <v>3138625</v>
      </c>
      <c r="G449" s="64" t="s">
        <v>466</v>
      </c>
      <c r="H449" s="38">
        <f t="shared" si="13"/>
        <v>2069060.6400000001</v>
      </c>
    </row>
    <row r="450" spans="1:8" x14ac:dyDescent="0.25">
      <c r="A450" s="64" t="s">
        <v>1352</v>
      </c>
      <c r="B450" s="66">
        <v>3138658</v>
      </c>
      <c r="C450" s="48">
        <f t="shared" si="12"/>
        <v>3138658</v>
      </c>
      <c r="D450" s="32" t="s">
        <v>1352</v>
      </c>
      <c r="E450" s="54">
        <v>518221.03</v>
      </c>
      <c r="F450" s="66">
        <v>3138658</v>
      </c>
      <c r="G450" s="64" t="s">
        <v>467</v>
      </c>
      <c r="H450" s="38">
        <f t="shared" si="13"/>
        <v>518221.03</v>
      </c>
    </row>
    <row r="451" spans="1:8" x14ac:dyDescent="0.25">
      <c r="A451" s="64" t="s">
        <v>1353</v>
      </c>
      <c r="B451" s="66">
        <v>3138674</v>
      </c>
      <c r="C451" s="48">
        <f t="shared" si="12"/>
        <v>3138674</v>
      </c>
      <c r="D451" s="32" t="s">
        <v>1353</v>
      </c>
      <c r="E451" s="54">
        <v>456001.20999999996</v>
      </c>
      <c r="F451" s="66">
        <v>3138674</v>
      </c>
      <c r="G451" s="64" t="s">
        <v>468</v>
      </c>
      <c r="H451" s="38">
        <f t="shared" si="13"/>
        <v>456001.20999999996</v>
      </c>
    </row>
    <row r="452" spans="1:8" x14ac:dyDescent="0.25">
      <c r="A452" s="64" t="s">
        <v>1354</v>
      </c>
      <c r="B452" s="66">
        <v>3138682</v>
      </c>
      <c r="C452" s="48">
        <f t="shared" si="12"/>
        <v>3138682</v>
      </c>
      <c r="D452" s="32" t="s">
        <v>1354</v>
      </c>
      <c r="E452" s="54">
        <v>324258.79999999993</v>
      </c>
      <c r="F452" s="66">
        <v>3138682</v>
      </c>
      <c r="G452" s="64" t="s">
        <v>469</v>
      </c>
      <c r="H452" s="38">
        <f t="shared" si="13"/>
        <v>324258.79999999993</v>
      </c>
    </row>
    <row r="453" spans="1:8" x14ac:dyDescent="0.25">
      <c r="A453" s="64" t="s">
        <v>1355</v>
      </c>
      <c r="B453" s="66">
        <v>3138708</v>
      </c>
      <c r="C453" s="48">
        <f t="shared" si="12"/>
        <v>3138708</v>
      </c>
      <c r="D453" s="32" t="s">
        <v>1355</v>
      </c>
      <c r="E453" s="54">
        <v>587930.53999999992</v>
      </c>
      <c r="F453" s="66">
        <v>3138708</v>
      </c>
      <c r="G453" s="64" t="s">
        <v>470</v>
      </c>
      <c r="H453" s="38">
        <f t="shared" si="13"/>
        <v>587930.53999999992</v>
      </c>
    </row>
    <row r="454" spans="1:8" x14ac:dyDescent="0.25">
      <c r="A454" s="64" t="s">
        <v>1356</v>
      </c>
      <c r="B454" s="66">
        <v>3138807</v>
      </c>
      <c r="C454" s="48">
        <f t="shared" si="12"/>
        <v>3138807</v>
      </c>
      <c r="D454" s="32" t="s">
        <v>1356</v>
      </c>
      <c r="E454" s="54">
        <v>1650446.67</v>
      </c>
      <c r="F454" s="66">
        <v>3138807</v>
      </c>
      <c r="G454" s="64" t="s">
        <v>471</v>
      </c>
      <c r="H454" s="38">
        <f t="shared" si="13"/>
        <v>1650446.67</v>
      </c>
    </row>
    <row r="455" spans="1:8" x14ac:dyDescent="0.25">
      <c r="A455" s="64" t="s">
        <v>1357</v>
      </c>
      <c r="B455" s="66">
        <v>3138906</v>
      </c>
      <c r="C455" s="48">
        <f t="shared" si="12"/>
        <v>3138906</v>
      </c>
      <c r="D455" s="32" t="s">
        <v>1357</v>
      </c>
      <c r="E455" s="54">
        <v>365755.49999999994</v>
      </c>
      <c r="F455" s="66">
        <v>3138906</v>
      </c>
      <c r="G455" s="64" t="s">
        <v>472</v>
      </c>
      <c r="H455" s="38">
        <f t="shared" si="13"/>
        <v>365755.49999999994</v>
      </c>
    </row>
    <row r="456" spans="1:8" x14ac:dyDescent="0.25">
      <c r="A456" s="64" t="s">
        <v>1358</v>
      </c>
      <c r="B456" s="66">
        <v>3139003</v>
      </c>
      <c r="C456" s="48">
        <f t="shared" ref="C456:C519" si="14">IFERROR(VLOOKUP(D456,$A$8:$B$860,2,FALSE),"ERRO")</f>
        <v>3139003</v>
      </c>
      <c r="D456" s="32" t="s">
        <v>1358</v>
      </c>
      <c r="E456" s="54">
        <v>3015334.6500000004</v>
      </c>
      <c r="F456" s="66">
        <v>3139003</v>
      </c>
      <c r="G456" s="64" t="s">
        <v>473</v>
      </c>
      <c r="H456" s="38">
        <f t="shared" ref="H456:H519" si="15">VLOOKUP(F456,$C$8:$E$860,3,FALSE)</f>
        <v>3015334.6500000004</v>
      </c>
    </row>
    <row r="457" spans="1:8" x14ac:dyDescent="0.25">
      <c r="A457" s="64" t="s">
        <v>1359</v>
      </c>
      <c r="B457" s="66">
        <v>3139102</v>
      </c>
      <c r="C457" s="48">
        <f t="shared" si="14"/>
        <v>3139102</v>
      </c>
      <c r="D457" s="32" t="s">
        <v>1359</v>
      </c>
      <c r="E457" s="54">
        <v>888159.96</v>
      </c>
      <c r="F457" s="66">
        <v>3139102</v>
      </c>
      <c r="G457" s="64" t="s">
        <v>474</v>
      </c>
      <c r="H457" s="38">
        <f t="shared" si="15"/>
        <v>888159.96</v>
      </c>
    </row>
    <row r="458" spans="1:8" x14ac:dyDescent="0.25">
      <c r="A458" s="64" t="s">
        <v>1360</v>
      </c>
      <c r="B458" s="66">
        <v>3139201</v>
      </c>
      <c r="C458" s="48">
        <f t="shared" si="14"/>
        <v>3139201</v>
      </c>
      <c r="D458" s="32" t="s">
        <v>1360</v>
      </c>
      <c r="E458" s="54">
        <v>755850.14</v>
      </c>
      <c r="F458" s="66">
        <v>3139201</v>
      </c>
      <c r="G458" s="64" t="s">
        <v>475</v>
      </c>
      <c r="H458" s="38">
        <f t="shared" si="15"/>
        <v>755850.14</v>
      </c>
    </row>
    <row r="459" spans="1:8" x14ac:dyDescent="0.25">
      <c r="A459" s="64" t="s">
        <v>1361</v>
      </c>
      <c r="B459" s="66">
        <v>3139250</v>
      </c>
      <c r="C459" s="48">
        <f t="shared" si="14"/>
        <v>3139250</v>
      </c>
      <c r="D459" s="32" t="s">
        <v>1361</v>
      </c>
      <c r="E459" s="54">
        <v>396367.07999999996</v>
      </c>
      <c r="F459" s="66">
        <v>3139250</v>
      </c>
      <c r="G459" s="64" t="s">
        <v>476</v>
      </c>
      <c r="H459" s="38">
        <f t="shared" si="15"/>
        <v>396367.07999999996</v>
      </c>
    </row>
    <row r="460" spans="1:8" x14ac:dyDescent="0.25">
      <c r="A460" s="64" t="s">
        <v>1362</v>
      </c>
      <c r="B460" s="66">
        <v>3139300</v>
      </c>
      <c r="C460" s="48">
        <f t="shared" si="14"/>
        <v>3139300</v>
      </c>
      <c r="D460" s="32" t="s">
        <v>1362</v>
      </c>
      <c r="E460" s="54">
        <v>807309.19000000006</v>
      </c>
      <c r="F460" s="66">
        <v>3139300</v>
      </c>
      <c r="G460" s="64" t="s">
        <v>477</v>
      </c>
      <c r="H460" s="38">
        <f t="shared" si="15"/>
        <v>807309.19000000006</v>
      </c>
    </row>
    <row r="461" spans="1:8" x14ac:dyDescent="0.25">
      <c r="A461" s="64" t="s">
        <v>1363</v>
      </c>
      <c r="B461" s="66">
        <v>3139409</v>
      </c>
      <c r="C461" s="48">
        <f t="shared" si="14"/>
        <v>3139409</v>
      </c>
      <c r="D461" s="32" t="s">
        <v>1363</v>
      </c>
      <c r="E461" s="54">
        <v>4066680.3</v>
      </c>
      <c r="F461" s="66">
        <v>3139409</v>
      </c>
      <c r="G461" s="64" t="s">
        <v>478</v>
      </c>
      <c r="H461" s="38">
        <f t="shared" si="15"/>
        <v>4066680.3</v>
      </c>
    </row>
    <row r="462" spans="1:8" x14ac:dyDescent="0.25">
      <c r="A462" s="64" t="s">
        <v>1364</v>
      </c>
      <c r="B462" s="66">
        <v>3139508</v>
      </c>
      <c r="C462" s="48">
        <f t="shared" si="14"/>
        <v>3139508</v>
      </c>
      <c r="D462" s="32" t="s">
        <v>1364</v>
      </c>
      <c r="E462" s="54">
        <v>871747.34999999986</v>
      </c>
      <c r="F462" s="66">
        <v>3139508</v>
      </c>
      <c r="G462" s="64" t="s">
        <v>479</v>
      </c>
      <c r="H462" s="38">
        <f t="shared" si="15"/>
        <v>871747.34999999986</v>
      </c>
    </row>
    <row r="463" spans="1:8" x14ac:dyDescent="0.25">
      <c r="A463" s="64" t="s">
        <v>1365</v>
      </c>
      <c r="B463" s="66">
        <v>3139607</v>
      </c>
      <c r="C463" s="48">
        <f t="shared" si="14"/>
        <v>3139607</v>
      </c>
      <c r="D463" s="32" t="s">
        <v>1365</v>
      </c>
      <c r="E463" s="54">
        <v>1178422.4200000002</v>
      </c>
      <c r="F463" s="66">
        <v>3139607</v>
      </c>
      <c r="G463" s="64" t="s">
        <v>480</v>
      </c>
      <c r="H463" s="38">
        <f t="shared" si="15"/>
        <v>1178422.4200000002</v>
      </c>
    </row>
    <row r="464" spans="1:8" x14ac:dyDescent="0.25">
      <c r="A464" s="64" t="s">
        <v>1366</v>
      </c>
      <c r="B464" s="66">
        <v>3139805</v>
      </c>
      <c r="C464" s="48">
        <f t="shared" si="14"/>
        <v>3139805</v>
      </c>
      <c r="D464" s="32" t="s">
        <v>1366</v>
      </c>
      <c r="E464" s="54">
        <v>747189.98999999987</v>
      </c>
      <c r="F464" s="66">
        <v>3139805</v>
      </c>
      <c r="G464" s="64" t="s">
        <v>481</v>
      </c>
      <c r="H464" s="38">
        <f t="shared" si="15"/>
        <v>747189.98999999987</v>
      </c>
    </row>
    <row r="465" spans="1:8" x14ac:dyDescent="0.25">
      <c r="A465" s="64" t="s">
        <v>1367</v>
      </c>
      <c r="B465" s="66">
        <v>3139706</v>
      </c>
      <c r="C465" s="48">
        <f t="shared" si="14"/>
        <v>3139706</v>
      </c>
      <c r="D465" s="32" t="s">
        <v>1367</v>
      </c>
      <c r="E465" s="54">
        <v>575987.46999999986</v>
      </c>
      <c r="F465" s="66">
        <v>3139706</v>
      </c>
      <c r="G465" s="64" t="s">
        <v>482</v>
      </c>
      <c r="H465" s="38">
        <f t="shared" si="15"/>
        <v>575987.46999999986</v>
      </c>
    </row>
    <row r="466" spans="1:8" x14ac:dyDescent="0.25">
      <c r="A466" s="64" t="s">
        <v>1368</v>
      </c>
      <c r="B466" s="66">
        <v>3139904</v>
      </c>
      <c r="C466" s="48">
        <f t="shared" si="14"/>
        <v>3139904</v>
      </c>
      <c r="D466" s="32" t="s">
        <v>1368</v>
      </c>
      <c r="E466" s="54">
        <v>677036.35</v>
      </c>
      <c r="F466" s="66">
        <v>3139904</v>
      </c>
      <c r="G466" s="64" t="s">
        <v>483</v>
      </c>
      <c r="H466" s="38">
        <f t="shared" si="15"/>
        <v>677036.35</v>
      </c>
    </row>
    <row r="467" spans="1:8" x14ac:dyDescent="0.25">
      <c r="A467" s="64" t="s">
        <v>1369</v>
      </c>
      <c r="B467" s="66">
        <v>3140001</v>
      </c>
      <c r="C467" s="48">
        <f t="shared" si="14"/>
        <v>3140001</v>
      </c>
      <c r="D467" s="32" t="s">
        <v>1369</v>
      </c>
      <c r="E467" s="54">
        <v>16734614.680000003</v>
      </c>
      <c r="F467" s="66">
        <v>3140001</v>
      </c>
      <c r="G467" s="64" t="s">
        <v>484</v>
      </c>
      <c r="H467" s="38">
        <f t="shared" si="15"/>
        <v>16734614.680000003</v>
      </c>
    </row>
    <row r="468" spans="1:8" x14ac:dyDescent="0.25">
      <c r="A468" s="64" t="s">
        <v>1370</v>
      </c>
      <c r="B468" s="66">
        <v>3140100</v>
      </c>
      <c r="C468" s="48">
        <f t="shared" si="14"/>
        <v>3140100</v>
      </c>
      <c r="D468" s="32" t="s">
        <v>1370</v>
      </c>
      <c r="E468" s="54">
        <v>551468.69999999995</v>
      </c>
      <c r="F468" s="66">
        <v>3140100</v>
      </c>
      <c r="G468" s="64" t="s">
        <v>485</v>
      </c>
      <c r="H468" s="38">
        <f t="shared" si="15"/>
        <v>551468.69999999995</v>
      </c>
    </row>
    <row r="469" spans="1:8" x14ac:dyDescent="0.25">
      <c r="A469" s="64" t="s">
        <v>1371</v>
      </c>
      <c r="B469" s="66">
        <v>3140159</v>
      </c>
      <c r="C469" s="48">
        <f t="shared" si="14"/>
        <v>3140159</v>
      </c>
      <c r="D469" s="32" t="s">
        <v>1371</v>
      </c>
      <c r="E469" s="54">
        <v>697431.02</v>
      </c>
      <c r="F469" s="66">
        <v>3140159</v>
      </c>
      <c r="G469" s="64" t="s">
        <v>486</v>
      </c>
      <c r="H469" s="38">
        <f t="shared" si="15"/>
        <v>697431.02</v>
      </c>
    </row>
    <row r="470" spans="1:8" x14ac:dyDescent="0.25">
      <c r="A470" s="64" t="s">
        <v>1372</v>
      </c>
      <c r="B470" s="66">
        <v>3140209</v>
      </c>
      <c r="C470" s="48">
        <f t="shared" si="14"/>
        <v>3140209</v>
      </c>
      <c r="D470" s="32" t="s">
        <v>1372</v>
      </c>
      <c r="E470" s="54">
        <v>461990.91000000003</v>
      </c>
      <c r="F470" s="66">
        <v>3140209</v>
      </c>
      <c r="G470" s="64" t="s">
        <v>487</v>
      </c>
      <c r="H470" s="38">
        <f t="shared" si="15"/>
        <v>461990.91000000003</v>
      </c>
    </row>
    <row r="471" spans="1:8" x14ac:dyDescent="0.25">
      <c r="A471" s="64" t="s">
        <v>1373</v>
      </c>
      <c r="B471" s="66">
        <v>3140308</v>
      </c>
      <c r="C471" s="48">
        <f t="shared" si="14"/>
        <v>3140308</v>
      </c>
      <c r="D471" s="32" t="s">
        <v>1373</v>
      </c>
      <c r="E471" s="54">
        <v>680658.46000000008</v>
      </c>
      <c r="F471" s="66">
        <v>3140308</v>
      </c>
      <c r="G471" s="64" t="s">
        <v>488</v>
      </c>
      <c r="H471" s="38">
        <f t="shared" si="15"/>
        <v>680658.46000000008</v>
      </c>
    </row>
    <row r="472" spans="1:8" x14ac:dyDescent="0.25">
      <c r="A472" s="64" t="s">
        <v>1374</v>
      </c>
      <c r="B472" s="66">
        <v>3140407</v>
      </c>
      <c r="C472" s="48">
        <f t="shared" si="14"/>
        <v>3140407</v>
      </c>
      <c r="D472" s="32" t="s">
        <v>1374</v>
      </c>
      <c r="E472" s="54">
        <v>279912.71999999997</v>
      </c>
      <c r="F472" s="66">
        <v>3140407</v>
      </c>
      <c r="G472" s="64" t="s">
        <v>489</v>
      </c>
      <c r="H472" s="38">
        <f t="shared" si="15"/>
        <v>279912.71999999997</v>
      </c>
    </row>
    <row r="473" spans="1:8" x14ac:dyDescent="0.25">
      <c r="A473" s="64" t="s">
        <v>1375</v>
      </c>
      <c r="B473" s="66">
        <v>3140506</v>
      </c>
      <c r="C473" s="48">
        <f t="shared" si="14"/>
        <v>3140506</v>
      </c>
      <c r="D473" s="32" t="s">
        <v>1375</v>
      </c>
      <c r="E473" s="54">
        <v>1107750.3899999999</v>
      </c>
      <c r="F473" s="66">
        <v>3140506</v>
      </c>
      <c r="G473" s="64" t="s">
        <v>490</v>
      </c>
      <c r="H473" s="38">
        <f t="shared" si="15"/>
        <v>1107750.3899999999</v>
      </c>
    </row>
    <row r="474" spans="1:8" x14ac:dyDescent="0.25">
      <c r="A474" s="64" t="s">
        <v>1376</v>
      </c>
      <c r="B474" s="66">
        <v>3140530</v>
      </c>
      <c r="C474" s="48">
        <f t="shared" si="14"/>
        <v>3140530</v>
      </c>
      <c r="D474" s="32" t="s">
        <v>1376</v>
      </c>
      <c r="E474" s="54">
        <v>797607.94</v>
      </c>
      <c r="F474" s="66">
        <v>3140530</v>
      </c>
      <c r="G474" s="64" t="s">
        <v>491</v>
      </c>
      <c r="H474" s="38">
        <f t="shared" si="15"/>
        <v>797607.94</v>
      </c>
    </row>
    <row r="475" spans="1:8" x14ac:dyDescent="0.25">
      <c r="A475" s="64" t="s">
        <v>1377</v>
      </c>
      <c r="B475" s="66">
        <v>3140555</v>
      </c>
      <c r="C475" s="48">
        <f t="shared" si="14"/>
        <v>3140555</v>
      </c>
      <c r="D475" s="32" t="s">
        <v>1377</v>
      </c>
      <c r="E475" s="54">
        <v>434582.11</v>
      </c>
      <c r="F475" s="66">
        <v>3140555</v>
      </c>
      <c r="G475" s="64" t="s">
        <v>492</v>
      </c>
      <c r="H475" s="38">
        <f t="shared" si="15"/>
        <v>434582.11</v>
      </c>
    </row>
    <row r="476" spans="1:8" x14ac:dyDescent="0.25">
      <c r="A476" s="64" t="s">
        <v>1378</v>
      </c>
      <c r="B476" s="66">
        <v>3140605</v>
      </c>
      <c r="C476" s="48">
        <f t="shared" si="14"/>
        <v>3140605</v>
      </c>
      <c r="D476" s="32" t="s">
        <v>1378</v>
      </c>
      <c r="E476" s="54">
        <v>368892.56</v>
      </c>
      <c r="F476" s="66">
        <v>3140605</v>
      </c>
      <c r="G476" s="64" t="s">
        <v>493</v>
      </c>
      <c r="H476" s="38">
        <f t="shared" si="15"/>
        <v>368892.56</v>
      </c>
    </row>
    <row r="477" spans="1:8" x14ac:dyDescent="0.25">
      <c r="A477" s="64" t="s">
        <v>1379</v>
      </c>
      <c r="B477" s="66">
        <v>3140704</v>
      </c>
      <c r="C477" s="48">
        <f t="shared" si="14"/>
        <v>3140704</v>
      </c>
      <c r="D477" s="32" t="s">
        <v>1379</v>
      </c>
      <c r="E477" s="54">
        <v>2461543.39</v>
      </c>
      <c r="F477" s="66">
        <v>3140704</v>
      </c>
      <c r="G477" s="64" t="s">
        <v>494</v>
      </c>
      <c r="H477" s="38">
        <f t="shared" si="15"/>
        <v>2461543.39</v>
      </c>
    </row>
    <row r="478" spans="1:8" x14ac:dyDescent="0.25">
      <c r="A478" s="64" t="s">
        <v>1380</v>
      </c>
      <c r="B478" s="66">
        <v>3171501</v>
      </c>
      <c r="C478" s="48">
        <f t="shared" si="14"/>
        <v>3171501</v>
      </c>
      <c r="D478" s="32" t="s">
        <v>1380</v>
      </c>
      <c r="E478" s="54">
        <v>372091.64999999997</v>
      </c>
      <c r="F478" s="66">
        <v>3171501</v>
      </c>
      <c r="G478" s="64" t="s">
        <v>495</v>
      </c>
      <c r="H478" s="38">
        <f t="shared" si="15"/>
        <v>372091.64999999997</v>
      </c>
    </row>
    <row r="479" spans="1:8" x14ac:dyDescent="0.25">
      <c r="A479" s="64" t="s">
        <v>1381</v>
      </c>
      <c r="B479" s="66">
        <v>3140803</v>
      </c>
      <c r="C479" s="48">
        <f t="shared" si="14"/>
        <v>3140803</v>
      </c>
      <c r="D479" s="32" t="s">
        <v>1381</v>
      </c>
      <c r="E479" s="54">
        <v>1751434.05</v>
      </c>
      <c r="F479" s="66">
        <v>3140803</v>
      </c>
      <c r="G479" s="64" t="s">
        <v>496</v>
      </c>
      <c r="H479" s="38">
        <f t="shared" si="15"/>
        <v>1751434.05</v>
      </c>
    </row>
    <row r="480" spans="1:8" x14ac:dyDescent="0.25">
      <c r="A480" s="64" t="s">
        <v>1382</v>
      </c>
      <c r="B480" s="66">
        <v>3140852</v>
      </c>
      <c r="C480" s="48">
        <f t="shared" si="14"/>
        <v>3140852</v>
      </c>
      <c r="D480" s="32" t="s">
        <v>1382</v>
      </c>
      <c r="E480" s="54">
        <v>761366.71</v>
      </c>
      <c r="F480" s="66">
        <v>3140852</v>
      </c>
      <c r="G480" s="64" t="s">
        <v>497</v>
      </c>
      <c r="H480" s="38">
        <f t="shared" si="15"/>
        <v>761366.71</v>
      </c>
    </row>
    <row r="481" spans="1:8" x14ac:dyDescent="0.25">
      <c r="A481" s="64" t="s">
        <v>1383</v>
      </c>
      <c r="B481" s="66">
        <v>3140902</v>
      </c>
      <c r="C481" s="48">
        <f t="shared" si="14"/>
        <v>3140902</v>
      </c>
      <c r="D481" s="32" t="s">
        <v>1383</v>
      </c>
      <c r="E481" s="54">
        <v>794285.55</v>
      </c>
      <c r="F481" s="66">
        <v>3140902</v>
      </c>
      <c r="G481" s="64" t="s">
        <v>498</v>
      </c>
      <c r="H481" s="38">
        <f t="shared" si="15"/>
        <v>794285.55</v>
      </c>
    </row>
    <row r="482" spans="1:8" x14ac:dyDescent="0.25">
      <c r="A482" s="64" t="s">
        <v>1384</v>
      </c>
      <c r="B482" s="66">
        <v>3141009</v>
      </c>
      <c r="C482" s="48">
        <f t="shared" si="14"/>
        <v>3141009</v>
      </c>
      <c r="D482" s="32" t="s">
        <v>1384</v>
      </c>
      <c r="E482" s="54">
        <v>416512.57</v>
      </c>
      <c r="F482" s="66">
        <v>3141009</v>
      </c>
      <c r="G482" s="64" t="s">
        <v>499</v>
      </c>
      <c r="H482" s="38">
        <f t="shared" si="15"/>
        <v>416512.57</v>
      </c>
    </row>
    <row r="483" spans="1:8" x14ac:dyDescent="0.25">
      <c r="A483" s="64" t="s">
        <v>1385</v>
      </c>
      <c r="B483" s="66">
        <v>3141108</v>
      </c>
      <c r="C483" s="48">
        <f t="shared" si="14"/>
        <v>3141108</v>
      </c>
      <c r="D483" s="32" t="s">
        <v>1385</v>
      </c>
      <c r="E483" s="54">
        <v>2947639.8000000003</v>
      </c>
      <c r="F483" s="66">
        <v>3141108</v>
      </c>
      <c r="G483" s="64" t="s">
        <v>500</v>
      </c>
      <c r="H483" s="38">
        <f t="shared" si="15"/>
        <v>2947639.8000000003</v>
      </c>
    </row>
    <row r="484" spans="1:8" x14ac:dyDescent="0.25">
      <c r="A484" s="64" t="s">
        <v>1386</v>
      </c>
      <c r="B484" s="66">
        <v>3141207</v>
      </c>
      <c r="C484" s="48">
        <f t="shared" si="14"/>
        <v>3141207</v>
      </c>
      <c r="D484" s="32" t="s">
        <v>1386</v>
      </c>
      <c r="E484" s="54">
        <v>473741.53</v>
      </c>
      <c r="F484" s="66">
        <v>3141207</v>
      </c>
      <c r="G484" s="64" t="s">
        <v>501</v>
      </c>
      <c r="H484" s="38">
        <f t="shared" si="15"/>
        <v>473741.53</v>
      </c>
    </row>
    <row r="485" spans="1:8" x14ac:dyDescent="0.25">
      <c r="A485" s="64" t="s">
        <v>1387</v>
      </c>
      <c r="B485" s="66">
        <v>3141306</v>
      </c>
      <c r="C485" s="48">
        <f t="shared" si="14"/>
        <v>3141306</v>
      </c>
      <c r="D485" s="32" t="s">
        <v>1387</v>
      </c>
      <c r="E485" s="54">
        <v>1005832.5599999999</v>
      </c>
      <c r="F485" s="66">
        <v>3141306</v>
      </c>
      <c r="G485" s="64" t="s">
        <v>502</v>
      </c>
      <c r="H485" s="38">
        <f t="shared" si="15"/>
        <v>1005832.5599999999</v>
      </c>
    </row>
    <row r="486" spans="1:8" x14ac:dyDescent="0.25">
      <c r="A486" s="64" t="s">
        <v>1388</v>
      </c>
      <c r="B486" s="66">
        <v>3141405</v>
      </c>
      <c r="C486" s="48">
        <f t="shared" si="14"/>
        <v>3141405</v>
      </c>
      <c r="D486" s="32" t="s">
        <v>1388</v>
      </c>
      <c r="E486" s="54">
        <v>891930.86999999988</v>
      </c>
      <c r="F486" s="66">
        <v>3141405</v>
      </c>
      <c r="G486" s="64" t="s">
        <v>503</v>
      </c>
      <c r="H486" s="38">
        <f t="shared" si="15"/>
        <v>891930.86999999988</v>
      </c>
    </row>
    <row r="487" spans="1:8" x14ac:dyDescent="0.25">
      <c r="A487" s="64" t="s">
        <v>1389</v>
      </c>
      <c r="B487" s="66">
        <v>3141504</v>
      </c>
      <c r="C487" s="48">
        <f t="shared" si="14"/>
        <v>3141504</v>
      </c>
      <c r="D487" s="32" t="s">
        <v>1389</v>
      </c>
      <c r="E487" s="54">
        <v>354037.80000000005</v>
      </c>
      <c r="F487" s="66">
        <v>3141504</v>
      </c>
      <c r="G487" s="64" t="s">
        <v>504</v>
      </c>
      <c r="H487" s="38">
        <f t="shared" si="15"/>
        <v>354037.80000000005</v>
      </c>
    </row>
    <row r="488" spans="1:8" x14ac:dyDescent="0.25">
      <c r="A488" s="64" t="s">
        <v>1390</v>
      </c>
      <c r="B488" s="66">
        <v>3141603</v>
      </c>
      <c r="C488" s="48">
        <f t="shared" si="14"/>
        <v>3141603</v>
      </c>
      <c r="D488" s="32" t="s">
        <v>1390</v>
      </c>
      <c r="E488" s="54">
        <v>609107.15</v>
      </c>
      <c r="F488" s="66">
        <v>3141603</v>
      </c>
      <c r="G488" s="64" t="s">
        <v>505</v>
      </c>
      <c r="H488" s="38">
        <f t="shared" si="15"/>
        <v>609107.15</v>
      </c>
    </row>
    <row r="489" spans="1:8" x14ac:dyDescent="0.25">
      <c r="A489" s="64" t="s">
        <v>1391</v>
      </c>
      <c r="B489" s="66">
        <v>3141702</v>
      </c>
      <c r="C489" s="48">
        <f t="shared" si="14"/>
        <v>3141702</v>
      </c>
      <c r="D489" s="32" t="s">
        <v>1391</v>
      </c>
      <c r="E489" s="54">
        <v>423729.42000000004</v>
      </c>
      <c r="F489" s="66">
        <v>3141702</v>
      </c>
      <c r="G489" s="64" t="s">
        <v>506</v>
      </c>
      <c r="H489" s="38">
        <f t="shared" si="15"/>
        <v>423729.42000000004</v>
      </c>
    </row>
    <row r="490" spans="1:8" x14ac:dyDescent="0.25">
      <c r="A490" s="64" t="s">
        <v>1392</v>
      </c>
      <c r="B490" s="66">
        <v>3141801</v>
      </c>
      <c r="C490" s="48">
        <f t="shared" si="14"/>
        <v>3141801</v>
      </c>
      <c r="D490" s="32" t="s">
        <v>1392</v>
      </c>
      <c r="E490" s="54">
        <v>1022554.26</v>
      </c>
      <c r="F490" s="66">
        <v>3141801</v>
      </c>
      <c r="G490" s="64" t="s">
        <v>507</v>
      </c>
      <c r="H490" s="38">
        <f t="shared" si="15"/>
        <v>1022554.26</v>
      </c>
    </row>
    <row r="491" spans="1:8" x14ac:dyDescent="0.25">
      <c r="A491" s="64" t="s">
        <v>1393</v>
      </c>
      <c r="B491" s="66">
        <v>3141900</v>
      </c>
      <c r="C491" s="48">
        <f t="shared" si="14"/>
        <v>3141900</v>
      </c>
      <c r="D491" s="32" t="s">
        <v>1393</v>
      </c>
      <c r="E491" s="54">
        <v>435623.74</v>
      </c>
      <c r="F491" s="66">
        <v>3141900</v>
      </c>
      <c r="G491" s="64" t="s">
        <v>508</v>
      </c>
      <c r="H491" s="38">
        <f t="shared" si="15"/>
        <v>435623.74</v>
      </c>
    </row>
    <row r="492" spans="1:8" x14ac:dyDescent="0.25">
      <c r="A492" s="64" t="s">
        <v>1394</v>
      </c>
      <c r="B492" s="66">
        <v>3142007</v>
      </c>
      <c r="C492" s="48">
        <f t="shared" si="14"/>
        <v>3142007</v>
      </c>
      <c r="D492" s="32" t="s">
        <v>1394</v>
      </c>
      <c r="E492" s="54">
        <v>593762.92000000004</v>
      </c>
      <c r="F492" s="66">
        <v>3142007</v>
      </c>
      <c r="G492" s="64" t="s">
        <v>509</v>
      </c>
      <c r="H492" s="38">
        <f t="shared" si="15"/>
        <v>593762.92000000004</v>
      </c>
    </row>
    <row r="493" spans="1:8" x14ac:dyDescent="0.25">
      <c r="A493" s="64" t="s">
        <v>1395</v>
      </c>
      <c r="B493" s="66">
        <v>3142106</v>
      </c>
      <c r="C493" s="48">
        <f t="shared" si="14"/>
        <v>3142106</v>
      </c>
      <c r="D493" s="32" t="s">
        <v>1395</v>
      </c>
      <c r="E493" s="54">
        <v>599464.17000000004</v>
      </c>
      <c r="F493" s="66">
        <v>3142106</v>
      </c>
      <c r="G493" s="64" t="s">
        <v>510</v>
      </c>
      <c r="H493" s="38">
        <f t="shared" si="15"/>
        <v>599464.17000000004</v>
      </c>
    </row>
    <row r="494" spans="1:8" x14ac:dyDescent="0.25">
      <c r="A494" s="64" t="s">
        <v>1396</v>
      </c>
      <c r="B494" s="66">
        <v>3142205</v>
      </c>
      <c r="C494" s="48">
        <f t="shared" si="14"/>
        <v>3142205</v>
      </c>
      <c r="D494" s="32" t="s">
        <v>1396</v>
      </c>
      <c r="E494" s="54">
        <v>960993.83000000007</v>
      </c>
      <c r="F494" s="66">
        <v>3142205</v>
      </c>
      <c r="G494" s="64" t="s">
        <v>511</v>
      </c>
      <c r="H494" s="38">
        <f t="shared" si="15"/>
        <v>960993.83000000007</v>
      </c>
    </row>
    <row r="495" spans="1:8" x14ac:dyDescent="0.25">
      <c r="A495" s="64" t="s">
        <v>1397</v>
      </c>
      <c r="B495" s="66">
        <v>3142254</v>
      </c>
      <c r="C495" s="48">
        <f t="shared" si="14"/>
        <v>3142254</v>
      </c>
      <c r="D495" s="32" t="s">
        <v>1397</v>
      </c>
      <c r="E495" s="54">
        <v>305384.05000000005</v>
      </c>
      <c r="F495" s="66">
        <v>3142254</v>
      </c>
      <c r="G495" s="64" t="s">
        <v>512</v>
      </c>
      <c r="H495" s="38">
        <f t="shared" si="15"/>
        <v>305384.05000000005</v>
      </c>
    </row>
    <row r="496" spans="1:8" x14ac:dyDescent="0.25">
      <c r="A496" s="64" t="s">
        <v>1398</v>
      </c>
      <c r="B496" s="66">
        <v>3142304</v>
      </c>
      <c r="C496" s="48">
        <f t="shared" si="14"/>
        <v>3142304</v>
      </c>
      <c r="D496" s="32" t="s">
        <v>1398</v>
      </c>
      <c r="E496" s="54">
        <v>327376.74</v>
      </c>
      <c r="F496" s="66">
        <v>3142304</v>
      </c>
      <c r="G496" s="64" t="s">
        <v>513</v>
      </c>
      <c r="H496" s="38">
        <f t="shared" si="15"/>
        <v>327376.74</v>
      </c>
    </row>
    <row r="497" spans="1:8" x14ac:dyDescent="0.25">
      <c r="A497" s="64" t="s">
        <v>1399</v>
      </c>
      <c r="B497" s="66">
        <v>3142403</v>
      </c>
      <c r="C497" s="48">
        <f t="shared" si="14"/>
        <v>3142403</v>
      </c>
      <c r="D497" s="32" t="s">
        <v>1399</v>
      </c>
      <c r="E497" s="54">
        <v>312459.84999999998</v>
      </c>
      <c r="F497" s="66">
        <v>3142403</v>
      </c>
      <c r="G497" s="64" t="s">
        <v>514</v>
      </c>
      <c r="H497" s="38">
        <f t="shared" si="15"/>
        <v>312459.84999999998</v>
      </c>
    </row>
    <row r="498" spans="1:8" x14ac:dyDescent="0.25">
      <c r="A498" s="64" t="s">
        <v>1400</v>
      </c>
      <c r="B498" s="66">
        <v>3142502</v>
      </c>
      <c r="C498" s="48">
        <f t="shared" si="14"/>
        <v>3142502</v>
      </c>
      <c r="D498" s="32" t="s">
        <v>1400</v>
      </c>
      <c r="E498" s="54">
        <v>348469.73</v>
      </c>
      <c r="F498" s="66">
        <v>3142502</v>
      </c>
      <c r="G498" s="64" t="s">
        <v>515</v>
      </c>
      <c r="H498" s="38">
        <f t="shared" si="15"/>
        <v>348469.73</v>
      </c>
    </row>
    <row r="499" spans="1:8" x14ac:dyDescent="0.25">
      <c r="A499" s="64" t="s">
        <v>1401</v>
      </c>
      <c r="B499" s="66">
        <v>3142601</v>
      </c>
      <c r="C499" s="48">
        <f t="shared" si="14"/>
        <v>3142601</v>
      </c>
      <c r="D499" s="32" t="s">
        <v>1401</v>
      </c>
      <c r="E499" s="54">
        <v>702713.53</v>
      </c>
      <c r="F499" s="66">
        <v>3142601</v>
      </c>
      <c r="G499" s="64" t="s">
        <v>516</v>
      </c>
      <c r="H499" s="38">
        <f t="shared" si="15"/>
        <v>702713.53</v>
      </c>
    </row>
    <row r="500" spans="1:8" x14ac:dyDescent="0.25">
      <c r="A500" s="64" t="s">
        <v>1402</v>
      </c>
      <c r="B500" s="66">
        <v>3142700</v>
      </c>
      <c r="C500" s="48">
        <f t="shared" si="14"/>
        <v>3142700</v>
      </c>
      <c r="D500" s="32" t="s">
        <v>1402</v>
      </c>
      <c r="E500" s="54">
        <v>490450.83000000007</v>
      </c>
      <c r="F500" s="66">
        <v>3142700</v>
      </c>
      <c r="G500" s="64" t="s">
        <v>517</v>
      </c>
      <c r="H500" s="38">
        <f t="shared" si="15"/>
        <v>490450.83000000007</v>
      </c>
    </row>
    <row r="501" spans="1:8" x14ac:dyDescent="0.25">
      <c r="A501" s="64" t="s">
        <v>1403</v>
      </c>
      <c r="B501" s="66">
        <v>3142809</v>
      </c>
      <c r="C501" s="48">
        <f t="shared" si="14"/>
        <v>3142809</v>
      </c>
      <c r="D501" s="32" t="s">
        <v>1403</v>
      </c>
      <c r="E501" s="54">
        <v>3468725.58</v>
      </c>
      <c r="F501" s="66">
        <v>3142809</v>
      </c>
      <c r="G501" s="64" t="s">
        <v>518</v>
      </c>
      <c r="H501" s="38">
        <f t="shared" si="15"/>
        <v>3468725.58</v>
      </c>
    </row>
    <row r="502" spans="1:8" x14ac:dyDescent="0.25">
      <c r="A502" s="64" t="s">
        <v>1404</v>
      </c>
      <c r="B502" s="66">
        <v>3142908</v>
      </c>
      <c r="C502" s="48">
        <f t="shared" si="14"/>
        <v>3142908</v>
      </c>
      <c r="D502" s="32" t="s">
        <v>1404</v>
      </c>
      <c r="E502" s="54">
        <v>880066.69000000006</v>
      </c>
      <c r="F502" s="66">
        <v>3142908</v>
      </c>
      <c r="G502" s="64" t="s">
        <v>519</v>
      </c>
      <c r="H502" s="38">
        <f t="shared" si="15"/>
        <v>880066.69000000006</v>
      </c>
    </row>
    <row r="503" spans="1:8" x14ac:dyDescent="0.25">
      <c r="A503" s="64" t="s">
        <v>1405</v>
      </c>
      <c r="B503" s="66">
        <v>3143005</v>
      </c>
      <c r="C503" s="48">
        <f t="shared" si="14"/>
        <v>3143005</v>
      </c>
      <c r="D503" s="32" t="s">
        <v>1405</v>
      </c>
      <c r="E503" s="54">
        <v>961688.60000000009</v>
      </c>
      <c r="F503" s="66">
        <v>3143005</v>
      </c>
      <c r="G503" s="64" t="s">
        <v>520</v>
      </c>
      <c r="H503" s="38">
        <f t="shared" si="15"/>
        <v>961688.60000000009</v>
      </c>
    </row>
    <row r="504" spans="1:8" x14ac:dyDescent="0.25">
      <c r="A504" s="64" t="s">
        <v>1406</v>
      </c>
      <c r="B504" s="66">
        <v>3143104</v>
      </c>
      <c r="C504" s="48">
        <f t="shared" si="14"/>
        <v>3143104</v>
      </c>
      <c r="D504" s="32" t="s">
        <v>1406</v>
      </c>
      <c r="E504" s="54">
        <v>3983195.8499999996</v>
      </c>
      <c r="F504" s="66">
        <v>3143104</v>
      </c>
      <c r="G504" s="64" t="s">
        <v>521</v>
      </c>
      <c r="H504" s="38">
        <f t="shared" si="15"/>
        <v>3983195.8499999996</v>
      </c>
    </row>
    <row r="505" spans="1:8" x14ac:dyDescent="0.25">
      <c r="A505" s="64" t="s">
        <v>1407</v>
      </c>
      <c r="B505" s="66">
        <v>3143153</v>
      </c>
      <c r="C505" s="48">
        <f t="shared" si="14"/>
        <v>3143153</v>
      </c>
      <c r="D505" s="32" t="s">
        <v>1407</v>
      </c>
      <c r="E505" s="54">
        <v>263501.70999999996</v>
      </c>
      <c r="F505" s="66">
        <v>3143153</v>
      </c>
      <c r="G505" s="64" t="s">
        <v>522</v>
      </c>
      <c r="H505" s="38">
        <f t="shared" si="15"/>
        <v>263501.70999999996</v>
      </c>
    </row>
    <row r="506" spans="1:8" x14ac:dyDescent="0.25">
      <c r="A506" s="64" t="s">
        <v>1408</v>
      </c>
      <c r="B506" s="66">
        <v>3143203</v>
      </c>
      <c r="C506" s="48">
        <f t="shared" si="14"/>
        <v>3143203</v>
      </c>
      <c r="D506" s="32" t="s">
        <v>1408</v>
      </c>
      <c r="E506" s="54">
        <v>1266731.43</v>
      </c>
      <c r="F506" s="66">
        <v>3143203</v>
      </c>
      <c r="G506" s="64" t="s">
        <v>523</v>
      </c>
      <c r="H506" s="38">
        <f t="shared" si="15"/>
        <v>1266731.43</v>
      </c>
    </row>
    <row r="507" spans="1:8" x14ac:dyDescent="0.25">
      <c r="A507" s="64" t="s">
        <v>1409</v>
      </c>
      <c r="B507" s="66">
        <v>3143401</v>
      </c>
      <c r="C507" s="48">
        <f t="shared" si="14"/>
        <v>3143401</v>
      </c>
      <c r="D507" s="32" t="s">
        <v>1409</v>
      </c>
      <c r="E507" s="54">
        <v>1048303.3600000001</v>
      </c>
      <c r="F507" s="66">
        <v>3143401</v>
      </c>
      <c r="G507" s="64" t="s">
        <v>524</v>
      </c>
      <c r="H507" s="38">
        <f t="shared" si="15"/>
        <v>1048303.3600000001</v>
      </c>
    </row>
    <row r="508" spans="1:8" x14ac:dyDescent="0.25">
      <c r="A508" s="64" t="s">
        <v>1410</v>
      </c>
      <c r="B508" s="66">
        <v>3143302</v>
      </c>
      <c r="C508" s="48">
        <f t="shared" si="14"/>
        <v>3143302</v>
      </c>
      <c r="D508" s="32" t="s">
        <v>1410</v>
      </c>
      <c r="E508" s="54">
        <v>18413260.010000002</v>
      </c>
      <c r="F508" s="66">
        <v>3143302</v>
      </c>
      <c r="G508" s="64" t="s">
        <v>525</v>
      </c>
      <c r="H508" s="38">
        <f t="shared" si="15"/>
        <v>18413260.010000002</v>
      </c>
    </row>
    <row r="509" spans="1:8" x14ac:dyDescent="0.25">
      <c r="A509" s="64" t="s">
        <v>1411</v>
      </c>
      <c r="B509" s="66">
        <v>3143450</v>
      </c>
      <c r="C509" s="48">
        <f t="shared" si="14"/>
        <v>3143450</v>
      </c>
      <c r="D509" s="32" t="s">
        <v>1411</v>
      </c>
      <c r="E509" s="54">
        <v>417742.24000000005</v>
      </c>
      <c r="F509" s="66">
        <v>3143450</v>
      </c>
      <c r="G509" s="64" t="s">
        <v>526</v>
      </c>
      <c r="H509" s="38">
        <f t="shared" si="15"/>
        <v>417742.24000000005</v>
      </c>
    </row>
    <row r="510" spans="1:8" x14ac:dyDescent="0.25">
      <c r="A510" s="64" t="s">
        <v>1412</v>
      </c>
      <c r="B510" s="66">
        <v>3143500</v>
      </c>
      <c r="C510" s="48">
        <f t="shared" si="14"/>
        <v>3143500</v>
      </c>
      <c r="D510" s="32" t="s">
        <v>1412</v>
      </c>
      <c r="E510" s="54">
        <v>1105063.9399999997</v>
      </c>
      <c r="F510" s="66">
        <v>3143500</v>
      </c>
      <c r="G510" s="64" t="s">
        <v>527</v>
      </c>
      <c r="H510" s="38">
        <f t="shared" si="15"/>
        <v>1105063.9399999997</v>
      </c>
    </row>
    <row r="511" spans="1:8" x14ac:dyDescent="0.25">
      <c r="A511" s="64" t="s">
        <v>1413</v>
      </c>
      <c r="B511" s="66">
        <v>3143609</v>
      </c>
      <c r="C511" s="48">
        <f t="shared" si="14"/>
        <v>3143609</v>
      </c>
      <c r="D511" s="32" t="s">
        <v>1413</v>
      </c>
      <c r="E511" s="54">
        <v>496538.84</v>
      </c>
      <c r="F511" s="66">
        <v>3143609</v>
      </c>
      <c r="G511" s="64" t="s">
        <v>528</v>
      </c>
      <c r="H511" s="38">
        <f t="shared" si="15"/>
        <v>496538.84</v>
      </c>
    </row>
    <row r="512" spans="1:8" x14ac:dyDescent="0.25">
      <c r="A512" s="64" t="s">
        <v>1414</v>
      </c>
      <c r="B512" s="66">
        <v>3143708</v>
      </c>
      <c r="C512" s="48">
        <f t="shared" si="14"/>
        <v>3143708</v>
      </c>
      <c r="D512" s="32" t="s">
        <v>1414</v>
      </c>
      <c r="E512" s="54">
        <v>327239.98000000004</v>
      </c>
      <c r="F512" s="66">
        <v>3143708</v>
      </c>
      <c r="G512" s="64" t="s">
        <v>529</v>
      </c>
      <c r="H512" s="38">
        <f t="shared" si="15"/>
        <v>327239.98000000004</v>
      </c>
    </row>
    <row r="513" spans="1:8" x14ac:dyDescent="0.25">
      <c r="A513" s="64" t="s">
        <v>1415</v>
      </c>
      <c r="B513" s="66">
        <v>3143807</v>
      </c>
      <c r="C513" s="48">
        <f t="shared" si="14"/>
        <v>3143807</v>
      </c>
      <c r="D513" s="32" t="s">
        <v>1415</v>
      </c>
      <c r="E513" s="54">
        <v>537655.02</v>
      </c>
      <c r="F513" s="66">
        <v>3143807</v>
      </c>
      <c r="G513" s="64" t="s">
        <v>530</v>
      </c>
      <c r="H513" s="38">
        <f t="shared" si="15"/>
        <v>537655.02</v>
      </c>
    </row>
    <row r="514" spans="1:8" x14ac:dyDescent="0.25">
      <c r="A514" s="64" t="s">
        <v>1416</v>
      </c>
      <c r="B514" s="66">
        <v>3143906</v>
      </c>
      <c r="C514" s="48">
        <f t="shared" si="14"/>
        <v>3143906</v>
      </c>
      <c r="D514" s="32" t="s">
        <v>1416</v>
      </c>
      <c r="E514" s="54">
        <v>4698062.66</v>
      </c>
      <c r="F514" s="66">
        <v>3143906</v>
      </c>
      <c r="G514" s="64" t="s">
        <v>531</v>
      </c>
      <c r="H514" s="38">
        <f t="shared" si="15"/>
        <v>4698062.66</v>
      </c>
    </row>
    <row r="515" spans="1:8" x14ac:dyDescent="0.25">
      <c r="A515" s="64" t="s">
        <v>1417</v>
      </c>
      <c r="B515" s="66">
        <v>3144003</v>
      </c>
      <c r="C515" s="48">
        <f t="shared" si="14"/>
        <v>3144003</v>
      </c>
      <c r="D515" s="32" t="s">
        <v>1417</v>
      </c>
      <c r="E515" s="54">
        <v>1248943.4600000002</v>
      </c>
      <c r="F515" s="66">
        <v>3144003</v>
      </c>
      <c r="G515" s="64" t="s">
        <v>532</v>
      </c>
      <c r="H515" s="38">
        <f t="shared" si="15"/>
        <v>1248943.4600000002</v>
      </c>
    </row>
    <row r="516" spans="1:8" x14ac:dyDescent="0.25">
      <c r="A516" s="64" t="s">
        <v>1418</v>
      </c>
      <c r="B516" s="66">
        <v>3144102</v>
      </c>
      <c r="C516" s="48">
        <f t="shared" si="14"/>
        <v>3144102</v>
      </c>
      <c r="D516" s="32" t="s">
        <v>1418</v>
      </c>
      <c r="E516" s="54">
        <v>961669.44000000006</v>
      </c>
      <c r="F516" s="66">
        <v>3144102</v>
      </c>
      <c r="G516" s="64" t="s">
        <v>533</v>
      </c>
      <c r="H516" s="38">
        <f t="shared" si="15"/>
        <v>961669.44000000006</v>
      </c>
    </row>
    <row r="517" spans="1:8" x14ac:dyDescent="0.25">
      <c r="A517" s="64" t="s">
        <v>1419</v>
      </c>
      <c r="B517" s="66">
        <v>3144201</v>
      </c>
      <c r="C517" s="48">
        <f t="shared" si="14"/>
        <v>3144201</v>
      </c>
      <c r="D517" s="32" t="s">
        <v>1419</v>
      </c>
      <c r="E517" s="54">
        <v>245815.77999999997</v>
      </c>
      <c r="F517" s="66">
        <v>3144201</v>
      </c>
      <c r="G517" s="64" t="s">
        <v>534</v>
      </c>
      <c r="H517" s="38">
        <f t="shared" si="15"/>
        <v>245815.77999999997</v>
      </c>
    </row>
    <row r="518" spans="1:8" x14ac:dyDescent="0.25">
      <c r="A518" s="64" t="s">
        <v>1420</v>
      </c>
      <c r="B518" s="66">
        <v>3144300</v>
      </c>
      <c r="C518" s="48">
        <f t="shared" si="14"/>
        <v>3144300</v>
      </c>
      <c r="D518" s="32" t="s">
        <v>1420</v>
      </c>
      <c r="E518" s="54">
        <v>1890667.4499999997</v>
      </c>
      <c r="F518" s="66">
        <v>3144300</v>
      </c>
      <c r="G518" s="64" t="s">
        <v>535</v>
      </c>
      <c r="H518" s="38">
        <f t="shared" si="15"/>
        <v>1890667.4499999997</v>
      </c>
    </row>
    <row r="519" spans="1:8" x14ac:dyDescent="0.25">
      <c r="A519" s="64" t="s">
        <v>1421</v>
      </c>
      <c r="B519" s="66">
        <v>3144359</v>
      </c>
      <c r="C519" s="48">
        <f t="shared" si="14"/>
        <v>3144359</v>
      </c>
      <c r="D519" s="32" t="s">
        <v>1421</v>
      </c>
      <c r="E519" s="54">
        <v>306144.37</v>
      </c>
      <c r="F519" s="66">
        <v>3144359</v>
      </c>
      <c r="G519" s="64" t="s">
        <v>536</v>
      </c>
      <c r="H519" s="38">
        <f t="shared" si="15"/>
        <v>306144.37</v>
      </c>
    </row>
    <row r="520" spans="1:8" x14ac:dyDescent="0.25">
      <c r="A520" s="64" t="s">
        <v>1422</v>
      </c>
      <c r="B520" s="66">
        <v>3144375</v>
      </c>
      <c r="C520" s="48">
        <f t="shared" ref="C520:C583" si="16">IFERROR(VLOOKUP(D520,$A$8:$B$860,2,FALSE),"ERRO")</f>
        <v>3144375</v>
      </c>
      <c r="D520" s="32" t="s">
        <v>1422</v>
      </c>
      <c r="E520" s="54">
        <v>386748.57</v>
      </c>
      <c r="F520" s="66">
        <v>3144375</v>
      </c>
      <c r="G520" s="64" t="s">
        <v>537</v>
      </c>
      <c r="H520" s="38">
        <f t="shared" ref="H520:H583" si="17">VLOOKUP(F520,$C$8:$E$860,3,FALSE)</f>
        <v>386748.57</v>
      </c>
    </row>
    <row r="521" spans="1:8" x14ac:dyDescent="0.25">
      <c r="A521" s="64" t="s">
        <v>1423</v>
      </c>
      <c r="B521" s="66">
        <v>3144409</v>
      </c>
      <c r="C521" s="48">
        <f t="shared" si="16"/>
        <v>3144409</v>
      </c>
      <c r="D521" s="32" t="s">
        <v>1423</v>
      </c>
      <c r="E521" s="54">
        <v>421088.52999999997</v>
      </c>
      <c r="F521" s="66">
        <v>3144409</v>
      </c>
      <c r="G521" s="64" t="s">
        <v>538</v>
      </c>
      <c r="H521" s="38">
        <f t="shared" si="17"/>
        <v>421088.52999999997</v>
      </c>
    </row>
    <row r="522" spans="1:8" x14ac:dyDescent="0.25">
      <c r="A522" s="64" t="s">
        <v>1424</v>
      </c>
      <c r="B522" s="66">
        <v>3144508</v>
      </c>
      <c r="C522" s="48">
        <f t="shared" si="16"/>
        <v>3144508</v>
      </c>
      <c r="D522" s="32" t="s">
        <v>1424</v>
      </c>
      <c r="E522" s="54">
        <v>3008060.8900000006</v>
      </c>
      <c r="F522" s="66">
        <v>3144508</v>
      </c>
      <c r="G522" s="64" t="s">
        <v>539</v>
      </c>
      <c r="H522" s="38">
        <f t="shared" si="17"/>
        <v>3008060.8900000006</v>
      </c>
    </row>
    <row r="523" spans="1:8" x14ac:dyDescent="0.25">
      <c r="A523" s="64" t="s">
        <v>1425</v>
      </c>
      <c r="B523" s="66">
        <v>3144607</v>
      </c>
      <c r="C523" s="48">
        <f t="shared" si="16"/>
        <v>3144607</v>
      </c>
      <c r="D523" s="32" t="s">
        <v>1425</v>
      </c>
      <c r="E523" s="54">
        <v>1434409.3900000001</v>
      </c>
      <c r="F523" s="66">
        <v>3144607</v>
      </c>
      <c r="G523" s="64" t="s">
        <v>540</v>
      </c>
      <c r="H523" s="38">
        <f t="shared" si="17"/>
        <v>1434409.3900000001</v>
      </c>
    </row>
    <row r="524" spans="1:8" x14ac:dyDescent="0.25">
      <c r="A524" s="64" t="s">
        <v>1426</v>
      </c>
      <c r="B524" s="66">
        <v>3144656</v>
      </c>
      <c r="C524" s="48">
        <f t="shared" si="16"/>
        <v>3144656</v>
      </c>
      <c r="D524" s="32" t="s">
        <v>1426</v>
      </c>
      <c r="E524" s="54">
        <v>507657.77999999991</v>
      </c>
      <c r="F524" s="66">
        <v>3144656</v>
      </c>
      <c r="G524" s="64" t="s">
        <v>541</v>
      </c>
      <c r="H524" s="38">
        <f t="shared" si="17"/>
        <v>507657.77999999991</v>
      </c>
    </row>
    <row r="525" spans="1:8" x14ac:dyDescent="0.25">
      <c r="A525" s="64" t="s">
        <v>1427</v>
      </c>
      <c r="B525" s="66">
        <v>3144672</v>
      </c>
      <c r="C525" s="48">
        <f t="shared" si="16"/>
        <v>3144672</v>
      </c>
      <c r="D525" s="32" t="s">
        <v>1427</v>
      </c>
      <c r="E525" s="54">
        <v>342192.37</v>
      </c>
      <c r="F525" s="66">
        <v>3144672</v>
      </c>
      <c r="G525" s="64" t="s">
        <v>542</v>
      </c>
      <c r="H525" s="38">
        <f t="shared" si="17"/>
        <v>342192.37</v>
      </c>
    </row>
    <row r="526" spans="1:8" x14ac:dyDescent="0.25">
      <c r="A526" s="64" t="s">
        <v>1428</v>
      </c>
      <c r="B526" s="66">
        <v>3144706</v>
      </c>
      <c r="C526" s="48">
        <f t="shared" si="16"/>
        <v>3144706</v>
      </c>
      <c r="D526" s="32" t="s">
        <v>1428</v>
      </c>
      <c r="E526" s="54">
        <v>1014655.15</v>
      </c>
      <c r="F526" s="66">
        <v>3144706</v>
      </c>
      <c r="G526" s="64" t="s">
        <v>543</v>
      </c>
      <c r="H526" s="38">
        <f t="shared" si="17"/>
        <v>1014655.15</v>
      </c>
    </row>
    <row r="527" spans="1:8" x14ac:dyDescent="0.25">
      <c r="A527" s="64" t="s">
        <v>1429</v>
      </c>
      <c r="B527" s="66">
        <v>3144805</v>
      </c>
      <c r="C527" s="48">
        <f t="shared" si="16"/>
        <v>3144805</v>
      </c>
      <c r="D527" s="32" t="s">
        <v>1429</v>
      </c>
      <c r="E527" s="54">
        <v>17007716.350000001</v>
      </c>
      <c r="F527" s="66">
        <v>3144805</v>
      </c>
      <c r="G527" s="64" t="s">
        <v>544</v>
      </c>
      <c r="H527" s="38">
        <f t="shared" si="17"/>
        <v>17007716.350000001</v>
      </c>
    </row>
    <row r="528" spans="1:8" x14ac:dyDescent="0.25">
      <c r="A528" s="64" t="s">
        <v>1430</v>
      </c>
      <c r="B528" s="66">
        <v>3144904</v>
      </c>
      <c r="C528" s="48">
        <f t="shared" si="16"/>
        <v>3144904</v>
      </c>
      <c r="D528" s="32" t="s">
        <v>1430</v>
      </c>
      <c r="E528" s="54">
        <v>312556.87</v>
      </c>
      <c r="F528" s="66">
        <v>3144904</v>
      </c>
      <c r="G528" s="64" t="s">
        <v>545</v>
      </c>
      <c r="H528" s="38">
        <f t="shared" si="17"/>
        <v>312556.87</v>
      </c>
    </row>
    <row r="529" spans="1:8" x14ac:dyDescent="0.25">
      <c r="A529" s="64" t="s">
        <v>1431</v>
      </c>
      <c r="B529" s="66">
        <v>3145000</v>
      </c>
      <c r="C529" s="48">
        <f t="shared" si="16"/>
        <v>3145000</v>
      </c>
      <c r="D529" s="32" t="s">
        <v>1431</v>
      </c>
      <c r="E529" s="54">
        <v>3610367.85</v>
      </c>
      <c r="F529" s="66">
        <v>3145000</v>
      </c>
      <c r="G529" s="64" t="s">
        <v>546</v>
      </c>
      <c r="H529" s="38">
        <f t="shared" si="17"/>
        <v>3610367.85</v>
      </c>
    </row>
    <row r="530" spans="1:8" x14ac:dyDescent="0.25">
      <c r="A530" s="64" t="s">
        <v>1432</v>
      </c>
      <c r="B530" s="66">
        <v>3145059</v>
      </c>
      <c r="C530" s="48">
        <f t="shared" si="16"/>
        <v>3145059</v>
      </c>
      <c r="D530" s="32" t="s">
        <v>1432</v>
      </c>
      <c r="E530" s="54">
        <v>591543.43999999994</v>
      </c>
      <c r="F530" s="66">
        <v>3145059</v>
      </c>
      <c r="G530" s="64" t="s">
        <v>547</v>
      </c>
      <c r="H530" s="38">
        <f t="shared" si="17"/>
        <v>591543.43999999994</v>
      </c>
    </row>
    <row r="531" spans="1:8" x14ac:dyDescent="0.25">
      <c r="A531" s="64" t="s">
        <v>1433</v>
      </c>
      <c r="B531" s="66">
        <v>3145109</v>
      </c>
      <c r="C531" s="48">
        <f t="shared" si="16"/>
        <v>3145109</v>
      </c>
      <c r="D531" s="32" t="s">
        <v>1433</v>
      </c>
      <c r="E531" s="54">
        <v>1229440.7300000002</v>
      </c>
      <c r="F531" s="66">
        <v>3145109</v>
      </c>
      <c r="G531" s="64" t="s">
        <v>548</v>
      </c>
      <c r="H531" s="38">
        <f t="shared" si="17"/>
        <v>1229440.7300000002</v>
      </c>
    </row>
    <row r="532" spans="1:8" x14ac:dyDescent="0.25">
      <c r="A532" s="64" t="s">
        <v>1434</v>
      </c>
      <c r="B532" s="66">
        <v>3145208</v>
      </c>
      <c r="C532" s="48">
        <f t="shared" si="16"/>
        <v>3145208</v>
      </c>
      <c r="D532" s="32" t="s">
        <v>1434</v>
      </c>
      <c r="E532" s="54">
        <v>5177717.8499999996</v>
      </c>
      <c r="F532" s="66">
        <v>3145208</v>
      </c>
      <c r="G532" s="64" t="s">
        <v>549</v>
      </c>
      <c r="H532" s="38">
        <f t="shared" si="17"/>
        <v>5177717.8499999996</v>
      </c>
    </row>
    <row r="533" spans="1:8" x14ac:dyDescent="0.25">
      <c r="A533" s="64" t="s">
        <v>1435</v>
      </c>
      <c r="B533" s="66">
        <v>3136603</v>
      </c>
      <c r="C533" s="48">
        <f t="shared" si="16"/>
        <v>3136603</v>
      </c>
      <c r="D533" s="32" t="s">
        <v>1435</v>
      </c>
      <c r="E533" s="54">
        <v>382005.64</v>
      </c>
      <c r="F533" s="66">
        <v>3136603</v>
      </c>
      <c r="G533" s="64" t="s">
        <v>550</v>
      </c>
      <c r="H533" s="38">
        <f t="shared" si="17"/>
        <v>382005.64</v>
      </c>
    </row>
    <row r="534" spans="1:8" x14ac:dyDescent="0.25">
      <c r="A534" s="64" t="s">
        <v>1436</v>
      </c>
      <c r="B534" s="66">
        <v>3145307</v>
      </c>
      <c r="C534" s="48">
        <f t="shared" si="16"/>
        <v>3145307</v>
      </c>
      <c r="D534" s="32" t="s">
        <v>1436</v>
      </c>
      <c r="E534" s="54">
        <v>1184845.04</v>
      </c>
      <c r="F534" s="66">
        <v>3145307</v>
      </c>
      <c r="G534" s="64" t="s">
        <v>551</v>
      </c>
      <c r="H534" s="38">
        <f t="shared" si="17"/>
        <v>1184845.04</v>
      </c>
    </row>
    <row r="535" spans="1:8" x14ac:dyDescent="0.25">
      <c r="A535" s="64" t="s">
        <v>1437</v>
      </c>
      <c r="B535" s="66">
        <v>3145356</v>
      </c>
      <c r="C535" s="48">
        <f t="shared" si="16"/>
        <v>3145356</v>
      </c>
      <c r="D535" s="32" t="s">
        <v>1437</v>
      </c>
      <c r="E535" s="54">
        <v>482763.77999999997</v>
      </c>
      <c r="F535" s="66">
        <v>3145356</v>
      </c>
      <c r="G535" s="64" t="s">
        <v>552</v>
      </c>
      <c r="H535" s="38">
        <f t="shared" si="17"/>
        <v>482763.77999999997</v>
      </c>
    </row>
    <row r="536" spans="1:8" x14ac:dyDescent="0.25">
      <c r="A536" s="64" t="s">
        <v>1438</v>
      </c>
      <c r="B536" s="66">
        <v>3145372</v>
      </c>
      <c r="C536" s="48">
        <f t="shared" si="16"/>
        <v>3145372</v>
      </c>
      <c r="D536" s="32" t="s">
        <v>1438</v>
      </c>
      <c r="E536" s="54">
        <v>405503.02999999991</v>
      </c>
      <c r="F536" s="66">
        <v>3145372</v>
      </c>
      <c r="G536" s="64" t="s">
        <v>553</v>
      </c>
      <c r="H536" s="38">
        <f t="shared" si="17"/>
        <v>405503.02999999991</v>
      </c>
    </row>
    <row r="537" spans="1:8" x14ac:dyDescent="0.25">
      <c r="A537" s="64" t="s">
        <v>1439</v>
      </c>
      <c r="B537" s="66">
        <v>3145406</v>
      </c>
      <c r="C537" s="48">
        <f t="shared" si="16"/>
        <v>3145406</v>
      </c>
      <c r="D537" s="32" t="s">
        <v>1439</v>
      </c>
      <c r="E537" s="54">
        <v>348821.55000000005</v>
      </c>
      <c r="F537" s="66">
        <v>3145406</v>
      </c>
      <c r="G537" s="64" t="s">
        <v>554</v>
      </c>
      <c r="H537" s="38">
        <f t="shared" si="17"/>
        <v>348821.55000000005</v>
      </c>
    </row>
    <row r="538" spans="1:8" x14ac:dyDescent="0.25">
      <c r="A538" s="64" t="s">
        <v>1440</v>
      </c>
      <c r="B538" s="66">
        <v>3145455</v>
      </c>
      <c r="C538" s="48">
        <f t="shared" si="16"/>
        <v>3145455</v>
      </c>
      <c r="D538" s="32" t="s">
        <v>1440</v>
      </c>
      <c r="E538" s="54">
        <v>565283.46</v>
      </c>
      <c r="F538" s="66">
        <v>3145455</v>
      </c>
      <c r="G538" s="64" t="s">
        <v>555</v>
      </c>
      <c r="H538" s="38">
        <f t="shared" si="17"/>
        <v>565283.46</v>
      </c>
    </row>
    <row r="539" spans="1:8" x14ac:dyDescent="0.25">
      <c r="A539" s="64" t="s">
        <v>1441</v>
      </c>
      <c r="B539" s="66">
        <v>3145505</v>
      </c>
      <c r="C539" s="48">
        <f t="shared" si="16"/>
        <v>3145505</v>
      </c>
      <c r="D539" s="32" t="s">
        <v>1441</v>
      </c>
      <c r="E539" s="54">
        <v>371185.01</v>
      </c>
      <c r="F539" s="66">
        <v>3145505</v>
      </c>
      <c r="G539" s="64" t="s">
        <v>556</v>
      </c>
      <c r="H539" s="38">
        <f t="shared" si="17"/>
        <v>371185.01</v>
      </c>
    </row>
    <row r="540" spans="1:8" x14ac:dyDescent="0.25">
      <c r="A540" s="64" t="s">
        <v>1442</v>
      </c>
      <c r="B540" s="66">
        <v>3145604</v>
      </c>
      <c r="C540" s="48">
        <f t="shared" si="16"/>
        <v>3145604</v>
      </c>
      <c r="D540" s="32" t="s">
        <v>1442</v>
      </c>
      <c r="E540" s="54">
        <v>1780204.62</v>
      </c>
      <c r="F540" s="66">
        <v>3145604</v>
      </c>
      <c r="G540" s="64" t="s">
        <v>557</v>
      </c>
      <c r="H540" s="38">
        <f t="shared" si="17"/>
        <v>1780204.62</v>
      </c>
    </row>
    <row r="541" spans="1:8" x14ac:dyDescent="0.25">
      <c r="A541" s="64" t="s">
        <v>1443</v>
      </c>
      <c r="B541" s="66">
        <v>3145703</v>
      </c>
      <c r="C541" s="48">
        <f t="shared" si="16"/>
        <v>3145703</v>
      </c>
      <c r="D541" s="32" t="s">
        <v>1443</v>
      </c>
      <c r="E541" s="54">
        <v>269500.52999999997</v>
      </c>
      <c r="F541" s="66">
        <v>3145703</v>
      </c>
      <c r="G541" s="64" t="s">
        <v>558</v>
      </c>
      <c r="H541" s="38">
        <f t="shared" si="17"/>
        <v>269500.52999999997</v>
      </c>
    </row>
    <row r="542" spans="1:8" x14ac:dyDescent="0.25">
      <c r="A542" s="64" t="s">
        <v>1444</v>
      </c>
      <c r="B542" s="66">
        <v>3145802</v>
      </c>
      <c r="C542" s="48">
        <f t="shared" si="16"/>
        <v>3145802</v>
      </c>
      <c r="D542" s="32" t="s">
        <v>1444</v>
      </c>
      <c r="E542" s="54">
        <v>458280.05</v>
      </c>
      <c r="F542" s="66">
        <v>3145802</v>
      </c>
      <c r="G542" s="64" t="s">
        <v>559</v>
      </c>
      <c r="H542" s="38">
        <f t="shared" si="17"/>
        <v>458280.05</v>
      </c>
    </row>
    <row r="543" spans="1:8" x14ac:dyDescent="0.25">
      <c r="A543" s="64" t="s">
        <v>1445</v>
      </c>
      <c r="B543" s="66">
        <v>3145851</v>
      </c>
      <c r="C543" s="48">
        <f t="shared" si="16"/>
        <v>3145851</v>
      </c>
      <c r="D543" s="32" t="s">
        <v>1445</v>
      </c>
      <c r="E543" s="54">
        <v>540943.03999999992</v>
      </c>
      <c r="F543" s="66">
        <v>3145851</v>
      </c>
      <c r="G543" s="64" t="s">
        <v>560</v>
      </c>
      <c r="H543" s="38">
        <f t="shared" si="17"/>
        <v>540943.03999999992</v>
      </c>
    </row>
    <row r="544" spans="1:8" x14ac:dyDescent="0.25">
      <c r="A544" s="64" t="s">
        <v>1446</v>
      </c>
      <c r="B544" s="66">
        <v>3145877</v>
      </c>
      <c r="C544" s="48">
        <f t="shared" si="16"/>
        <v>3145877</v>
      </c>
      <c r="D544" s="32" t="s">
        <v>1446</v>
      </c>
      <c r="E544" s="54">
        <v>448092.35000000003</v>
      </c>
      <c r="F544" s="66">
        <v>3145877</v>
      </c>
      <c r="G544" s="64" t="s">
        <v>561</v>
      </c>
      <c r="H544" s="38">
        <f t="shared" si="17"/>
        <v>448092.35000000003</v>
      </c>
    </row>
    <row r="545" spans="1:8" x14ac:dyDescent="0.25">
      <c r="A545" s="64" t="s">
        <v>1447</v>
      </c>
      <c r="B545" s="66">
        <v>3145901</v>
      </c>
      <c r="C545" s="48">
        <f t="shared" si="16"/>
        <v>3145901</v>
      </c>
      <c r="D545" s="32" t="s">
        <v>1447</v>
      </c>
      <c r="E545" s="54">
        <v>6770889.2400000002</v>
      </c>
      <c r="F545" s="66">
        <v>3145901</v>
      </c>
      <c r="G545" s="64" t="s">
        <v>562</v>
      </c>
      <c r="H545" s="38">
        <f t="shared" si="17"/>
        <v>6770889.2400000002</v>
      </c>
    </row>
    <row r="546" spans="1:8" x14ac:dyDescent="0.25">
      <c r="A546" s="64" t="s">
        <v>1448</v>
      </c>
      <c r="B546" s="66">
        <v>3146008</v>
      </c>
      <c r="C546" s="48">
        <f t="shared" si="16"/>
        <v>3146008</v>
      </c>
      <c r="D546" s="32" t="s">
        <v>1448</v>
      </c>
      <c r="E546" s="54">
        <v>1846953.7800000003</v>
      </c>
      <c r="F546" s="66">
        <v>3146008</v>
      </c>
      <c r="G546" s="64" t="s">
        <v>563</v>
      </c>
      <c r="H546" s="38">
        <f t="shared" si="17"/>
        <v>1846953.7800000003</v>
      </c>
    </row>
    <row r="547" spans="1:8" x14ac:dyDescent="0.25">
      <c r="A547" s="64" t="s">
        <v>1449</v>
      </c>
      <c r="B547" s="66">
        <v>3146107</v>
      </c>
      <c r="C547" s="48">
        <f t="shared" si="16"/>
        <v>3146107</v>
      </c>
      <c r="D547" s="32" t="s">
        <v>1449</v>
      </c>
      <c r="E547" s="54">
        <v>18705808.190000001</v>
      </c>
      <c r="F547" s="66">
        <v>3146107</v>
      </c>
      <c r="G547" s="64" t="s">
        <v>564</v>
      </c>
      <c r="H547" s="38">
        <f t="shared" si="17"/>
        <v>18705808.190000001</v>
      </c>
    </row>
    <row r="548" spans="1:8" x14ac:dyDescent="0.25">
      <c r="A548" s="64" t="s">
        <v>1450</v>
      </c>
      <c r="B548" s="66">
        <v>3146206</v>
      </c>
      <c r="C548" s="48">
        <f t="shared" si="16"/>
        <v>3146206</v>
      </c>
      <c r="D548" s="32" t="s">
        <v>1450</v>
      </c>
      <c r="E548" s="54">
        <v>360389.54000000004</v>
      </c>
      <c r="F548" s="66">
        <v>3146206</v>
      </c>
      <c r="G548" s="64" t="s">
        <v>565</v>
      </c>
      <c r="H548" s="38">
        <f t="shared" si="17"/>
        <v>360389.54000000004</v>
      </c>
    </row>
    <row r="549" spans="1:8" x14ac:dyDescent="0.25">
      <c r="A549" s="64" t="s">
        <v>1451</v>
      </c>
      <c r="B549" s="66">
        <v>3146255</v>
      </c>
      <c r="C549" s="48">
        <f t="shared" si="16"/>
        <v>3146255</v>
      </c>
      <c r="D549" s="32" t="s">
        <v>1451</v>
      </c>
      <c r="E549" s="54">
        <v>288778.52</v>
      </c>
      <c r="F549" s="66">
        <v>3146255</v>
      </c>
      <c r="G549" s="64" t="s">
        <v>566</v>
      </c>
      <c r="H549" s="38">
        <f t="shared" si="17"/>
        <v>288778.52</v>
      </c>
    </row>
    <row r="550" spans="1:8" x14ac:dyDescent="0.25">
      <c r="A550" s="64" t="s">
        <v>1452</v>
      </c>
      <c r="B550" s="66">
        <v>3146305</v>
      </c>
      <c r="C550" s="48">
        <f t="shared" si="16"/>
        <v>3146305</v>
      </c>
      <c r="D550" s="32" t="s">
        <v>1452</v>
      </c>
      <c r="E550" s="54">
        <v>754984.96000000008</v>
      </c>
      <c r="F550" s="66">
        <v>3146305</v>
      </c>
      <c r="G550" s="64" t="s">
        <v>567</v>
      </c>
      <c r="H550" s="38">
        <f t="shared" si="17"/>
        <v>754984.96000000008</v>
      </c>
    </row>
    <row r="551" spans="1:8" x14ac:dyDescent="0.25">
      <c r="A551" s="64" t="s">
        <v>1453</v>
      </c>
      <c r="B551" s="66">
        <v>3146552</v>
      </c>
      <c r="C551" s="48">
        <f t="shared" si="16"/>
        <v>3146552</v>
      </c>
      <c r="D551" s="32" t="s">
        <v>1453</v>
      </c>
      <c r="E551" s="54">
        <v>489036.69000000006</v>
      </c>
      <c r="F551" s="66">
        <v>3146552</v>
      </c>
      <c r="G551" s="64" t="s">
        <v>568</v>
      </c>
      <c r="H551" s="38">
        <f t="shared" si="17"/>
        <v>489036.69000000006</v>
      </c>
    </row>
    <row r="552" spans="1:8" x14ac:dyDescent="0.25">
      <c r="A552" s="64" t="s">
        <v>1454</v>
      </c>
      <c r="B552" s="66">
        <v>3146404</v>
      </c>
      <c r="C552" s="48">
        <f t="shared" si="16"/>
        <v>3146404</v>
      </c>
      <c r="D552" s="32" t="s">
        <v>1454</v>
      </c>
      <c r="E552" s="54">
        <v>353942.43000000005</v>
      </c>
      <c r="F552" s="66">
        <v>3146404</v>
      </c>
      <c r="G552" s="64" t="s">
        <v>569</v>
      </c>
      <c r="H552" s="38">
        <f t="shared" si="17"/>
        <v>353942.43000000005</v>
      </c>
    </row>
    <row r="553" spans="1:8" x14ac:dyDescent="0.25">
      <c r="A553" s="64" t="s">
        <v>1455</v>
      </c>
      <c r="B553" s="66">
        <v>3146503</v>
      </c>
      <c r="C553" s="48">
        <f t="shared" si="16"/>
        <v>3146503</v>
      </c>
      <c r="D553" s="32" t="s">
        <v>1455</v>
      </c>
      <c r="E553" s="54">
        <v>2028402.2100000002</v>
      </c>
      <c r="F553" s="66">
        <v>3146503</v>
      </c>
      <c r="G553" s="64" t="s">
        <v>570</v>
      </c>
      <c r="H553" s="38">
        <f t="shared" si="17"/>
        <v>2028402.2100000002</v>
      </c>
    </row>
    <row r="554" spans="1:8" x14ac:dyDescent="0.25">
      <c r="A554" s="64" t="s">
        <v>1456</v>
      </c>
      <c r="B554" s="66">
        <v>3146602</v>
      </c>
      <c r="C554" s="48">
        <f t="shared" si="16"/>
        <v>3146602</v>
      </c>
      <c r="D554" s="32" t="s">
        <v>1456</v>
      </c>
      <c r="E554" s="54">
        <v>295114.15999999992</v>
      </c>
      <c r="F554" s="66">
        <v>3146602</v>
      </c>
      <c r="G554" s="64" t="s">
        <v>571</v>
      </c>
      <c r="H554" s="38">
        <f t="shared" si="17"/>
        <v>295114.15999999992</v>
      </c>
    </row>
    <row r="555" spans="1:8" x14ac:dyDescent="0.25">
      <c r="A555" s="64" t="s">
        <v>1457</v>
      </c>
      <c r="B555" s="66">
        <v>3146701</v>
      </c>
      <c r="C555" s="48">
        <f t="shared" si="16"/>
        <v>3146701</v>
      </c>
      <c r="D555" s="32" t="s">
        <v>1457</v>
      </c>
      <c r="E555" s="54">
        <v>347104.82</v>
      </c>
      <c r="F555" s="66">
        <v>3146701</v>
      </c>
      <c r="G555" s="64" t="s">
        <v>572</v>
      </c>
      <c r="H555" s="38">
        <f t="shared" si="17"/>
        <v>347104.82</v>
      </c>
    </row>
    <row r="556" spans="1:8" x14ac:dyDescent="0.25">
      <c r="A556" s="64" t="s">
        <v>1458</v>
      </c>
      <c r="B556" s="66">
        <v>3146750</v>
      </c>
      <c r="C556" s="48">
        <f t="shared" si="16"/>
        <v>3146750</v>
      </c>
      <c r="D556" s="32" t="s">
        <v>1458</v>
      </c>
      <c r="E556" s="54">
        <v>323948.43999999994</v>
      </c>
      <c r="F556" s="66">
        <v>3146750</v>
      </c>
      <c r="G556" s="64" t="s">
        <v>573</v>
      </c>
      <c r="H556" s="38">
        <f t="shared" si="17"/>
        <v>323948.43999999994</v>
      </c>
    </row>
    <row r="557" spans="1:8" x14ac:dyDescent="0.25">
      <c r="A557" s="64" t="s">
        <v>1459</v>
      </c>
      <c r="B557" s="66">
        <v>3146909</v>
      </c>
      <c r="C557" s="48">
        <f t="shared" si="16"/>
        <v>3146909</v>
      </c>
      <c r="D557" s="32" t="s">
        <v>1459</v>
      </c>
      <c r="E557" s="54">
        <v>962405.32</v>
      </c>
      <c r="F557" s="66">
        <v>3146909</v>
      </c>
      <c r="G557" s="64" t="s">
        <v>574</v>
      </c>
      <c r="H557" s="38">
        <f t="shared" si="17"/>
        <v>962405.32</v>
      </c>
    </row>
    <row r="558" spans="1:8" x14ac:dyDescent="0.25">
      <c r="A558" s="64" t="s">
        <v>1460</v>
      </c>
      <c r="B558" s="66">
        <v>3147105</v>
      </c>
      <c r="C558" s="48">
        <f t="shared" si="16"/>
        <v>3147105</v>
      </c>
      <c r="D558" s="32" t="s">
        <v>1460</v>
      </c>
      <c r="E558" s="54">
        <v>5647634.0200000005</v>
      </c>
      <c r="F558" s="66">
        <v>3147105</v>
      </c>
      <c r="G558" s="64" t="s">
        <v>575</v>
      </c>
      <c r="H558" s="38">
        <f t="shared" si="17"/>
        <v>5647634.0200000005</v>
      </c>
    </row>
    <row r="559" spans="1:8" x14ac:dyDescent="0.25">
      <c r="A559" s="64" t="s">
        <v>1461</v>
      </c>
      <c r="B559" s="66">
        <v>3147006</v>
      </c>
      <c r="C559" s="48">
        <f t="shared" si="16"/>
        <v>3147006</v>
      </c>
      <c r="D559" s="32" t="s">
        <v>1461</v>
      </c>
      <c r="E559" s="54">
        <v>22116454.580000006</v>
      </c>
      <c r="F559" s="66">
        <v>3147006</v>
      </c>
      <c r="G559" s="64" t="s">
        <v>576</v>
      </c>
      <c r="H559" s="38">
        <f t="shared" si="17"/>
        <v>22116454.580000006</v>
      </c>
    </row>
    <row r="560" spans="1:8" x14ac:dyDescent="0.25">
      <c r="A560" s="64" t="s">
        <v>1462</v>
      </c>
      <c r="B560" s="66">
        <v>3147204</v>
      </c>
      <c r="C560" s="48">
        <f t="shared" si="16"/>
        <v>3147204</v>
      </c>
      <c r="D560" s="32" t="s">
        <v>1462</v>
      </c>
      <c r="E560" s="54">
        <v>1401630.2499999998</v>
      </c>
      <c r="F560" s="66">
        <v>3147204</v>
      </c>
      <c r="G560" s="64" t="s">
        <v>577</v>
      </c>
      <c r="H560" s="38">
        <f t="shared" si="17"/>
        <v>1401630.2499999998</v>
      </c>
    </row>
    <row r="561" spans="1:8" x14ac:dyDescent="0.25">
      <c r="A561" s="64" t="s">
        <v>1463</v>
      </c>
      <c r="B561" s="66">
        <v>3147303</v>
      </c>
      <c r="C561" s="48">
        <f t="shared" si="16"/>
        <v>3147303</v>
      </c>
      <c r="D561" s="32" t="s">
        <v>1463</v>
      </c>
      <c r="E561" s="54">
        <v>1297046.1100000001</v>
      </c>
      <c r="F561" s="66">
        <v>3147303</v>
      </c>
      <c r="G561" s="64" t="s">
        <v>578</v>
      </c>
      <c r="H561" s="38">
        <f t="shared" si="17"/>
        <v>1297046.1100000001</v>
      </c>
    </row>
    <row r="562" spans="1:8" x14ac:dyDescent="0.25">
      <c r="A562" s="64" t="s">
        <v>1464</v>
      </c>
      <c r="B562" s="66">
        <v>3147402</v>
      </c>
      <c r="C562" s="48">
        <f t="shared" si="16"/>
        <v>3147402</v>
      </c>
      <c r="D562" s="32" t="s">
        <v>1464</v>
      </c>
      <c r="E562" s="54">
        <v>1312144.46</v>
      </c>
      <c r="F562" s="66">
        <v>3147402</v>
      </c>
      <c r="G562" s="64" t="s">
        <v>579</v>
      </c>
      <c r="H562" s="38">
        <f t="shared" si="17"/>
        <v>1312144.46</v>
      </c>
    </row>
    <row r="563" spans="1:8" x14ac:dyDescent="0.25">
      <c r="A563" s="64" t="s">
        <v>1465</v>
      </c>
      <c r="B563" s="66">
        <v>3147600</v>
      </c>
      <c r="C563" s="48">
        <f t="shared" si="16"/>
        <v>3147600</v>
      </c>
      <c r="D563" s="32" t="s">
        <v>1465</v>
      </c>
      <c r="E563" s="54">
        <v>1208516.74</v>
      </c>
      <c r="F563" s="66">
        <v>3147600</v>
      </c>
      <c r="G563" s="64" t="s">
        <v>580</v>
      </c>
      <c r="H563" s="38">
        <f t="shared" si="17"/>
        <v>1208516.74</v>
      </c>
    </row>
    <row r="564" spans="1:8" x14ac:dyDescent="0.25">
      <c r="A564" s="64" t="s">
        <v>1466</v>
      </c>
      <c r="B564" s="66">
        <v>3147709</v>
      </c>
      <c r="C564" s="48">
        <f t="shared" si="16"/>
        <v>3147709</v>
      </c>
      <c r="D564" s="32" t="s">
        <v>1466</v>
      </c>
      <c r="E564" s="54">
        <v>926308.05</v>
      </c>
      <c r="F564" s="66">
        <v>3147709</v>
      </c>
      <c r="G564" s="64" t="s">
        <v>581</v>
      </c>
      <c r="H564" s="38">
        <f t="shared" si="17"/>
        <v>926308.05</v>
      </c>
    </row>
    <row r="565" spans="1:8" x14ac:dyDescent="0.25">
      <c r="A565" s="64" t="s">
        <v>1467</v>
      </c>
      <c r="B565" s="66">
        <v>3147808</v>
      </c>
      <c r="C565" s="48">
        <f t="shared" si="16"/>
        <v>3147808</v>
      </c>
      <c r="D565" s="32" t="s">
        <v>1467</v>
      </c>
      <c r="E565" s="54">
        <v>303215.40999999997</v>
      </c>
      <c r="F565" s="66">
        <v>3147808</v>
      </c>
      <c r="G565" s="64" t="s">
        <v>582</v>
      </c>
      <c r="H565" s="38">
        <f t="shared" si="17"/>
        <v>303215.40999999997</v>
      </c>
    </row>
    <row r="566" spans="1:8" x14ac:dyDescent="0.25">
      <c r="A566" s="64" t="s">
        <v>1468</v>
      </c>
      <c r="B566" s="66">
        <v>3147501</v>
      </c>
      <c r="C566" s="48">
        <f t="shared" si="16"/>
        <v>3147501</v>
      </c>
      <c r="D566" s="32" t="s">
        <v>1468</v>
      </c>
      <c r="E566" s="72">
        <v>233735.65</v>
      </c>
      <c r="F566" s="66">
        <v>3147501</v>
      </c>
      <c r="G566" s="64" t="s">
        <v>583</v>
      </c>
      <c r="H566" s="38">
        <f t="shared" si="17"/>
        <v>233735.65</v>
      </c>
    </row>
    <row r="567" spans="1:8" x14ac:dyDescent="0.25">
      <c r="A567" s="64" t="s">
        <v>1469</v>
      </c>
      <c r="B567" s="66">
        <v>3147907</v>
      </c>
      <c r="C567" s="48">
        <f t="shared" si="16"/>
        <v>3147907</v>
      </c>
      <c r="D567" s="32" t="s">
        <v>1469</v>
      </c>
      <c r="E567" s="54">
        <v>5425053.1899999995</v>
      </c>
      <c r="F567" s="66">
        <v>3147907</v>
      </c>
      <c r="G567" s="64" t="s">
        <v>584</v>
      </c>
      <c r="H567" s="38">
        <f t="shared" si="17"/>
        <v>5425053.1899999995</v>
      </c>
    </row>
    <row r="568" spans="1:8" x14ac:dyDescent="0.25">
      <c r="A568" s="64" t="s">
        <v>1470</v>
      </c>
      <c r="B568" s="66">
        <v>3147956</v>
      </c>
      <c r="C568" s="48">
        <f t="shared" si="16"/>
        <v>3147956</v>
      </c>
      <c r="D568" s="32" t="s">
        <v>1470</v>
      </c>
      <c r="E568" s="54">
        <v>409158.45000000007</v>
      </c>
      <c r="F568" s="66">
        <v>3147956</v>
      </c>
      <c r="G568" s="64" t="s">
        <v>585</v>
      </c>
      <c r="H568" s="38">
        <f t="shared" si="17"/>
        <v>409158.45000000007</v>
      </c>
    </row>
    <row r="569" spans="1:8" x14ac:dyDescent="0.25">
      <c r="A569" s="64" t="s">
        <v>1471</v>
      </c>
      <c r="B569" s="66">
        <v>3148004</v>
      </c>
      <c r="C569" s="48">
        <f t="shared" si="16"/>
        <v>3148004</v>
      </c>
      <c r="D569" s="32" t="s">
        <v>1471</v>
      </c>
      <c r="E569" s="54">
        <v>12225574.709999999</v>
      </c>
      <c r="F569" s="66">
        <v>3148004</v>
      </c>
      <c r="G569" s="64" t="s">
        <v>586</v>
      </c>
      <c r="H569" s="38">
        <f t="shared" si="17"/>
        <v>12225574.709999999</v>
      </c>
    </row>
    <row r="570" spans="1:8" x14ac:dyDescent="0.25">
      <c r="A570" s="64" t="s">
        <v>1472</v>
      </c>
      <c r="B570" s="66">
        <v>3148103</v>
      </c>
      <c r="C570" s="48">
        <f t="shared" si="16"/>
        <v>3148103</v>
      </c>
      <c r="D570" s="32" t="s">
        <v>1472</v>
      </c>
      <c r="E570" s="54">
        <v>9172883.1300000027</v>
      </c>
      <c r="F570" s="66">
        <v>3148103</v>
      </c>
      <c r="G570" s="64" t="s">
        <v>587</v>
      </c>
      <c r="H570" s="38">
        <f t="shared" si="17"/>
        <v>9172883.1300000027</v>
      </c>
    </row>
    <row r="571" spans="1:8" x14ac:dyDescent="0.25">
      <c r="A571" s="64" t="s">
        <v>1473</v>
      </c>
      <c r="B571" s="66">
        <v>3148202</v>
      </c>
      <c r="C571" s="48">
        <f t="shared" si="16"/>
        <v>3148202</v>
      </c>
      <c r="D571" s="32" t="s">
        <v>1473</v>
      </c>
      <c r="E571" s="54">
        <v>345820.50999999995</v>
      </c>
      <c r="F571" s="66">
        <v>3148202</v>
      </c>
      <c r="G571" s="64" t="s">
        <v>588</v>
      </c>
      <c r="H571" s="38">
        <f t="shared" si="17"/>
        <v>345820.50999999995</v>
      </c>
    </row>
    <row r="572" spans="1:8" x14ac:dyDescent="0.25">
      <c r="A572" s="64" t="s">
        <v>1474</v>
      </c>
      <c r="B572" s="66">
        <v>3148301</v>
      </c>
      <c r="C572" s="48">
        <f t="shared" si="16"/>
        <v>3148301</v>
      </c>
      <c r="D572" s="32" t="s">
        <v>1474</v>
      </c>
      <c r="E572" s="54">
        <v>461900.72000000009</v>
      </c>
      <c r="F572" s="66">
        <v>3148301</v>
      </c>
      <c r="G572" s="64" t="s">
        <v>589</v>
      </c>
      <c r="H572" s="38">
        <f t="shared" si="17"/>
        <v>461900.72000000009</v>
      </c>
    </row>
    <row r="573" spans="1:8" x14ac:dyDescent="0.25">
      <c r="A573" s="64" t="s">
        <v>1475</v>
      </c>
      <c r="B573" s="66">
        <v>3148400</v>
      </c>
      <c r="C573" s="48">
        <f t="shared" si="16"/>
        <v>3148400</v>
      </c>
      <c r="D573" s="32" t="s">
        <v>1475</v>
      </c>
      <c r="E573" s="54">
        <v>384759.38999999996</v>
      </c>
      <c r="F573" s="66">
        <v>3148400</v>
      </c>
      <c r="G573" s="64" t="s">
        <v>590</v>
      </c>
      <c r="H573" s="38">
        <f t="shared" si="17"/>
        <v>384759.38999999996</v>
      </c>
    </row>
    <row r="574" spans="1:8" x14ac:dyDescent="0.25">
      <c r="A574" s="64" t="s">
        <v>1476</v>
      </c>
      <c r="B574" s="66">
        <v>3148509</v>
      </c>
      <c r="C574" s="48">
        <f t="shared" si="16"/>
        <v>3148509</v>
      </c>
      <c r="D574" s="32" t="s">
        <v>1476</v>
      </c>
      <c r="E574" s="54">
        <v>403969.82999999996</v>
      </c>
      <c r="F574" s="66">
        <v>3148509</v>
      </c>
      <c r="G574" s="64" t="s">
        <v>591</v>
      </c>
      <c r="H574" s="38">
        <f t="shared" si="17"/>
        <v>403969.82999999996</v>
      </c>
    </row>
    <row r="575" spans="1:8" x14ac:dyDescent="0.25">
      <c r="A575" s="64" t="s">
        <v>1477</v>
      </c>
      <c r="B575" s="66">
        <v>3148608</v>
      </c>
      <c r="C575" s="48">
        <f t="shared" si="16"/>
        <v>3148608</v>
      </c>
      <c r="D575" s="32" t="s">
        <v>1477</v>
      </c>
      <c r="E575" s="54">
        <v>606457.75</v>
      </c>
      <c r="F575" s="66">
        <v>3148608</v>
      </c>
      <c r="G575" s="64" t="s">
        <v>592</v>
      </c>
      <c r="H575" s="38">
        <f t="shared" si="17"/>
        <v>606457.75</v>
      </c>
    </row>
    <row r="576" spans="1:8" x14ac:dyDescent="0.25">
      <c r="A576" s="64" t="s">
        <v>1478</v>
      </c>
      <c r="B576" s="66">
        <v>3148707</v>
      </c>
      <c r="C576" s="48">
        <f t="shared" si="16"/>
        <v>3148707</v>
      </c>
      <c r="D576" s="32" t="s">
        <v>1478</v>
      </c>
      <c r="E576" s="54">
        <v>1045311.19</v>
      </c>
      <c r="F576" s="66">
        <v>3148707</v>
      </c>
      <c r="G576" s="64" t="s">
        <v>593</v>
      </c>
      <c r="H576" s="38">
        <f t="shared" si="17"/>
        <v>1045311.19</v>
      </c>
    </row>
    <row r="577" spans="1:8" x14ac:dyDescent="0.25">
      <c r="A577" s="64" t="s">
        <v>1479</v>
      </c>
      <c r="B577" s="66">
        <v>3148756</v>
      </c>
      <c r="C577" s="48">
        <f t="shared" si="16"/>
        <v>3148756</v>
      </c>
      <c r="D577" s="32" t="s">
        <v>1479</v>
      </c>
      <c r="E577" s="54">
        <v>415408.15999999992</v>
      </c>
      <c r="F577" s="66">
        <v>3148756</v>
      </c>
      <c r="G577" s="64" t="s">
        <v>594</v>
      </c>
      <c r="H577" s="38">
        <f t="shared" si="17"/>
        <v>415408.15999999992</v>
      </c>
    </row>
    <row r="578" spans="1:8" x14ac:dyDescent="0.25">
      <c r="A578" s="64" t="s">
        <v>1480</v>
      </c>
      <c r="B578" s="66">
        <v>3148806</v>
      </c>
      <c r="C578" s="48">
        <f t="shared" si="16"/>
        <v>3148806</v>
      </c>
      <c r="D578" s="32" t="s">
        <v>1480</v>
      </c>
      <c r="E578" s="54">
        <v>299703.5</v>
      </c>
      <c r="F578" s="66">
        <v>3148806</v>
      </c>
      <c r="G578" s="64" t="s">
        <v>595</v>
      </c>
      <c r="H578" s="38">
        <f t="shared" si="17"/>
        <v>299703.5</v>
      </c>
    </row>
    <row r="579" spans="1:8" x14ac:dyDescent="0.25">
      <c r="A579" s="64" t="s">
        <v>1481</v>
      </c>
      <c r="B579" s="66">
        <v>3148905</v>
      </c>
      <c r="C579" s="48">
        <f t="shared" si="16"/>
        <v>3148905</v>
      </c>
      <c r="D579" s="32" t="s">
        <v>1481</v>
      </c>
      <c r="E579" s="54">
        <v>484186.04</v>
      </c>
      <c r="F579" s="66">
        <v>3148905</v>
      </c>
      <c r="G579" s="64" t="s">
        <v>596</v>
      </c>
      <c r="H579" s="38">
        <f t="shared" si="17"/>
        <v>484186.04</v>
      </c>
    </row>
    <row r="580" spans="1:8" x14ac:dyDescent="0.25">
      <c r="A580" s="64" t="s">
        <v>1482</v>
      </c>
      <c r="B580" s="66">
        <v>3149002</v>
      </c>
      <c r="C580" s="48">
        <f t="shared" si="16"/>
        <v>3149002</v>
      </c>
      <c r="D580" s="32" t="s">
        <v>1482</v>
      </c>
      <c r="E580" s="54">
        <v>446145.87999999995</v>
      </c>
      <c r="F580" s="66">
        <v>3149002</v>
      </c>
      <c r="G580" s="64" t="s">
        <v>597</v>
      </c>
      <c r="H580" s="38">
        <f t="shared" si="17"/>
        <v>446145.87999999995</v>
      </c>
    </row>
    <row r="581" spans="1:8" x14ac:dyDescent="0.25">
      <c r="A581" s="64" t="s">
        <v>1483</v>
      </c>
      <c r="B581" s="66">
        <v>3149101</v>
      </c>
      <c r="C581" s="48">
        <f t="shared" si="16"/>
        <v>3149101</v>
      </c>
      <c r="D581" s="32" t="s">
        <v>1483</v>
      </c>
      <c r="E581" s="54">
        <v>548844.29</v>
      </c>
      <c r="F581" s="66">
        <v>3149101</v>
      </c>
      <c r="G581" s="64" t="s">
        <v>598</v>
      </c>
      <c r="H581" s="38">
        <f t="shared" si="17"/>
        <v>548844.29</v>
      </c>
    </row>
    <row r="582" spans="1:8" x14ac:dyDescent="0.25">
      <c r="A582" s="64" t="s">
        <v>1484</v>
      </c>
      <c r="B582" s="66">
        <v>3149150</v>
      </c>
      <c r="C582" s="48">
        <f t="shared" si="16"/>
        <v>3149150</v>
      </c>
      <c r="D582" s="32" t="s">
        <v>1484</v>
      </c>
      <c r="E582" s="54">
        <v>444510.64000000007</v>
      </c>
      <c r="F582" s="66">
        <v>3149150</v>
      </c>
      <c r="G582" s="64" t="s">
        <v>599</v>
      </c>
      <c r="H582" s="38">
        <f t="shared" si="17"/>
        <v>444510.64000000007</v>
      </c>
    </row>
    <row r="583" spans="1:8" x14ac:dyDescent="0.25">
      <c r="A583" s="64" t="s">
        <v>1485</v>
      </c>
      <c r="B583" s="66">
        <v>3149200</v>
      </c>
      <c r="C583" s="48">
        <f t="shared" si="16"/>
        <v>3149200</v>
      </c>
      <c r="D583" s="32" t="s">
        <v>1485</v>
      </c>
      <c r="E583" s="54">
        <v>1049605.73</v>
      </c>
      <c r="F583" s="66">
        <v>3149200</v>
      </c>
      <c r="G583" s="64" t="s">
        <v>600</v>
      </c>
      <c r="H583" s="38">
        <f t="shared" si="17"/>
        <v>1049605.73</v>
      </c>
    </row>
    <row r="584" spans="1:8" x14ac:dyDescent="0.25">
      <c r="A584" s="64" t="s">
        <v>1486</v>
      </c>
      <c r="B584" s="66">
        <v>3149309</v>
      </c>
      <c r="C584" s="48">
        <f t="shared" ref="C584:C647" si="18">IFERROR(VLOOKUP(D584,$A$8:$B$860,2,FALSE),"ERRO")</f>
        <v>3149309</v>
      </c>
      <c r="D584" s="32" t="s">
        <v>1486</v>
      </c>
      <c r="E584" s="54">
        <v>3394655.6100000003</v>
      </c>
      <c r="F584" s="66">
        <v>3149309</v>
      </c>
      <c r="G584" s="64" t="s">
        <v>601</v>
      </c>
      <c r="H584" s="38">
        <f t="shared" ref="H584:H647" si="19">VLOOKUP(F584,$C$8:$E$860,3,FALSE)</f>
        <v>3394655.6100000003</v>
      </c>
    </row>
    <row r="585" spans="1:8" x14ac:dyDescent="0.25">
      <c r="A585" s="64" t="s">
        <v>1487</v>
      </c>
      <c r="B585" s="66">
        <v>3149408</v>
      </c>
      <c r="C585" s="48">
        <f t="shared" si="18"/>
        <v>3149408</v>
      </c>
      <c r="D585" s="32" t="s">
        <v>1487</v>
      </c>
      <c r="E585" s="54">
        <v>359072.63</v>
      </c>
      <c r="F585" s="66">
        <v>3149408</v>
      </c>
      <c r="G585" s="64" t="s">
        <v>602</v>
      </c>
      <c r="H585" s="38">
        <f t="shared" si="19"/>
        <v>359072.63</v>
      </c>
    </row>
    <row r="586" spans="1:8" x14ac:dyDescent="0.25">
      <c r="A586" s="64" t="s">
        <v>1488</v>
      </c>
      <c r="B586" s="66">
        <v>3149507</v>
      </c>
      <c r="C586" s="48">
        <f t="shared" si="18"/>
        <v>3149507</v>
      </c>
      <c r="D586" s="32" t="s">
        <v>1488</v>
      </c>
      <c r="E586" s="54">
        <v>345512.26999999996</v>
      </c>
      <c r="F586" s="66">
        <v>3149507</v>
      </c>
      <c r="G586" s="64" t="s">
        <v>603</v>
      </c>
      <c r="H586" s="38">
        <f t="shared" si="19"/>
        <v>345512.26999999996</v>
      </c>
    </row>
    <row r="587" spans="1:8" x14ac:dyDescent="0.25">
      <c r="A587" s="64" t="s">
        <v>1489</v>
      </c>
      <c r="B587" s="66">
        <v>3149606</v>
      </c>
      <c r="C587" s="48">
        <f t="shared" si="18"/>
        <v>3149606</v>
      </c>
      <c r="D587" s="32" t="s">
        <v>1489</v>
      </c>
      <c r="E587" s="54">
        <v>550769.51</v>
      </c>
      <c r="F587" s="66">
        <v>3149606</v>
      </c>
      <c r="G587" s="64" t="s">
        <v>604</v>
      </c>
      <c r="H587" s="38">
        <f t="shared" si="19"/>
        <v>550769.51</v>
      </c>
    </row>
    <row r="588" spans="1:8" x14ac:dyDescent="0.25">
      <c r="A588" s="64" t="s">
        <v>1490</v>
      </c>
      <c r="B588" s="66">
        <v>3149705</v>
      </c>
      <c r="C588" s="48">
        <f t="shared" si="18"/>
        <v>3149705</v>
      </c>
      <c r="D588" s="32" t="s">
        <v>1490</v>
      </c>
      <c r="E588" s="54">
        <v>579870.15</v>
      </c>
      <c r="F588" s="66">
        <v>3149705</v>
      </c>
      <c r="G588" s="64" t="s">
        <v>605</v>
      </c>
      <c r="H588" s="38">
        <f t="shared" si="19"/>
        <v>579870.15</v>
      </c>
    </row>
    <row r="589" spans="1:8" x14ac:dyDescent="0.25">
      <c r="A589" s="64" t="s">
        <v>1491</v>
      </c>
      <c r="B589" s="66">
        <v>3149804</v>
      </c>
      <c r="C589" s="48">
        <f t="shared" si="18"/>
        <v>3149804</v>
      </c>
      <c r="D589" s="32" t="s">
        <v>1491</v>
      </c>
      <c r="E589" s="54">
        <v>8228982.879999999</v>
      </c>
      <c r="F589" s="66">
        <v>3149804</v>
      </c>
      <c r="G589" s="64" t="s">
        <v>606</v>
      </c>
      <c r="H589" s="38">
        <f t="shared" si="19"/>
        <v>8228982.879999999</v>
      </c>
    </row>
    <row r="590" spans="1:8" x14ac:dyDescent="0.25">
      <c r="A590" s="64" t="s">
        <v>1492</v>
      </c>
      <c r="B590" s="66">
        <v>3149903</v>
      </c>
      <c r="C590" s="48">
        <f t="shared" si="18"/>
        <v>3149903</v>
      </c>
      <c r="D590" s="32" t="s">
        <v>1492</v>
      </c>
      <c r="E590" s="54">
        <v>1312435.5099999998</v>
      </c>
      <c r="F590" s="66">
        <v>3149903</v>
      </c>
      <c r="G590" s="64" t="s">
        <v>607</v>
      </c>
      <c r="H590" s="38">
        <f t="shared" si="19"/>
        <v>1312435.5099999998</v>
      </c>
    </row>
    <row r="591" spans="1:8" x14ac:dyDescent="0.25">
      <c r="A591" s="64" t="s">
        <v>1493</v>
      </c>
      <c r="B591" s="66">
        <v>3149952</v>
      </c>
      <c r="C591" s="48">
        <f t="shared" si="18"/>
        <v>3149952</v>
      </c>
      <c r="D591" s="32" t="s">
        <v>1493</v>
      </c>
      <c r="E591" s="54">
        <v>485273.04999999993</v>
      </c>
      <c r="F591" s="66">
        <v>3149952</v>
      </c>
      <c r="G591" s="64" t="s">
        <v>608</v>
      </c>
      <c r="H591" s="38">
        <f t="shared" si="19"/>
        <v>485273.04999999993</v>
      </c>
    </row>
    <row r="592" spans="1:8" x14ac:dyDescent="0.25">
      <c r="A592" s="64" t="s">
        <v>1494</v>
      </c>
      <c r="B592" s="66">
        <v>3150000</v>
      </c>
      <c r="C592" s="48">
        <f t="shared" si="18"/>
        <v>3150000</v>
      </c>
      <c r="D592" s="32" t="s">
        <v>1494</v>
      </c>
      <c r="E592" s="54">
        <v>303544.56</v>
      </c>
      <c r="F592" s="66">
        <v>3150000</v>
      </c>
      <c r="G592" s="64" t="s">
        <v>609</v>
      </c>
      <c r="H592" s="38">
        <f t="shared" si="19"/>
        <v>303544.56</v>
      </c>
    </row>
    <row r="593" spans="1:8" x14ac:dyDescent="0.25">
      <c r="A593" s="64" t="s">
        <v>1495</v>
      </c>
      <c r="B593" s="66">
        <v>3150109</v>
      </c>
      <c r="C593" s="48">
        <f t="shared" si="18"/>
        <v>3150109</v>
      </c>
      <c r="D593" s="32" t="s">
        <v>1495</v>
      </c>
      <c r="E593" s="54">
        <v>346763.27</v>
      </c>
      <c r="F593" s="66">
        <v>3150109</v>
      </c>
      <c r="G593" s="64" t="s">
        <v>610</v>
      </c>
      <c r="H593" s="38">
        <f t="shared" si="19"/>
        <v>346763.27</v>
      </c>
    </row>
    <row r="594" spans="1:8" x14ac:dyDescent="0.25">
      <c r="A594" s="64" t="s">
        <v>1496</v>
      </c>
      <c r="B594" s="66">
        <v>3150158</v>
      </c>
      <c r="C594" s="48">
        <f t="shared" si="18"/>
        <v>3150158</v>
      </c>
      <c r="D594" s="32" t="s">
        <v>1496</v>
      </c>
      <c r="E594" s="54">
        <v>402781.52</v>
      </c>
      <c r="F594" s="66">
        <v>3150158</v>
      </c>
      <c r="G594" s="64" t="s">
        <v>611</v>
      </c>
      <c r="H594" s="38">
        <f t="shared" si="19"/>
        <v>402781.52</v>
      </c>
    </row>
    <row r="595" spans="1:8" x14ac:dyDescent="0.25">
      <c r="A595" s="64" t="s">
        <v>1497</v>
      </c>
      <c r="B595" s="66">
        <v>3150208</v>
      </c>
      <c r="C595" s="48">
        <f t="shared" si="18"/>
        <v>3150208</v>
      </c>
      <c r="D595" s="32" t="s">
        <v>1497</v>
      </c>
      <c r="E595" s="54">
        <v>478467.25999999995</v>
      </c>
      <c r="F595" s="66">
        <v>3150208</v>
      </c>
      <c r="G595" s="64" t="s">
        <v>612</v>
      </c>
      <c r="H595" s="38">
        <f t="shared" si="19"/>
        <v>478467.25999999995</v>
      </c>
    </row>
    <row r="596" spans="1:8" x14ac:dyDescent="0.25">
      <c r="A596" s="64" t="s">
        <v>1498</v>
      </c>
      <c r="B596" s="66">
        <v>3150307</v>
      </c>
      <c r="C596" s="48">
        <f t="shared" si="18"/>
        <v>3150307</v>
      </c>
      <c r="D596" s="32" t="s">
        <v>1498</v>
      </c>
      <c r="E596" s="54">
        <v>497636.27999999997</v>
      </c>
      <c r="F596" s="66">
        <v>3150307</v>
      </c>
      <c r="G596" s="64" t="s">
        <v>613</v>
      </c>
      <c r="H596" s="38">
        <f t="shared" si="19"/>
        <v>497636.27999999997</v>
      </c>
    </row>
    <row r="597" spans="1:8" x14ac:dyDescent="0.25">
      <c r="A597" s="64" t="s">
        <v>1499</v>
      </c>
      <c r="B597" s="66">
        <v>3150406</v>
      </c>
      <c r="C597" s="48">
        <f t="shared" si="18"/>
        <v>3150406</v>
      </c>
      <c r="D597" s="32" t="s">
        <v>1499</v>
      </c>
      <c r="E597" s="54">
        <v>401716.52999999997</v>
      </c>
      <c r="F597" s="66">
        <v>3150406</v>
      </c>
      <c r="G597" s="64" t="s">
        <v>614</v>
      </c>
      <c r="H597" s="38">
        <f t="shared" si="19"/>
        <v>401716.52999999997</v>
      </c>
    </row>
    <row r="598" spans="1:8" x14ac:dyDescent="0.25">
      <c r="A598" s="64" t="s">
        <v>1500</v>
      </c>
      <c r="B598" s="66">
        <v>3150505</v>
      </c>
      <c r="C598" s="48">
        <f t="shared" si="18"/>
        <v>3150505</v>
      </c>
      <c r="D598" s="32" t="s">
        <v>1500</v>
      </c>
      <c r="E598" s="54">
        <v>943671.22</v>
      </c>
      <c r="F598" s="66">
        <v>3150505</v>
      </c>
      <c r="G598" s="64" t="s">
        <v>615</v>
      </c>
      <c r="H598" s="38">
        <f t="shared" si="19"/>
        <v>943671.22</v>
      </c>
    </row>
    <row r="599" spans="1:8" x14ac:dyDescent="0.25">
      <c r="A599" s="64" t="s">
        <v>1501</v>
      </c>
      <c r="B599" s="66">
        <v>3150539</v>
      </c>
      <c r="C599" s="48">
        <f t="shared" si="18"/>
        <v>3150539</v>
      </c>
      <c r="D599" s="32" t="s">
        <v>1501</v>
      </c>
      <c r="E599" s="54">
        <v>324586.69</v>
      </c>
      <c r="F599" s="66">
        <v>3150539</v>
      </c>
      <c r="G599" s="64" t="s">
        <v>616</v>
      </c>
      <c r="H599" s="38">
        <f t="shared" si="19"/>
        <v>324586.69</v>
      </c>
    </row>
    <row r="600" spans="1:8" x14ac:dyDescent="0.25">
      <c r="A600" s="64" t="s">
        <v>1502</v>
      </c>
      <c r="B600" s="66">
        <v>3150570</v>
      </c>
      <c r="C600" s="48">
        <f t="shared" si="18"/>
        <v>3150570</v>
      </c>
      <c r="D600" s="32" t="s">
        <v>1502</v>
      </c>
      <c r="E600" s="54">
        <v>336653.54999999993</v>
      </c>
      <c r="F600" s="66">
        <v>3150570</v>
      </c>
      <c r="G600" s="64" t="s">
        <v>617</v>
      </c>
      <c r="H600" s="38">
        <f t="shared" si="19"/>
        <v>336653.54999999993</v>
      </c>
    </row>
    <row r="601" spans="1:8" x14ac:dyDescent="0.25">
      <c r="A601" s="64" t="s">
        <v>1503</v>
      </c>
      <c r="B601" s="66">
        <v>3150604</v>
      </c>
      <c r="C601" s="48">
        <f t="shared" si="18"/>
        <v>3150604</v>
      </c>
      <c r="D601" s="32" t="s">
        <v>1503</v>
      </c>
      <c r="E601" s="54">
        <v>705126.56</v>
      </c>
      <c r="F601" s="66">
        <v>3150604</v>
      </c>
      <c r="G601" s="64" t="s">
        <v>618</v>
      </c>
      <c r="H601" s="38">
        <f t="shared" si="19"/>
        <v>705126.56</v>
      </c>
    </row>
    <row r="602" spans="1:8" x14ac:dyDescent="0.25">
      <c r="A602" s="64" t="s">
        <v>1504</v>
      </c>
      <c r="B602" s="66">
        <v>3150703</v>
      </c>
      <c r="C602" s="48">
        <f t="shared" si="18"/>
        <v>3150703</v>
      </c>
      <c r="D602" s="32" t="s">
        <v>1504</v>
      </c>
      <c r="E602" s="54">
        <v>1284682.73</v>
      </c>
      <c r="F602" s="66">
        <v>3150703</v>
      </c>
      <c r="G602" s="64" t="s">
        <v>619</v>
      </c>
      <c r="H602" s="38">
        <f t="shared" si="19"/>
        <v>1284682.73</v>
      </c>
    </row>
    <row r="603" spans="1:8" x14ac:dyDescent="0.25">
      <c r="A603" s="64" t="s">
        <v>1505</v>
      </c>
      <c r="B603" s="66">
        <v>3150802</v>
      </c>
      <c r="C603" s="48">
        <f t="shared" si="18"/>
        <v>3150802</v>
      </c>
      <c r="D603" s="32" t="s">
        <v>1505</v>
      </c>
      <c r="E603" s="54">
        <v>857846.86999999988</v>
      </c>
      <c r="F603" s="66">
        <v>3150802</v>
      </c>
      <c r="G603" s="64" t="s">
        <v>620</v>
      </c>
      <c r="H603" s="38">
        <f t="shared" si="19"/>
        <v>857846.86999999988</v>
      </c>
    </row>
    <row r="604" spans="1:8" x14ac:dyDescent="0.25">
      <c r="A604" s="64" t="s">
        <v>1506</v>
      </c>
      <c r="B604" s="66">
        <v>3150901</v>
      </c>
      <c r="C604" s="48">
        <f t="shared" si="18"/>
        <v>3150901</v>
      </c>
      <c r="D604" s="32" t="s">
        <v>1506</v>
      </c>
      <c r="E604" s="54">
        <v>360811.33999999997</v>
      </c>
      <c r="F604" s="66">
        <v>3150901</v>
      </c>
      <c r="G604" s="64" t="s">
        <v>621</v>
      </c>
      <c r="H604" s="38">
        <f t="shared" si="19"/>
        <v>360811.33999999997</v>
      </c>
    </row>
    <row r="605" spans="1:8" x14ac:dyDescent="0.25">
      <c r="A605" s="64" t="s">
        <v>1507</v>
      </c>
      <c r="B605" s="66">
        <v>3151008</v>
      </c>
      <c r="C605" s="48">
        <f t="shared" si="18"/>
        <v>3151008</v>
      </c>
      <c r="D605" s="32" t="s">
        <v>1507</v>
      </c>
      <c r="E605" s="54">
        <v>394437.24999999994</v>
      </c>
      <c r="F605" s="66">
        <v>3151008</v>
      </c>
      <c r="G605" s="64" t="s">
        <v>622</v>
      </c>
      <c r="H605" s="38">
        <f t="shared" si="19"/>
        <v>394437.24999999994</v>
      </c>
    </row>
    <row r="606" spans="1:8" x14ac:dyDescent="0.25">
      <c r="A606" s="64" t="s">
        <v>1508</v>
      </c>
      <c r="B606" s="66">
        <v>3151107</v>
      </c>
      <c r="C606" s="48">
        <f t="shared" si="18"/>
        <v>3151107</v>
      </c>
      <c r="D606" s="32" t="s">
        <v>1508</v>
      </c>
      <c r="E606" s="54">
        <v>1116896.8799999999</v>
      </c>
      <c r="F606" s="66">
        <v>3151107</v>
      </c>
      <c r="G606" s="64" t="s">
        <v>623</v>
      </c>
      <c r="H606" s="38">
        <f t="shared" si="19"/>
        <v>1116896.8799999999</v>
      </c>
    </row>
    <row r="607" spans="1:8" x14ac:dyDescent="0.25">
      <c r="A607" s="64" t="s">
        <v>1509</v>
      </c>
      <c r="B607" s="66">
        <v>3151206</v>
      </c>
      <c r="C607" s="48">
        <f t="shared" si="18"/>
        <v>3151206</v>
      </c>
      <c r="D607" s="32" t="s">
        <v>1509</v>
      </c>
      <c r="E607" s="54">
        <v>5731450.290000001</v>
      </c>
      <c r="F607" s="66">
        <v>3151206</v>
      </c>
      <c r="G607" s="64" t="s">
        <v>624</v>
      </c>
      <c r="H607" s="38">
        <f t="shared" si="19"/>
        <v>5731450.290000001</v>
      </c>
    </row>
    <row r="608" spans="1:8" x14ac:dyDescent="0.25">
      <c r="A608" s="64" t="s">
        <v>1510</v>
      </c>
      <c r="B608" s="66">
        <v>3151305</v>
      </c>
      <c r="C608" s="48">
        <f t="shared" si="18"/>
        <v>3151305</v>
      </c>
      <c r="D608" s="32" t="s">
        <v>1510</v>
      </c>
      <c r="E608" s="54">
        <v>499268.69000000006</v>
      </c>
      <c r="F608" s="66">
        <v>3151305</v>
      </c>
      <c r="G608" s="64" t="s">
        <v>625</v>
      </c>
      <c r="H608" s="38">
        <f t="shared" si="19"/>
        <v>499268.69000000006</v>
      </c>
    </row>
    <row r="609" spans="1:8" x14ac:dyDescent="0.25">
      <c r="A609" s="64" t="s">
        <v>1511</v>
      </c>
      <c r="B609" s="66">
        <v>3151404</v>
      </c>
      <c r="C609" s="48">
        <f t="shared" si="18"/>
        <v>3151404</v>
      </c>
      <c r="D609" s="32" t="s">
        <v>1511</v>
      </c>
      <c r="E609" s="54">
        <v>1730202.5200000003</v>
      </c>
      <c r="F609" s="66">
        <v>3151404</v>
      </c>
      <c r="G609" s="64" t="s">
        <v>626</v>
      </c>
      <c r="H609" s="38">
        <f t="shared" si="19"/>
        <v>1730202.5200000003</v>
      </c>
    </row>
    <row r="610" spans="1:8" x14ac:dyDescent="0.25">
      <c r="A610" s="64" t="s">
        <v>1512</v>
      </c>
      <c r="B610" s="66">
        <v>3151503</v>
      </c>
      <c r="C610" s="48">
        <f t="shared" si="18"/>
        <v>3151503</v>
      </c>
      <c r="D610" s="32" t="s">
        <v>1512</v>
      </c>
      <c r="E610" s="54">
        <v>2474229.7200000002</v>
      </c>
      <c r="F610" s="66">
        <v>3151503</v>
      </c>
      <c r="G610" s="64" t="s">
        <v>627</v>
      </c>
      <c r="H610" s="38">
        <f t="shared" si="19"/>
        <v>2474229.7200000002</v>
      </c>
    </row>
    <row r="611" spans="1:8" x14ac:dyDescent="0.25">
      <c r="A611" s="64" t="s">
        <v>1513</v>
      </c>
      <c r="B611" s="66">
        <v>3151602</v>
      </c>
      <c r="C611" s="48">
        <f t="shared" si="18"/>
        <v>3151602</v>
      </c>
      <c r="D611" s="32" t="s">
        <v>1513</v>
      </c>
      <c r="E611" s="54">
        <v>2171006.5299999998</v>
      </c>
      <c r="F611" s="66">
        <v>3151602</v>
      </c>
      <c r="G611" s="64" t="s">
        <v>628</v>
      </c>
      <c r="H611" s="38">
        <f t="shared" si="19"/>
        <v>2171006.5299999998</v>
      </c>
    </row>
    <row r="612" spans="1:8" x14ac:dyDescent="0.25">
      <c r="A612" s="64" t="s">
        <v>1514</v>
      </c>
      <c r="B612" s="66">
        <v>3151701</v>
      </c>
      <c r="C612" s="48">
        <f t="shared" si="18"/>
        <v>3151701</v>
      </c>
      <c r="D612" s="32" t="s">
        <v>1514</v>
      </c>
      <c r="E612" s="54">
        <v>821241.37</v>
      </c>
      <c r="F612" s="66">
        <v>3151701</v>
      </c>
      <c r="G612" s="64" t="s">
        <v>629</v>
      </c>
      <c r="H612" s="38">
        <f t="shared" si="19"/>
        <v>821241.37</v>
      </c>
    </row>
    <row r="613" spans="1:8" x14ac:dyDescent="0.25">
      <c r="A613" s="64" t="s">
        <v>1515</v>
      </c>
      <c r="B613" s="66">
        <v>3151800</v>
      </c>
      <c r="C613" s="48">
        <f t="shared" si="18"/>
        <v>3151800</v>
      </c>
      <c r="D613" s="32" t="s">
        <v>1515</v>
      </c>
      <c r="E613" s="54">
        <v>11440273.59</v>
      </c>
      <c r="F613" s="66">
        <v>3151800</v>
      </c>
      <c r="G613" s="64" t="s">
        <v>630</v>
      </c>
      <c r="H613" s="38">
        <f t="shared" si="19"/>
        <v>11440273.59</v>
      </c>
    </row>
    <row r="614" spans="1:8" x14ac:dyDescent="0.25">
      <c r="A614" s="64" t="s">
        <v>1516</v>
      </c>
      <c r="B614" s="66">
        <v>3151909</v>
      </c>
      <c r="C614" s="48">
        <f t="shared" si="18"/>
        <v>3151909</v>
      </c>
      <c r="D614" s="32" t="s">
        <v>1516</v>
      </c>
      <c r="E614" s="54">
        <v>554173.90000000014</v>
      </c>
      <c r="F614" s="66">
        <v>3151909</v>
      </c>
      <c r="G614" s="64" t="s">
        <v>631</v>
      </c>
      <c r="H614" s="38">
        <f t="shared" si="19"/>
        <v>554173.90000000014</v>
      </c>
    </row>
    <row r="615" spans="1:8" x14ac:dyDescent="0.25">
      <c r="A615" s="64" t="s">
        <v>1517</v>
      </c>
      <c r="B615" s="66">
        <v>3152006</v>
      </c>
      <c r="C615" s="48">
        <f t="shared" si="18"/>
        <v>3152006</v>
      </c>
      <c r="D615" s="32" t="s">
        <v>1517</v>
      </c>
      <c r="E615" s="54">
        <v>1990939.1</v>
      </c>
      <c r="F615" s="66">
        <v>3152006</v>
      </c>
      <c r="G615" s="64" t="s">
        <v>632</v>
      </c>
      <c r="H615" s="38">
        <f t="shared" si="19"/>
        <v>1990939.1</v>
      </c>
    </row>
    <row r="616" spans="1:8" x14ac:dyDescent="0.25">
      <c r="A616" s="64" t="s">
        <v>1518</v>
      </c>
      <c r="B616" s="66">
        <v>3152105</v>
      </c>
      <c r="C616" s="48">
        <f t="shared" si="18"/>
        <v>3152105</v>
      </c>
      <c r="D616" s="32" t="s">
        <v>1518</v>
      </c>
      <c r="E616" s="54">
        <v>3129966.36</v>
      </c>
      <c r="F616" s="66">
        <v>3152105</v>
      </c>
      <c r="G616" s="64" t="s">
        <v>633</v>
      </c>
      <c r="H616" s="38">
        <f t="shared" si="19"/>
        <v>3129966.36</v>
      </c>
    </row>
    <row r="617" spans="1:8" x14ac:dyDescent="0.25">
      <c r="A617" s="64" t="s">
        <v>1519</v>
      </c>
      <c r="B617" s="66">
        <v>3152131</v>
      </c>
      <c r="C617" s="48">
        <f t="shared" si="18"/>
        <v>3152131</v>
      </c>
      <c r="D617" s="32" t="s">
        <v>1519</v>
      </c>
      <c r="E617" s="54">
        <v>339063.61999999994</v>
      </c>
      <c r="F617" s="66">
        <v>3152131</v>
      </c>
      <c r="G617" s="64" t="s">
        <v>634</v>
      </c>
      <c r="H617" s="38">
        <f t="shared" si="19"/>
        <v>339063.61999999994</v>
      </c>
    </row>
    <row r="618" spans="1:8" x14ac:dyDescent="0.25">
      <c r="A618" s="64" t="s">
        <v>1520</v>
      </c>
      <c r="B618" s="66">
        <v>3152170</v>
      </c>
      <c r="C618" s="48">
        <f t="shared" si="18"/>
        <v>3152170</v>
      </c>
      <c r="D618" s="32" t="s">
        <v>1520</v>
      </c>
      <c r="E618" s="54">
        <v>479843.50000000006</v>
      </c>
      <c r="F618" s="66">
        <v>3152170</v>
      </c>
      <c r="G618" s="64" t="s">
        <v>635</v>
      </c>
      <c r="H618" s="38">
        <f t="shared" si="19"/>
        <v>479843.50000000006</v>
      </c>
    </row>
    <row r="619" spans="1:8" x14ac:dyDescent="0.25">
      <c r="A619" s="64" t="s">
        <v>1521</v>
      </c>
      <c r="B619" s="66">
        <v>3152204</v>
      </c>
      <c r="C619" s="48">
        <f t="shared" si="18"/>
        <v>3152204</v>
      </c>
      <c r="D619" s="32" t="s">
        <v>1521</v>
      </c>
      <c r="E619" s="54">
        <v>1675497.12</v>
      </c>
      <c r="F619" s="66">
        <v>3152204</v>
      </c>
      <c r="G619" s="64" t="s">
        <v>636</v>
      </c>
      <c r="H619" s="38">
        <f t="shared" si="19"/>
        <v>1675497.12</v>
      </c>
    </row>
    <row r="620" spans="1:8" x14ac:dyDescent="0.25">
      <c r="A620" s="64" t="s">
        <v>1522</v>
      </c>
      <c r="B620" s="66">
        <v>3152303</v>
      </c>
      <c r="C620" s="48">
        <f t="shared" si="18"/>
        <v>3152303</v>
      </c>
      <c r="D620" s="32" t="s">
        <v>1522</v>
      </c>
      <c r="E620" s="54">
        <v>460408.81000000006</v>
      </c>
      <c r="F620" s="66">
        <v>3152303</v>
      </c>
      <c r="G620" s="64" t="s">
        <v>637</v>
      </c>
      <c r="H620" s="38">
        <f t="shared" si="19"/>
        <v>460408.81000000006</v>
      </c>
    </row>
    <row r="621" spans="1:8" x14ac:dyDescent="0.25">
      <c r="A621" s="64" t="s">
        <v>1523</v>
      </c>
      <c r="B621" s="66">
        <v>3152402</v>
      </c>
      <c r="C621" s="48">
        <f t="shared" si="18"/>
        <v>3152402</v>
      </c>
      <c r="D621" s="32" t="s">
        <v>1523</v>
      </c>
      <c r="E621" s="54">
        <v>475349.37</v>
      </c>
      <c r="F621" s="66">
        <v>3152402</v>
      </c>
      <c r="G621" s="64" t="s">
        <v>638</v>
      </c>
      <c r="H621" s="38">
        <f t="shared" si="19"/>
        <v>475349.37</v>
      </c>
    </row>
    <row r="622" spans="1:8" x14ac:dyDescent="0.25">
      <c r="A622" s="64" t="s">
        <v>1524</v>
      </c>
      <c r="B622" s="66">
        <v>3152501</v>
      </c>
      <c r="C622" s="48">
        <f t="shared" si="18"/>
        <v>3152501</v>
      </c>
      <c r="D622" s="32" t="s">
        <v>1524</v>
      </c>
      <c r="E622" s="54">
        <v>31239711.219999999</v>
      </c>
      <c r="F622" s="66">
        <v>3152501</v>
      </c>
      <c r="G622" s="64" t="s">
        <v>639</v>
      </c>
      <c r="H622" s="38">
        <f t="shared" si="19"/>
        <v>31239711.219999999</v>
      </c>
    </row>
    <row r="623" spans="1:8" x14ac:dyDescent="0.25">
      <c r="A623" s="64" t="s">
        <v>1525</v>
      </c>
      <c r="B623" s="66">
        <v>3152600</v>
      </c>
      <c r="C623" s="48">
        <f t="shared" si="18"/>
        <v>3152600</v>
      </c>
      <c r="D623" s="32" t="s">
        <v>1525</v>
      </c>
      <c r="E623" s="54">
        <v>843412.64</v>
      </c>
      <c r="F623" s="66">
        <v>3152600</v>
      </c>
      <c r="G623" s="64" t="s">
        <v>640</v>
      </c>
      <c r="H623" s="38">
        <f t="shared" si="19"/>
        <v>843412.64</v>
      </c>
    </row>
    <row r="624" spans="1:8" x14ac:dyDescent="0.25">
      <c r="A624" s="64" t="s">
        <v>1526</v>
      </c>
      <c r="B624" s="66">
        <v>3152709</v>
      </c>
      <c r="C624" s="48">
        <f t="shared" si="18"/>
        <v>3152709</v>
      </c>
      <c r="D624" s="32" t="s">
        <v>1526</v>
      </c>
      <c r="E624" s="54">
        <v>768734.69</v>
      </c>
      <c r="F624" s="66">
        <v>3152709</v>
      </c>
      <c r="G624" s="64" t="s">
        <v>641</v>
      </c>
      <c r="H624" s="38">
        <f t="shared" si="19"/>
        <v>768734.69</v>
      </c>
    </row>
    <row r="625" spans="1:8" x14ac:dyDescent="0.25">
      <c r="A625" s="64" t="s">
        <v>1527</v>
      </c>
      <c r="B625" s="66">
        <v>3152808</v>
      </c>
      <c r="C625" s="48">
        <f t="shared" si="18"/>
        <v>3152808</v>
      </c>
      <c r="D625" s="32" t="s">
        <v>1527</v>
      </c>
      <c r="E625" s="54">
        <v>3795533.16</v>
      </c>
      <c r="F625" s="66">
        <v>3152808</v>
      </c>
      <c r="G625" s="64" t="s">
        <v>642</v>
      </c>
      <c r="H625" s="38">
        <f t="shared" si="19"/>
        <v>3795533.16</v>
      </c>
    </row>
    <row r="626" spans="1:8" x14ac:dyDescent="0.25">
      <c r="A626" s="64" t="s">
        <v>1528</v>
      </c>
      <c r="B626" s="66">
        <v>3152907</v>
      </c>
      <c r="C626" s="48">
        <f t="shared" si="18"/>
        <v>3152907</v>
      </c>
      <c r="D626" s="32" t="s">
        <v>1528</v>
      </c>
      <c r="E626" s="54">
        <v>728944.27</v>
      </c>
      <c r="F626" s="66">
        <v>3152907</v>
      </c>
      <c r="G626" s="64" t="s">
        <v>643</v>
      </c>
      <c r="H626" s="38">
        <f t="shared" si="19"/>
        <v>728944.27</v>
      </c>
    </row>
    <row r="627" spans="1:8" x14ac:dyDescent="0.25">
      <c r="A627" s="64" t="s">
        <v>1529</v>
      </c>
      <c r="B627" s="66">
        <v>3153004</v>
      </c>
      <c r="C627" s="48">
        <f t="shared" si="18"/>
        <v>3153004</v>
      </c>
      <c r="D627" s="32" t="s">
        <v>1529</v>
      </c>
      <c r="E627" s="54">
        <v>547135.71999999986</v>
      </c>
      <c r="F627" s="66">
        <v>3153004</v>
      </c>
      <c r="G627" s="64" t="s">
        <v>644</v>
      </c>
      <c r="H627" s="38">
        <f t="shared" si="19"/>
        <v>547135.71999999986</v>
      </c>
    </row>
    <row r="628" spans="1:8" x14ac:dyDescent="0.25">
      <c r="A628" s="64" t="s">
        <v>1530</v>
      </c>
      <c r="B628" s="66">
        <v>3153103</v>
      </c>
      <c r="C628" s="48">
        <f t="shared" si="18"/>
        <v>3153103</v>
      </c>
      <c r="D628" s="32" t="s">
        <v>1530</v>
      </c>
      <c r="E628" s="54">
        <v>373794.57000000007</v>
      </c>
      <c r="F628" s="66">
        <v>3153103</v>
      </c>
      <c r="G628" s="64" t="s">
        <v>645</v>
      </c>
      <c r="H628" s="38">
        <f t="shared" si="19"/>
        <v>373794.57000000007</v>
      </c>
    </row>
    <row r="629" spans="1:8" x14ac:dyDescent="0.25">
      <c r="A629" s="64" t="s">
        <v>1531</v>
      </c>
      <c r="B629" s="66">
        <v>3153202</v>
      </c>
      <c r="C629" s="48">
        <f t="shared" si="18"/>
        <v>3153202</v>
      </c>
      <c r="D629" s="32" t="s">
        <v>1531</v>
      </c>
      <c r="E629" s="54">
        <v>458357.80000000005</v>
      </c>
      <c r="F629" s="66">
        <v>3153202</v>
      </c>
      <c r="G629" s="64" t="s">
        <v>646</v>
      </c>
      <c r="H629" s="38">
        <f t="shared" si="19"/>
        <v>458357.80000000005</v>
      </c>
    </row>
    <row r="630" spans="1:8" x14ac:dyDescent="0.25">
      <c r="A630" s="64" t="s">
        <v>1532</v>
      </c>
      <c r="B630" s="66">
        <v>3153301</v>
      </c>
      <c r="C630" s="48">
        <f t="shared" si="18"/>
        <v>3153301</v>
      </c>
      <c r="D630" s="32" t="s">
        <v>1532</v>
      </c>
      <c r="E630" s="54">
        <v>306193.43000000005</v>
      </c>
      <c r="F630" s="66">
        <v>3153301</v>
      </c>
      <c r="G630" s="64" t="s">
        <v>647</v>
      </c>
      <c r="H630" s="38">
        <f t="shared" si="19"/>
        <v>306193.43000000005</v>
      </c>
    </row>
    <row r="631" spans="1:8" x14ac:dyDescent="0.25">
      <c r="A631" s="64" t="s">
        <v>1533</v>
      </c>
      <c r="B631" s="66">
        <v>3153400</v>
      </c>
      <c r="C631" s="48">
        <f t="shared" si="18"/>
        <v>3153400</v>
      </c>
      <c r="D631" s="32" t="s">
        <v>1533</v>
      </c>
      <c r="E631" s="54">
        <v>3008552.6199999996</v>
      </c>
      <c r="F631" s="66">
        <v>3153400</v>
      </c>
      <c r="G631" s="64" t="s">
        <v>648</v>
      </c>
      <c r="H631" s="38">
        <f t="shared" si="19"/>
        <v>3008552.6199999996</v>
      </c>
    </row>
    <row r="632" spans="1:8" x14ac:dyDescent="0.25">
      <c r="A632" s="64" t="s">
        <v>1534</v>
      </c>
      <c r="B632" s="66">
        <v>3153608</v>
      </c>
      <c r="C632" s="48">
        <f t="shared" si="18"/>
        <v>3153608</v>
      </c>
      <c r="D632" s="32" t="s">
        <v>1534</v>
      </c>
      <c r="E632" s="54">
        <v>911522.17999999993</v>
      </c>
      <c r="F632" s="66">
        <v>3153608</v>
      </c>
      <c r="G632" s="64" t="s">
        <v>649</v>
      </c>
      <c r="H632" s="38">
        <f t="shared" si="19"/>
        <v>911522.17999999993</v>
      </c>
    </row>
    <row r="633" spans="1:8" x14ac:dyDescent="0.25">
      <c r="A633" s="64" t="s">
        <v>1535</v>
      </c>
      <c r="B633" s="66">
        <v>3153707</v>
      </c>
      <c r="C633" s="48">
        <f t="shared" si="18"/>
        <v>3153707</v>
      </c>
      <c r="D633" s="32" t="s">
        <v>1535</v>
      </c>
      <c r="E633" s="54">
        <v>548206.74000000011</v>
      </c>
      <c r="F633" s="66">
        <v>3153707</v>
      </c>
      <c r="G633" s="64" t="s">
        <v>650</v>
      </c>
      <c r="H633" s="38">
        <f t="shared" si="19"/>
        <v>548206.74000000011</v>
      </c>
    </row>
    <row r="634" spans="1:8" x14ac:dyDescent="0.25">
      <c r="A634" s="64" t="s">
        <v>1536</v>
      </c>
      <c r="B634" s="66">
        <v>3153806</v>
      </c>
      <c r="C634" s="48">
        <f t="shared" si="18"/>
        <v>3153806</v>
      </c>
      <c r="D634" s="32" t="s">
        <v>1536</v>
      </c>
      <c r="E634" s="54">
        <v>310966.63000000006</v>
      </c>
      <c r="F634" s="66">
        <v>3153806</v>
      </c>
      <c r="G634" s="64" t="s">
        <v>651</v>
      </c>
      <c r="H634" s="38">
        <f t="shared" si="19"/>
        <v>310966.63000000006</v>
      </c>
    </row>
    <row r="635" spans="1:8" x14ac:dyDescent="0.25">
      <c r="A635" s="64" t="s">
        <v>1537</v>
      </c>
      <c r="B635" s="66">
        <v>3153905</v>
      </c>
      <c r="C635" s="48">
        <f t="shared" si="18"/>
        <v>3153905</v>
      </c>
      <c r="D635" s="32" t="s">
        <v>1537</v>
      </c>
      <c r="E635" s="54">
        <v>598733.79999999993</v>
      </c>
      <c r="F635" s="66">
        <v>3153905</v>
      </c>
      <c r="G635" s="64" t="s">
        <v>652</v>
      </c>
      <c r="H635" s="38">
        <f t="shared" si="19"/>
        <v>598733.79999999993</v>
      </c>
    </row>
    <row r="636" spans="1:8" x14ac:dyDescent="0.25">
      <c r="A636" s="64" t="s">
        <v>1538</v>
      </c>
      <c r="B636" s="66">
        <v>3154002</v>
      </c>
      <c r="C636" s="48">
        <f t="shared" si="18"/>
        <v>3154002</v>
      </c>
      <c r="D636" s="32" t="s">
        <v>1538</v>
      </c>
      <c r="E636" s="54">
        <v>818032.2</v>
      </c>
      <c r="F636" s="66">
        <v>3154002</v>
      </c>
      <c r="G636" s="64" t="s">
        <v>653</v>
      </c>
      <c r="H636" s="38">
        <f t="shared" si="19"/>
        <v>818032.2</v>
      </c>
    </row>
    <row r="637" spans="1:8" x14ac:dyDescent="0.25">
      <c r="A637" s="64" t="s">
        <v>1539</v>
      </c>
      <c r="B637" s="66">
        <v>3154101</v>
      </c>
      <c r="C637" s="48">
        <f t="shared" si="18"/>
        <v>3154101</v>
      </c>
      <c r="D637" s="32" t="s">
        <v>1539</v>
      </c>
      <c r="E637" s="54">
        <v>588490.70000000007</v>
      </c>
      <c r="F637" s="66">
        <v>3154101</v>
      </c>
      <c r="G637" s="64" t="s">
        <v>654</v>
      </c>
      <c r="H637" s="38">
        <f t="shared" si="19"/>
        <v>588490.70000000007</v>
      </c>
    </row>
    <row r="638" spans="1:8" x14ac:dyDescent="0.25">
      <c r="A638" s="64" t="s">
        <v>1540</v>
      </c>
      <c r="B638" s="66">
        <v>3154150</v>
      </c>
      <c r="C638" s="48">
        <f t="shared" si="18"/>
        <v>3154150</v>
      </c>
      <c r="D638" s="32" t="s">
        <v>1540</v>
      </c>
      <c r="E638" s="54">
        <v>342545.60000000003</v>
      </c>
      <c r="F638" s="66">
        <v>3154150</v>
      </c>
      <c r="G638" s="64" t="s">
        <v>655</v>
      </c>
      <c r="H638" s="38">
        <f t="shared" si="19"/>
        <v>342545.60000000003</v>
      </c>
    </row>
    <row r="639" spans="1:8" x14ac:dyDescent="0.25">
      <c r="A639" s="64" t="s">
        <v>1541</v>
      </c>
      <c r="B639" s="66">
        <v>3154200</v>
      </c>
      <c r="C639" s="48">
        <f t="shared" si="18"/>
        <v>3154200</v>
      </c>
      <c r="D639" s="32" t="s">
        <v>1541</v>
      </c>
      <c r="E639" s="54">
        <v>780884.80999999994</v>
      </c>
      <c r="F639" s="66">
        <v>3154200</v>
      </c>
      <c r="G639" s="64" t="s">
        <v>656</v>
      </c>
      <c r="H639" s="38">
        <f t="shared" si="19"/>
        <v>780884.80999999994</v>
      </c>
    </row>
    <row r="640" spans="1:8" x14ac:dyDescent="0.25">
      <c r="A640" s="64" t="s">
        <v>1542</v>
      </c>
      <c r="B640" s="66">
        <v>3154309</v>
      </c>
      <c r="C640" s="48">
        <f t="shared" si="18"/>
        <v>3154309</v>
      </c>
      <c r="D640" s="32" t="s">
        <v>1542</v>
      </c>
      <c r="E640" s="54">
        <v>820576.00999999989</v>
      </c>
      <c r="F640" s="66">
        <v>3154309</v>
      </c>
      <c r="G640" s="64" t="s">
        <v>657</v>
      </c>
      <c r="H640" s="38">
        <f t="shared" si="19"/>
        <v>820576.00999999989</v>
      </c>
    </row>
    <row r="641" spans="1:8" x14ac:dyDescent="0.25">
      <c r="A641" s="64" t="s">
        <v>1543</v>
      </c>
      <c r="B641" s="66">
        <v>3154408</v>
      </c>
      <c r="C641" s="48">
        <f t="shared" si="18"/>
        <v>3154408</v>
      </c>
      <c r="D641" s="32" t="s">
        <v>1543</v>
      </c>
      <c r="E641" s="54">
        <v>632105.28999999992</v>
      </c>
      <c r="F641" s="66">
        <v>3154408</v>
      </c>
      <c r="G641" s="64" t="s">
        <v>658</v>
      </c>
      <c r="H641" s="38">
        <f t="shared" si="19"/>
        <v>632105.28999999992</v>
      </c>
    </row>
    <row r="642" spans="1:8" x14ac:dyDescent="0.25">
      <c r="A642" s="64" t="s">
        <v>1544</v>
      </c>
      <c r="B642" s="66">
        <v>3154457</v>
      </c>
      <c r="C642" s="48">
        <f t="shared" si="18"/>
        <v>3154457</v>
      </c>
      <c r="D642" s="32" t="s">
        <v>1544</v>
      </c>
      <c r="E642" s="54">
        <v>694494.46000000008</v>
      </c>
      <c r="F642" s="66">
        <v>3154457</v>
      </c>
      <c r="G642" s="64" t="s">
        <v>659</v>
      </c>
      <c r="H642" s="38">
        <f t="shared" si="19"/>
        <v>694494.46000000008</v>
      </c>
    </row>
    <row r="643" spans="1:8" x14ac:dyDescent="0.25">
      <c r="A643" s="64" t="s">
        <v>1545</v>
      </c>
      <c r="B643" s="66">
        <v>3154507</v>
      </c>
      <c r="C643" s="48">
        <f t="shared" si="18"/>
        <v>3154507</v>
      </c>
      <c r="D643" s="32" t="s">
        <v>1545</v>
      </c>
      <c r="E643" s="54">
        <v>502637.73999999993</v>
      </c>
      <c r="F643" s="66">
        <v>3154507</v>
      </c>
      <c r="G643" s="64" t="s">
        <v>660</v>
      </c>
      <c r="H643" s="38">
        <f t="shared" si="19"/>
        <v>502637.73999999993</v>
      </c>
    </row>
    <row r="644" spans="1:8" x14ac:dyDescent="0.25">
      <c r="A644" s="64" t="s">
        <v>1546</v>
      </c>
      <c r="B644" s="66">
        <v>3154606</v>
      </c>
      <c r="C644" s="48">
        <f t="shared" si="18"/>
        <v>3154606</v>
      </c>
      <c r="D644" s="32" t="s">
        <v>1546</v>
      </c>
      <c r="E644" s="54">
        <v>15109415.970000003</v>
      </c>
      <c r="F644" s="66">
        <v>3154606</v>
      </c>
      <c r="G644" s="64" t="s">
        <v>661</v>
      </c>
      <c r="H644" s="38">
        <f t="shared" si="19"/>
        <v>15109415.970000003</v>
      </c>
    </row>
    <row r="645" spans="1:8" x14ac:dyDescent="0.25">
      <c r="A645" s="64" t="s">
        <v>1547</v>
      </c>
      <c r="B645" s="66">
        <v>3154705</v>
      </c>
      <c r="C645" s="48">
        <f t="shared" si="18"/>
        <v>3154705</v>
      </c>
      <c r="D645" s="32" t="s">
        <v>1547</v>
      </c>
      <c r="E645" s="54">
        <v>288686.95</v>
      </c>
      <c r="F645" s="66">
        <v>3154705</v>
      </c>
      <c r="G645" s="64" t="s">
        <v>662</v>
      </c>
      <c r="H645" s="38">
        <f t="shared" si="19"/>
        <v>288686.95</v>
      </c>
    </row>
    <row r="646" spans="1:8" x14ac:dyDescent="0.25">
      <c r="A646" s="64" t="s">
        <v>1548</v>
      </c>
      <c r="B646" s="66">
        <v>3154804</v>
      </c>
      <c r="C646" s="48">
        <f t="shared" si="18"/>
        <v>3154804</v>
      </c>
      <c r="D646" s="32" t="s">
        <v>1548</v>
      </c>
      <c r="E646" s="54">
        <v>3259356.5399999996</v>
      </c>
      <c r="F646" s="66">
        <v>3154804</v>
      </c>
      <c r="G646" s="64" t="s">
        <v>663</v>
      </c>
      <c r="H646" s="38">
        <f t="shared" si="19"/>
        <v>3259356.5399999996</v>
      </c>
    </row>
    <row r="647" spans="1:8" x14ac:dyDescent="0.25">
      <c r="A647" s="64" t="s">
        <v>1549</v>
      </c>
      <c r="B647" s="66">
        <v>3154903</v>
      </c>
      <c r="C647" s="48">
        <f t="shared" si="18"/>
        <v>3154903</v>
      </c>
      <c r="D647" s="32" t="s">
        <v>1549</v>
      </c>
      <c r="E647" s="54">
        <v>657167.25999999989</v>
      </c>
      <c r="F647" s="66">
        <v>3154903</v>
      </c>
      <c r="G647" s="64" t="s">
        <v>664</v>
      </c>
      <c r="H647" s="38">
        <f t="shared" si="19"/>
        <v>657167.25999999989</v>
      </c>
    </row>
    <row r="648" spans="1:8" x14ac:dyDescent="0.25">
      <c r="A648" s="64" t="s">
        <v>1550</v>
      </c>
      <c r="B648" s="66">
        <v>3155108</v>
      </c>
      <c r="C648" s="48">
        <f t="shared" ref="C648:C711" si="20">IFERROR(VLOOKUP(D648,$A$8:$B$860,2,FALSE),"ERRO")</f>
        <v>3155108</v>
      </c>
      <c r="D648" s="32" t="s">
        <v>1550</v>
      </c>
      <c r="E648" s="54">
        <v>425494.6999999999</v>
      </c>
      <c r="F648" s="66">
        <v>3155108</v>
      </c>
      <c r="G648" s="64" t="s">
        <v>665</v>
      </c>
      <c r="H648" s="38">
        <f t="shared" ref="H648:H711" si="21">VLOOKUP(F648,$C$8:$E$860,3,FALSE)</f>
        <v>425494.6999999999</v>
      </c>
    </row>
    <row r="649" spans="1:8" x14ac:dyDescent="0.25">
      <c r="A649" s="64" t="s">
        <v>1551</v>
      </c>
      <c r="B649" s="66">
        <v>3155009</v>
      </c>
      <c r="C649" s="48">
        <f t="shared" si="20"/>
        <v>3155009</v>
      </c>
      <c r="D649" s="32" t="s">
        <v>1551</v>
      </c>
      <c r="E649" s="54">
        <v>304547.38</v>
      </c>
      <c r="F649" s="66">
        <v>3155009</v>
      </c>
      <c r="G649" s="64" t="s">
        <v>666</v>
      </c>
      <c r="H649" s="38">
        <f t="shared" si="21"/>
        <v>304547.38</v>
      </c>
    </row>
    <row r="650" spans="1:8" x14ac:dyDescent="0.25">
      <c r="A650" s="64" t="s">
        <v>1552</v>
      </c>
      <c r="B650" s="66">
        <v>3155207</v>
      </c>
      <c r="C650" s="48">
        <f t="shared" si="20"/>
        <v>3155207</v>
      </c>
      <c r="D650" s="32" t="s">
        <v>1552</v>
      </c>
      <c r="E650" s="54">
        <v>362466.21999999991</v>
      </c>
      <c r="F650" s="66">
        <v>3155207</v>
      </c>
      <c r="G650" s="64" t="s">
        <v>667</v>
      </c>
      <c r="H650" s="38">
        <f t="shared" si="21"/>
        <v>362466.21999999991</v>
      </c>
    </row>
    <row r="651" spans="1:8" x14ac:dyDescent="0.25">
      <c r="A651" s="64" t="s">
        <v>1553</v>
      </c>
      <c r="B651" s="66">
        <v>3155306</v>
      </c>
      <c r="C651" s="48">
        <f t="shared" si="20"/>
        <v>3155306</v>
      </c>
      <c r="D651" s="32" t="s">
        <v>1553</v>
      </c>
      <c r="E651" s="54">
        <v>418394.31000000006</v>
      </c>
      <c r="F651" s="66">
        <v>3155306</v>
      </c>
      <c r="G651" s="64" t="s">
        <v>668</v>
      </c>
      <c r="H651" s="38">
        <f t="shared" si="21"/>
        <v>418394.31000000006</v>
      </c>
    </row>
    <row r="652" spans="1:8" x14ac:dyDescent="0.25">
      <c r="A652" s="64" t="s">
        <v>1554</v>
      </c>
      <c r="B652" s="66">
        <v>3155405</v>
      </c>
      <c r="C652" s="48">
        <f t="shared" si="20"/>
        <v>3155405</v>
      </c>
      <c r="D652" s="32" t="s">
        <v>1554</v>
      </c>
      <c r="E652" s="54">
        <v>451408.34000000008</v>
      </c>
      <c r="F652" s="66">
        <v>3155405</v>
      </c>
      <c r="G652" s="64" t="s">
        <v>669</v>
      </c>
      <c r="H652" s="38">
        <f t="shared" si="21"/>
        <v>451408.34000000008</v>
      </c>
    </row>
    <row r="653" spans="1:8" x14ac:dyDescent="0.25">
      <c r="A653" s="64" t="s">
        <v>1555</v>
      </c>
      <c r="B653" s="66">
        <v>3155504</v>
      </c>
      <c r="C653" s="48">
        <f t="shared" si="20"/>
        <v>3155504</v>
      </c>
      <c r="D653" s="32" t="s">
        <v>1555</v>
      </c>
      <c r="E653" s="54">
        <v>4193527.28</v>
      </c>
      <c r="F653" s="66">
        <v>3155504</v>
      </c>
      <c r="G653" s="64" t="s">
        <v>670</v>
      </c>
      <c r="H653" s="38">
        <f t="shared" si="21"/>
        <v>4193527.28</v>
      </c>
    </row>
    <row r="654" spans="1:8" x14ac:dyDescent="0.25">
      <c r="A654" s="64" t="s">
        <v>1556</v>
      </c>
      <c r="B654" s="66">
        <v>3155603</v>
      </c>
      <c r="C654" s="48">
        <f t="shared" si="20"/>
        <v>3155603</v>
      </c>
      <c r="D654" s="32" t="s">
        <v>1556</v>
      </c>
      <c r="E654" s="54">
        <v>1243498.8700000001</v>
      </c>
      <c r="F654" s="66">
        <v>3155603</v>
      </c>
      <c r="G654" s="64" t="s">
        <v>671</v>
      </c>
      <c r="H654" s="38">
        <f t="shared" si="21"/>
        <v>1243498.8700000001</v>
      </c>
    </row>
    <row r="655" spans="1:8" x14ac:dyDescent="0.25">
      <c r="A655" s="64" t="s">
        <v>1557</v>
      </c>
      <c r="B655" s="66">
        <v>3155702</v>
      </c>
      <c r="C655" s="48">
        <f t="shared" si="20"/>
        <v>3155702</v>
      </c>
      <c r="D655" s="32" t="s">
        <v>1557</v>
      </c>
      <c r="E655" s="54">
        <v>632346.97000000009</v>
      </c>
      <c r="F655" s="66">
        <v>3155702</v>
      </c>
      <c r="G655" s="64" t="s">
        <v>672</v>
      </c>
      <c r="H655" s="38">
        <f t="shared" si="21"/>
        <v>632346.97000000009</v>
      </c>
    </row>
    <row r="656" spans="1:8" x14ac:dyDescent="0.25">
      <c r="A656" s="64" t="s">
        <v>1558</v>
      </c>
      <c r="B656" s="66">
        <v>3155801</v>
      </c>
      <c r="C656" s="48">
        <f t="shared" si="20"/>
        <v>3155801</v>
      </c>
      <c r="D656" s="32" t="s">
        <v>1558</v>
      </c>
      <c r="E656" s="54">
        <v>776132.84999999986</v>
      </c>
      <c r="F656" s="66">
        <v>3155801</v>
      </c>
      <c r="G656" s="64" t="s">
        <v>673</v>
      </c>
      <c r="H656" s="38">
        <f t="shared" si="21"/>
        <v>776132.84999999986</v>
      </c>
    </row>
    <row r="657" spans="1:8" x14ac:dyDescent="0.25">
      <c r="A657" s="64" t="s">
        <v>1559</v>
      </c>
      <c r="B657" s="66">
        <v>3155900</v>
      </c>
      <c r="C657" s="48">
        <f t="shared" si="20"/>
        <v>3155900</v>
      </c>
      <c r="D657" s="32" t="s">
        <v>1559</v>
      </c>
      <c r="E657" s="54">
        <v>396816.31000000006</v>
      </c>
      <c r="F657" s="66">
        <v>3155900</v>
      </c>
      <c r="G657" s="64" t="s">
        <v>674</v>
      </c>
      <c r="H657" s="38">
        <f t="shared" si="21"/>
        <v>396816.31000000006</v>
      </c>
    </row>
    <row r="658" spans="1:8" x14ac:dyDescent="0.25">
      <c r="A658" s="64" t="s">
        <v>1560</v>
      </c>
      <c r="B658" s="66">
        <v>3156007</v>
      </c>
      <c r="C658" s="48">
        <f t="shared" si="20"/>
        <v>3156007</v>
      </c>
      <c r="D658" s="32" t="s">
        <v>1560</v>
      </c>
      <c r="E658" s="54">
        <v>535996.4</v>
      </c>
      <c r="F658" s="66">
        <v>3156007</v>
      </c>
      <c r="G658" s="64" t="s">
        <v>675</v>
      </c>
      <c r="H658" s="38">
        <f t="shared" si="21"/>
        <v>535996.4</v>
      </c>
    </row>
    <row r="659" spans="1:8" x14ac:dyDescent="0.25">
      <c r="A659" s="64" t="s">
        <v>1561</v>
      </c>
      <c r="B659" s="66">
        <v>3156106</v>
      </c>
      <c r="C659" s="48">
        <f t="shared" si="20"/>
        <v>3156106</v>
      </c>
      <c r="D659" s="32" t="s">
        <v>1561</v>
      </c>
      <c r="E659" s="54">
        <v>463293.63</v>
      </c>
      <c r="F659" s="66">
        <v>3156106</v>
      </c>
      <c r="G659" s="64" t="s">
        <v>676</v>
      </c>
      <c r="H659" s="38">
        <f t="shared" si="21"/>
        <v>463293.63</v>
      </c>
    </row>
    <row r="660" spans="1:8" x14ac:dyDescent="0.25">
      <c r="A660" s="64" t="s">
        <v>1562</v>
      </c>
      <c r="B660" s="66">
        <v>3156205</v>
      </c>
      <c r="C660" s="48">
        <f t="shared" si="20"/>
        <v>3156205</v>
      </c>
      <c r="D660" s="32" t="s">
        <v>1562</v>
      </c>
      <c r="E660" s="54">
        <v>440125.58</v>
      </c>
      <c r="F660" s="66">
        <v>3156205</v>
      </c>
      <c r="G660" s="64" t="s">
        <v>677</v>
      </c>
      <c r="H660" s="38">
        <f t="shared" si="21"/>
        <v>440125.58</v>
      </c>
    </row>
    <row r="661" spans="1:8" x14ac:dyDescent="0.25">
      <c r="A661" s="64" t="s">
        <v>1563</v>
      </c>
      <c r="B661" s="66">
        <v>3156304</v>
      </c>
      <c r="C661" s="48">
        <f t="shared" si="20"/>
        <v>3156304</v>
      </c>
      <c r="D661" s="32" t="s">
        <v>1563</v>
      </c>
      <c r="E661" s="54">
        <v>850019.15000000014</v>
      </c>
      <c r="F661" s="66">
        <v>3156304</v>
      </c>
      <c r="G661" s="64" t="s">
        <v>678</v>
      </c>
      <c r="H661" s="38">
        <f t="shared" si="21"/>
        <v>850019.15000000014</v>
      </c>
    </row>
    <row r="662" spans="1:8" x14ac:dyDescent="0.25">
      <c r="A662" s="64" t="s">
        <v>1564</v>
      </c>
      <c r="B662" s="66">
        <v>3156403</v>
      </c>
      <c r="C662" s="48">
        <f t="shared" si="20"/>
        <v>3156403</v>
      </c>
      <c r="D662" s="32" t="s">
        <v>1564</v>
      </c>
      <c r="E662" s="54">
        <v>1218293.24</v>
      </c>
      <c r="F662" s="66">
        <v>3156403</v>
      </c>
      <c r="G662" s="64" t="s">
        <v>679</v>
      </c>
      <c r="H662" s="38">
        <f t="shared" si="21"/>
        <v>1218293.24</v>
      </c>
    </row>
    <row r="663" spans="1:8" x14ac:dyDescent="0.25">
      <c r="A663" s="64" t="s">
        <v>1565</v>
      </c>
      <c r="B663" s="66">
        <v>3156452</v>
      </c>
      <c r="C663" s="48">
        <f t="shared" si="20"/>
        <v>3156452</v>
      </c>
      <c r="D663" s="32" t="s">
        <v>1565</v>
      </c>
      <c r="E663" s="54">
        <v>448081.03</v>
      </c>
      <c r="F663" s="66">
        <v>3156452</v>
      </c>
      <c r="G663" s="64" t="s">
        <v>680</v>
      </c>
      <c r="H663" s="38">
        <f t="shared" si="21"/>
        <v>448081.03</v>
      </c>
    </row>
    <row r="664" spans="1:8" x14ac:dyDescent="0.25">
      <c r="A664" s="64" t="s">
        <v>1566</v>
      </c>
      <c r="B664" s="66">
        <v>3156502</v>
      </c>
      <c r="C664" s="48">
        <f t="shared" si="20"/>
        <v>3156502</v>
      </c>
      <c r="D664" s="32" t="s">
        <v>1566</v>
      </c>
      <c r="E664" s="54">
        <v>437829.92000000004</v>
      </c>
      <c r="F664" s="66">
        <v>3156502</v>
      </c>
      <c r="G664" s="64" t="s">
        <v>681</v>
      </c>
      <c r="H664" s="38">
        <f t="shared" si="21"/>
        <v>437829.92000000004</v>
      </c>
    </row>
    <row r="665" spans="1:8" x14ac:dyDescent="0.25">
      <c r="A665" s="64" t="s">
        <v>1567</v>
      </c>
      <c r="B665" s="66">
        <v>3156601</v>
      </c>
      <c r="C665" s="48">
        <f t="shared" si="20"/>
        <v>3156601</v>
      </c>
      <c r="D665" s="32" t="s">
        <v>1567</v>
      </c>
      <c r="E665" s="54">
        <v>496938.13999999996</v>
      </c>
      <c r="F665" s="66">
        <v>3156601</v>
      </c>
      <c r="G665" s="64" t="s">
        <v>682</v>
      </c>
      <c r="H665" s="38">
        <f t="shared" si="21"/>
        <v>496938.13999999996</v>
      </c>
    </row>
    <row r="666" spans="1:8" x14ac:dyDescent="0.25">
      <c r="A666" s="64" t="s">
        <v>1568</v>
      </c>
      <c r="B666" s="66">
        <v>3156700</v>
      </c>
      <c r="C666" s="48">
        <f t="shared" si="20"/>
        <v>3156700</v>
      </c>
      <c r="D666" s="32" t="s">
        <v>1568</v>
      </c>
      <c r="E666" s="54">
        <v>5656288.9100000001</v>
      </c>
      <c r="F666" s="66">
        <v>3156700</v>
      </c>
      <c r="G666" s="64" t="s">
        <v>683</v>
      </c>
      <c r="H666" s="38">
        <f t="shared" si="21"/>
        <v>5656288.9100000001</v>
      </c>
    </row>
    <row r="667" spans="1:8" x14ac:dyDescent="0.25">
      <c r="A667" s="64" t="s">
        <v>1569</v>
      </c>
      <c r="B667" s="66">
        <v>3156809</v>
      </c>
      <c r="C667" s="48">
        <f t="shared" si="20"/>
        <v>3156809</v>
      </c>
      <c r="D667" s="32" t="s">
        <v>1569</v>
      </c>
      <c r="E667" s="54">
        <v>703966.83000000007</v>
      </c>
      <c r="F667" s="66">
        <v>3156809</v>
      </c>
      <c r="G667" s="64" t="s">
        <v>684</v>
      </c>
      <c r="H667" s="38">
        <f t="shared" si="21"/>
        <v>703966.83000000007</v>
      </c>
    </row>
    <row r="668" spans="1:8" x14ac:dyDescent="0.25">
      <c r="A668" s="64" t="s">
        <v>1570</v>
      </c>
      <c r="B668" s="66">
        <v>3156908</v>
      </c>
      <c r="C668" s="48">
        <f t="shared" si="20"/>
        <v>3156908</v>
      </c>
      <c r="D668" s="32" t="s">
        <v>1570</v>
      </c>
      <c r="E668" s="54">
        <v>7917960.9899999984</v>
      </c>
      <c r="F668" s="66">
        <v>3156908</v>
      </c>
      <c r="G668" s="64" t="s">
        <v>685</v>
      </c>
      <c r="H668" s="38">
        <f t="shared" si="21"/>
        <v>7917960.9899999984</v>
      </c>
    </row>
    <row r="669" spans="1:8" x14ac:dyDescent="0.25">
      <c r="A669" s="64" t="s">
        <v>1571</v>
      </c>
      <c r="B669" s="66">
        <v>3157005</v>
      </c>
      <c r="C669" s="48">
        <f t="shared" si="20"/>
        <v>3157005</v>
      </c>
      <c r="D669" s="32" t="s">
        <v>1571</v>
      </c>
      <c r="E669" s="54">
        <v>1812383.52</v>
      </c>
      <c r="F669" s="66">
        <v>3157005</v>
      </c>
      <c r="G669" s="64" t="s">
        <v>686</v>
      </c>
      <c r="H669" s="38">
        <f t="shared" si="21"/>
        <v>1812383.52</v>
      </c>
    </row>
    <row r="670" spans="1:8" x14ac:dyDescent="0.25">
      <c r="A670" s="64" t="s">
        <v>1572</v>
      </c>
      <c r="B670" s="66">
        <v>3157104</v>
      </c>
      <c r="C670" s="48">
        <f t="shared" si="20"/>
        <v>3157104</v>
      </c>
      <c r="D670" s="32" t="s">
        <v>1572</v>
      </c>
      <c r="E670" s="54">
        <v>653314.87000000011</v>
      </c>
      <c r="F670" s="66">
        <v>3157104</v>
      </c>
      <c r="G670" s="64" t="s">
        <v>687</v>
      </c>
      <c r="H670" s="38">
        <f t="shared" si="21"/>
        <v>653314.87000000011</v>
      </c>
    </row>
    <row r="671" spans="1:8" x14ac:dyDescent="0.25">
      <c r="A671" s="64" t="s">
        <v>1597</v>
      </c>
      <c r="B671" s="66">
        <v>3161809</v>
      </c>
      <c r="C671" s="48">
        <f t="shared" si="20"/>
        <v>3158300</v>
      </c>
      <c r="D671" s="32" t="s">
        <v>1573</v>
      </c>
      <c r="E671" s="54">
        <v>697510.38</v>
      </c>
      <c r="F671" s="66">
        <v>3161809</v>
      </c>
      <c r="G671" s="64" t="s">
        <v>745</v>
      </c>
      <c r="H671" s="38">
        <f t="shared" si="21"/>
        <v>864959.82000000007</v>
      </c>
    </row>
    <row r="672" spans="1:8" x14ac:dyDescent="0.25">
      <c r="A672" s="64" t="s">
        <v>1598</v>
      </c>
      <c r="B672" s="66">
        <v>3161908</v>
      </c>
      <c r="C672" s="48">
        <f t="shared" si="20"/>
        <v>3158409</v>
      </c>
      <c r="D672" s="32" t="s">
        <v>1574</v>
      </c>
      <c r="E672" s="54">
        <v>523122.80999999994</v>
      </c>
      <c r="F672" s="66">
        <v>3161908</v>
      </c>
      <c r="G672" s="64" t="s">
        <v>746</v>
      </c>
      <c r="H672" s="38">
        <f t="shared" si="21"/>
        <v>13200255.710000001</v>
      </c>
    </row>
    <row r="673" spans="1:8" x14ac:dyDescent="0.25">
      <c r="A673" s="64" t="s">
        <v>1599</v>
      </c>
      <c r="B673" s="66">
        <v>3125507</v>
      </c>
      <c r="C673" s="48">
        <f t="shared" si="20"/>
        <v>3158508</v>
      </c>
      <c r="D673" s="32" t="s">
        <v>1575</v>
      </c>
      <c r="E673" s="54">
        <v>559382.89999999991</v>
      </c>
      <c r="F673" s="66">
        <v>3125507</v>
      </c>
      <c r="G673" s="64" t="s">
        <v>747</v>
      </c>
      <c r="H673" s="38">
        <f t="shared" si="21"/>
        <v>473099.9</v>
      </c>
    </row>
    <row r="674" spans="1:8" x14ac:dyDescent="0.25">
      <c r="A674" s="64" t="s">
        <v>1600</v>
      </c>
      <c r="B674" s="66">
        <v>3162005</v>
      </c>
      <c r="C674" s="48">
        <f t="shared" si="20"/>
        <v>3158607</v>
      </c>
      <c r="D674" s="32" t="s">
        <v>1576</v>
      </c>
      <c r="E674" s="54">
        <v>370740.73000000004</v>
      </c>
      <c r="F674" s="66">
        <v>3162005</v>
      </c>
      <c r="G674" s="64" t="s">
        <v>748</v>
      </c>
      <c r="H674" s="38">
        <f t="shared" si="21"/>
        <v>1896702.6500000001</v>
      </c>
    </row>
    <row r="675" spans="1:8" x14ac:dyDescent="0.25">
      <c r="A675" s="64" t="s">
        <v>1601</v>
      </c>
      <c r="B675" s="66">
        <v>3162104</v>
      </c>
      <c r="C675" s="48">
        <f t="shared" si="20"/>
        <v>3158706</v>
      </c>
      <c r="D675" s="32" t="s">
        <v>1577</v>
      </c>
      <c r="E675" s="54">
        <v>348048.13</v>
      </c>
      <c r="F675" s="66">
        <v>3162104</v>
      </c>
      <c r="G675" s="64" t="s">
        <v>749</v>
      </c>
      <c r="H675" s="38">
        <f t="shared" si="21"/>
        <v>3485894.8</v>
      </c>
    </row>
    <row r="676" spans="1:8" x14ac:dyDescent="0.25">
      <c r="A676" s="64" t="s">
        <v>1602</v>
      </c>
      <c r="B676" s="66">
        <v>3162203</v>
      </c>
      <c r="C676" s="48">
        <f t="shared" si="20"/>
        <v>3158805</v>
      </c>
      <c r="D676" s="32" t="s">
        <v>1578</v>
      </c>
      <c r="E676" s="54">
        <v>396036.85000000003</v>
      </c>
      <c r="F676" s="66">
        <v>3162203</v>
      </c>
      <c r="G676" s="64" t="s">
        <v>750</v>
      </c>
      <c r="H676" s="38">
        <f t="shared" si="21"/>
        <v>2122804.33</v>
      </c>
    </row>
    <row r="677" spans="1:8" x14ac:dyDescent="0.25">
      <c r="A677" s="64" t="s">
        <v>1603</v>
      </c>
      <c r="B677" s="66">
        <v>3162252</v>
      </c>
      <c r="C677" s="48">
        <f t="shared" si="20"/>
        <v>3158904</v>
      </c>
      <c r="D677" s="32" t="s">
        <v>1579</v>
      </c>
      <c r="E677" s="54">
        <v>574023.85000000009</v>
      </c>
      <c r="F677" s="66">
        <v>3162252</v>
      </c>
      <c r="G677" s="64" t="s">
        <v>751</v>
      </c>
      <c r="H677" s="38">
        <f t="shared" si="21"/>
        <v>393329.53999999992</v>
      </c>
    </row>
    <row r="678" spans="1:8" x14ac:dyDescent="0.25">
      <c r="A678" s="64" t="s">
        <v>1604</v>
      </c>
      <c r="B678" s="66">
        <v>3162302</v>
      </c>
      <c r="C678" s="48">
        <f t="shared" si="20"/>
        <v>3158953</v>
      </c>
      <c r="D678" s="32" t="s">
        <v>1580</v>
      </c>
      <c r="E678" s="54">
        <v>2038080.4000000001</v>
      </c>
      <c r="F678" s="66">
        <v>3162302</v>
      </c>
      <c r="G678" s="64" t="s">
        <v>752</v>
      </c>
      <c r="H678" s="38">
        <f t="shared" si="21"/>
        <v>277289.73</v>
      </c>
    </row>
    <row r="679" spans="1:8" x14ac:dyDescent="0.25">
      <c r="A679" s="64" t="s">
        <v>1605</v>
      </c>
      <c r="B679" s="66">
        <v>3162401</v>
      </c>
      <c r="C679" s="48">
        <f t="shared" si="20"/>
        <v>3159001</v>
      </c>
      <c r="D679" s="32" t="s">
        <v>1581</v>
      </c>
      <c r="E679" s="54">
        <v>523939.66</v>
      </c>
      <c r="F679" s="66">
        <v>3162401</v>
      </c>
      <c r="G679" s="64" t="s">
        <v>753</v>
      </c>
      <c r="H679" s="38">
        <f t="shared" si="21"/>
        <v>1031512.73</v>
      </c>
    </row>
    <row r="680" spans="1:8" x14ac:dyDescent="0.25">
      <c r="A680" s="64" t="s">
        <v>1606</v>
      </c>
      <c r="B680" s="66">
        <v>3162450</v>
      </c>
      <c r="C680" s="48">
        <f t="shared" si="20"/>
        <v>3159100</v>
      </c>
      <c r="D680" s="32" t="s">
        <v>1582</v>
      </c>
      <c r="E680" s="54">
        <v>419803.87</v>
      </c>
      <c r="F680" s="66">
        <v>3162450</v>
      </c>
      <c r="G680" s="64" t="s">
        <v>754</v>
      </c>
      <c r="H680" s="38">
        <f t="shared" si="21"/>
        <v>679101.35</v>
      </c>
    </row>
    <row r="681" spans="1:8" x14ac:dyDescent="0.25">
      <c r="A681" s="64" t="s">
        <v>1617</v>
      </c>
      <c r="B681" s="66">
        <v>3162955</v>
      </c>
      <c r="C681" s="48">
        <f t="shared" si="20"/>
        <v>3160702</v>
      </c>
      <c r="D681" s="32" t="s">
        <v>1583</v>
      </c>
      <c r="E681" s="54">
        <v>1803915.92</v>
      </c>
      <c r="F681" s="66">
        <v>3162955</v>
      </c>
      <c r="G681" s="64" t="s">
        <v>765</v>
      </c>
      <c r="H681" s="38">
        <f t="shared" si="21"/>
        <v>1631193.5500000003</v>
      </c>
    </row>
    <row r="682" spans="1:8" x14ac:dyDescent="0.25">
      <c r="A682" s="64" t="s">
        <v>1618</v>
      </c>
      <c r="B682" s="66">
        <v>3163003</v>
      </c>
      <c r="C682" s="48">
        <f t="shared" si="20"/>
        <v>3160801</v>
      </c>
      <c r="D682" s="32" t="s">
        <v>1584</v>
      </c>
      <c r="E682" s="54">
        <v>397912.31000000006</v>
      </c>
      <c r="F682" s="66">
        <v>3163003</v>
      </c>
      <c r="G682" s="64" t="s">
        <v>766</v>
      </c>
      <c r="H682" s="38">
        <f t="shared" si="21"/>
        <v>337067.52999999997</v>
      </c>
    </row>
    <row r="683" spans="1:8" x14ac:dyDescent="0.25">
      <c r="A683" s="64" t="s">
        <v>1619</v>
      </c>
      <c r="B683" s="66">
        <v>3163102</v>
      </c>
      <c r="C683" s="48">
        <f t="shared" si="20"/>
        <v>3160900</v>
      </c>
      <c r="D683" s="32" t="s">
        <v>1585</v>
      </c>
      <c r="E683" s="54">
        <v>366355.31</v>
      </c>
      <c r="F683" s="66">
        <v>3163102</v>
      </c>
      <c r="G683" s="64" t="s">
        <v>767</v>
      </c>
      <c r="H683" s="38">
        <f t="shared" si="21"/>
        <v>975000.96</v>
      </c>
    </row>
    <row r="684" spans="1:8" x14ac:dyDescent="0.25">
      <c r="A684" s="64" t="s">
        <v>1620</v>
      </c>
      <c r="B684" s="66">
        <v>3163201</v>
      </c>
      <c r="C684" s="48">
        <f t="shared" si="20"/>
        <v>3160959</v>
      </c>
      <c r="D684" s="32" t="s">
        <v>1586</v>
      </c>
      <c r="E684" s="54">
        <v>468191.54</v>
      </c>
      <c r="F684" s="66">
        <v>3163201</v>
      </c>
      <c r="G684" s="64" t="s">
        <v>768</v>
      </c>
      <c r="H684" s="38">
        <f t="shared" si="21"/>
        <v>285895.81999999995</v>
      </c>
    </row>
    <row r="685" spans="1:8" x14ac:dyDescent="0.25">
      <c r="A685" s="64" t="s">
        <v>1621</v>
      </c>
      <c r="B685" s="66">
        <v>3163300</v>
      </c>
      <c r="C685" s="48">
        <f t="shared" si="20"/>
        <v>3161007</v>
      </c>
      <c r="D685" s="32" t="s">
        <v>1587</v>
      </c>
      <c r="E685" s="54">
        <v>738837.00999999989</v>
      </c>
      <c r="F685" s="66">
        <v>3163300</v>
      </c>
      <c r="G685" s="64" t="s">
        <v>769</v>
      </c>
      <c r="H685" s="38">
        <f t="shared" si="21"/>
        <v>298248.41000000003</v>
      </c>
    </row>
    <row r="686" spans="1:8" x14ac:dyDescent="0.25">
      <c r="A686" s="64" t="s">
        <v>1622</v>
      </c>
      <c r="B686" s="66">
        <v>3163409</v>
      </c>
      <c r="C686" s="48">
        <f t="shared" si="20"/>
        <v>3161056</v>
      </c>
      <c r="D686" s="32" t="s">
        <v>1588</v>
      </c>
      <c r="E686" s="54">
        <v>317833.01000000007</v>
      </c>
      <c r="F686" s="66">
        <v>3163409</v>
      </c>
      <c r="G686" s="64" t="s">
        <v>770</v>
      </c>
      <c r="H686" s="38">
        <f t="shared" si="21"/>
        <v>260687.91999999993</v>
      </c>
    </row>
    <row r="687" spans="1:8" x14ac:dyDescent="0.25">
      <c r="A687" s="64" t="s">
        <v>1623</v>
      </c>
      <c r="B687" s="66">
        <v>3163508</v>
      </c>
      <c r="C687" s="48">
        <f t="shared" si="20"/>
        <v>3161106</v>
      </c>
      <c r="D687" s="32" t="s">
        <v>1589</v>
      </c>
      <c r="E687" s="54">
        <v>2402368.2099999995</v>
      </c>
      <c r="F687" s="66">
        <v>3163508</v>
      </c>
      <c r="G687" s="64" t="s">
        <v>771</v>
      </c>
      <c r="H687" s="38">
        <f t="shared" si="21"/>
        <v>374602.22</v>
      </c>
    </row>
    <row r="688" spans="1:8" x14ac:dyDescent="0.25">
      <c r="A688" s="64" t="s">
        <v>1624</v>
      </c>
      <c r="B688" s="66">
        <v>3163607</v>
      </c>
      <c r="C688" s="48">
        <f t="shared" si="20"/>
        <v>3161205</v>
      </c>
      <c r="D688" s="32" t="s">
        <v>1590</v>
      </c>
      <c r="E688" s="54">
        <v>430029.12999999989</v>
      </c>
      <c r="F688" s="66">
        <v>3163607</v>
      </c>
      <c r="G688" s="64" t="s">
        <v>772</v>
      </c>
      <c r="H688" s="38">
        <f t="shared" si="21"/>
        <v>297581.98000000004</v>
      </c>
    </row>
    <row r="689" spans="1:10" x14ac:dyDescent="0.25">
      <c r="A689" s="64" t="s">
        <v>1625</v>
      </c>
      <c r="B689" s="66">
        <v>3163706</v>
      </c>
      <c r="C689" s="48">
        <f t="shared" si="20"/>
        <v>3161304</v>
      </c>
      <c r="D689" s="32" t="s">
        <v>1591</v>
      </c>
      <c r="E689" s="54">
        <v>1209057.9099999999</v>
      </c>
      <c r="F689" s="66">
        <v>3163706</v>
      </c>
      <c r="G689" s="64" t="s">
        <v>773</v>
      </c>
      <c r="H689" s="38">
        <f t="shared" si="21"/>
        <v>2024280.3700000003</v>
      </c>
    </row>
    <row r="690" spans="1:10" x14ac:dyDescent="0.25">
      <c r="A690" s="64" t="s">
        <v>1626</v>
      </c>
      <c r="B690" s="66">
        <v>3163805</v>
      </c>
      <c r="C690" s="48">
        <f t="shared" si="20"/>
        <v>3161403</v>
      </c>
      <c r="D690" s="32" t="s">
        <v>1592</v>
      </c>
      <c r="E690" s="54">
        <v>362640.1999999999</v>
      </c>
      <c r="F690" s="66">
        <v>3163805</v>
      </c>
      <c r="G690" s="64" t="s">
        <v>774</v>
      </c>
      <c r="H690" s="38">
        <f t="shared" si="21"/>
        <v>397321.18999999994</v>
      </c>
    </row>
    <row r="691" spans="1:10" x14ac:dyDescent="0.25">
      <c r="A691" s="64" t="s">
        <v>1627</v>
      </c>
      <c r="B691" s="66">
        <v>3163904</v>
      </c>
      <c r="C691" s="48">
        <f t="shared" si="20"/>
        <v>3161502</v>
      </c>
      <c r="D691" s="32" t="s">
        <v>1593</v>
      </c>
      <c r="E691" s="54">
        <v>650130.67000000004</v>
      </c>
      <c r="F691" s="66">
        <v>3163904</v>
      </c>
      <c r="G691" s="64" t="s">
        <v>775</v>
      </c>
      <c r="H691" s="38">
        <f t="shared" si="21"/>
        <v>603026.77</v>
      </c>
    </row>
    <row r="692" spans="1:10" x14ac:dyDescent="0.25">
      <c r="A692" s="64" t="s">
        <v>1628</v>
      </c>
      <c r="B692" s="66">
        <v>3164100</v>
      </c>
      <c r="C692" s="48">
        <f t="shared" si="20"/>
        <v>3161601</v>
      </c>
      <c r="D692" s="32" t="s">
        <v>1594</v>
      </c>
      <c r="E692" s="54">
        <v>325336.55</v>
      </c>
      <c r="F692" s="66">
        <v>3164100</v>
      </c>
      <c r="G692" s="64" t="s">
        <v>776</v>
      </c>
      <c r="H692" s="38">
        <f t="shared" si="21"/>
        <v>275032.84000000003</v>
      </c>
    </row>
    <row r="693" spans="1:10" x14ac:dyDescent="0.25">
      <c r="A693" s="64" t="s">
        <v>1629</v>
      </c>
      <c r="B693" s="66">
        <v>3164001</v>
      </c>
      <c r="C693" s="48">
        <f t="shared" si="20"/>
        <v>3161650</v>
      </c>
      <c r="D693" s="32" t="s">
        <v>1595</v>
      </c>
      <c r="E693" s="54">
        <v>313282.27999999991</v>
      </c>
      <c r="F693" s="66">
        <v>3164001</v>
      </c>
      <c r="G693" s="64" t="s">
        <v>777</v>
      </c>
      <c r="H693" s="38">
        <f t="shared" si="21"/>
        <v>412164.80000000005</v>
      </c>
    </row>
    <row r="694" spans="1:10" x14ac:dyDescent="0.25">
      <c r="A694" s="64" t="s">
        <v>1630</v>
      </c>
      <c r="B694" s="66">
        <v>3164209</v>
      </c>
      <c r="C694" s="48">
        <f t="shared" si="20"/>
        <v>3161700</v>
      </c>
      <c r="D694" s="32" t="s">
        <v>1596</v>
      </c>
      <c r="E694" s="54">
        <v>1540469.3399999999</v>
      </c>
      <c r="F694" s="66">
        <v>3164209</v>
      </c>
      <c r="G694" s="64" t="s">
        <v>778</v>
      </c>
      <c r="H694" s="38">
        <f t="shared" si="21"/>
        <v>646734.74</v>
      </c>
    </row>
    <row r="695" spans="1:10" x14ac:dyDescent="0.25">
      <c r="A695" s="64" t="s">
        <v>1631</v>
      </c>
      <c r="B695" s="66">
        <v>3164308</v>
      </c>
      <c r="C695" s="48">
        <f t="shared" si="20"/>
        <v>3161809</v>
      </c>
      <c r="D695" s="32" t="s">
        <v>1597</v>
      </c>
      <c r="E695" s="54">
        <v>864959.82000000007</v>
      </c>
      <c r="F695" s="66">
        <v>3164308</v>
      </c>
      <c r="G695" s="64" t="s">
        <v>779</v>
      </c>
      <c r="H695" s="38">
        <f t="shared" si="21"/>
        <v>1333513.44</v>
      </c>
    </row>
    <row r="696" spans="1:10" x14ac:dyDescent="0.25">
      <c r="A696" s="64" t="s">
        <v>1632</v>
      </c>
      <c r="B696" s="66">
        <v>3164407</v>
      </c>
      <c r="C696" s="48">
        <f t="shared" si="20"/>
        <v>3161908</v>
      </c>
      <c r="D696" s="32" t="s">
        <v>1598</v>
      </c>
      <c r="E696" s="54">
        <v>13200255.710000001</v>
      </c>
      <c r="F696" s="66">
        <v>3164407</v>
      </c>
      <c r="G696" s="64" t="s">
        <v>780</v>
      </c>
      <c r="H696" s="38">
        <f t="shared" si="21"/>
        <v>978420.04999999993</v>
      </c>
    </row>
    <row r="697" spans="1:10" x14ac:dyDescent="0.25">
      <c r="A697" s="64" t="s">
        <v>1633</v>
      </c>
      <c r="B697" s="66">
        <v>3164506</v>
      </c>
      <c r="C697" s="48">
        <f t="shared" si="20"/>
        <v>3125507</v>
      </c>
      <c r="D697" s="32" t="s">
        <v>1599</v>
      </c>
      <c r="E697" s="54">
        <v>473099.9</v>
      </c>
      <c r="F697" s="66">
        <v>3164506</v>
      </c>
      <c r="G697" s="64" t="s">
        <v>783</v>
      </c>
      <c r="H697" s="38">
        <f t="shared" si="21"/>
        <v>432024.48000000004</v>
      </c>
      <c r="J697" s="32"/>
    </row>
    <row r="698" spans="1:10" x14ac:dyDescent="0.25">
      <c r="A698" s="64" t="s">
        <v>1634</v>
      </c>
      <c r="B698" s="66">
        <v>3164605</v>
      </c>
      <c r="C698" s="48">
        <f t="shared" si="20"/>
        <v>3162005</v>
      </c>
      <c r="D698" s="32" t="s">
        <v>1600</v>
      </c>
      <c r="E698" s="54">
        <v>1896702.6500000001</v>
      </c>
      <c r="F698" s="66">
        <v>3164605</v>
      </c>
      <c r="G698" s="64" t="s">
        <v>784</v>
      </c>
      <c r="H698" s="38">
        <f t="shared" si="21"/>
        <v>1515685.15</v>
      </c>
      <c r="J698" s="32"/>
    </row>
    <row r="699" spans="1:10" x14ac:dyDescent="0.25">
      <c r="A699" s="64" t="s">
        <v>1635</v>
      </c>
      <c r="B699" s="66">
        <v>3164704</v>
      </c>
      <c r="C699" s="48">
        <f t="shared" si="20"/>
        <v>3162104</v>
      </c>
      <c r="D699" s="32" t="s">
        <v>1601</v>
      </c>
      <c r="E699" s="54">
        <v>3485894.8</v>
      </c>
      <c r="F699" s="66">
        <v>3164704</v>
      </c>
      <c r="G699" s="64" t="s">
        <v>785</v>
      </c>
      <c r="H699" s="38">
        <f t="shared" si="21"/>
        <v>3997524.16</v>
      </c>
      <c r="J699" s="32"/>
    </row>
    <row r="700" spans="1:10" x14ac:dyDescent="0.25">
      <c r="A700" s="64" t="s">
        <v>1636</v>
      </c>
      <c r="B700" s="66">
        <v>3164803</v>
      </c>
      <c r="C700" s="48">
        <f t="shared" si="20"/>
        <v>3162203</v>
      </c>
      <c r="D700" s="32" t="s">
        <v>1602</v>
      </c>
      <c r="E700" s="54">
        <v>2122804.33</v>
      </c>
      <c r="F700" s="66">
        <v>3164803</v>
      </c>
      <c r="G700" s="64" t="s">
        <v>786</v>
      </c>
      <c r="H700" s="38">
        <f t="shared" si="21"/>
        <v>362532.49</v>
      </c>
      <c r="J700" s="32"/>
    </row>
    <row r="701" spans="1:10" x14ac:dyDescent="0.25">
      <c r="A701" s="64" t="s">
        <v>1637</v>
      </c>
      <c r="B701" s="66">
        <v>3164902</v>
      </c>
      <c r="C701" s="48">
        <f t="shared" si="20"/>
        <v>3162252</v>
      </c>
      <c r="D701" s="32" t="s">
        <v>1603</v>
      </c>
      <c r="E701" s="54">
        <v>393329.53999999992</v>
      </c>
      <c r="F701" s="66">
        <v>3164902</v>
      </c>
      <c r="G701" s="64" t="s">
        <v>787</v>
      </c>
      <c r="H701" s="38">
        <f t="shared" si="21"/>
        <v>345657.17</v>
      </c>
      <c r="J701" s="32"/>
    </row>
    <row r="702" spans="1:10" x14ac:dyDescent="0.25">
      <c r="A702" s="64" t="s">
        <v>1638</v>
      </c>
      <c r="B702" s="66">
        <v>3164472</v>
      </c>
      <c r="C702" s="48">
        <f t="shared" si="20"/>
        <v>3162302</v>
      </c>
      <c r="D702" s="32" t="s">
        <v>1604</v>
      </c>
      <c r="E702" s="54">
        <v>277289.73</v>
      </c>
      <c r="F702" s="66">
        <v>3164472</v>
      </c>
      <c r="G702" s="64" t="s">
        <v>782</v>
      </c>
      <c r="H702" s="38">
        <f t="shared" si="21"/>
        <v>422885.13999999996</v>
      </c>
      <c r="J702" s="32"/>
    </row>
    <row r="703" spans="1:10" x14ac:dyDescent="0.25">
      <c r="A703" s="64" t="s">
        <v>1639</v>
      </c>
      <c r="B703" s="66">
        <v>3164431</v>
      </c>
      <c r="C703" s="48">
        <f t="shared" si="20"/>
        <v>3162401</v>
      </c>
      <c r="D703" s="32" t="s">
        <v>1605</v>
      </c>
      <c r="E703" s="54">
        <v>1031512.73</v>
      </c>
      <c r="F703" s="66">
        <v>3164431</v>
      </c>
      <c r="G703" s="64" t="s">
        <v>781</v>
      </c>
      <c r="H703" s="38">
        <f t="shared" si="21"/>
        <v>415816.3</v>
      </c>
      <c r="J703" s="32"/>
    </row>
    <row r="704" spans="1:10" x14ac:dyDescent="0.25">
      <c r="A704" s="64" t="s">
        <v>1640</v>
      </c>
      <c r="B704" s="66">
        <v>3165008</v>
      </c>
      <c r="C704" s="48">
        <f t="shared" si="20"/>
        <v>3162450</v>
      </c>
      <c r="D704" s="32" t="s">
        <v>1606</v>
      </c>
      <c r="E704" s="54">
        <v>679101.35</v>
      </c>
      <c r="F704" s="66">
        <v>3165008</v>
      </c>
      <c r="G704" s="64" t="s">
        <v>789</v>
      </c>
      <c r="H704" s="38">
        <f t="shared" si="21"/>
        <v>577444.6399999999</v>
      </c>
      <c r="J704" s="32"/>
    </row>
    <row r="705" spans="1:10" x14ac:dyDescent="0.25">
      <c r="A705" s="64" t="s">
        <v>1641</v>
      </c>
      <c r="B705" s="66">
        <v>3165107</v>
      </c>
      <c r="C705" s="48">
        <f t="shared" si="20"/>
        <v>3162500</v>
      </c>
      <c r="D705" s="32" t="s">
        <v>1607</v>
      </c>
      <c r="E705" s="54">
        <v>4460684.57</v>
      </c>
      <c r="F705" s="66">
        <v>3165107</v>
      </c>
      <c r="G705" s="64" t="s">
        <v>790</v>
      </c>
      <c r="H705" s="38">
        <f t="shared" si="21"/>
        <v>771321.2</v>
      </c>
      <c r="J705" s="32"/>
    </row>
    <row r="706" spans="1:10" x14ac:dyDescent="0.25">
      <c r="A706" s="64" t="s">
        <v>1642</v>
      </c>
      <c r="B706" s="66">
        <v>3165206</v>
      </c>
      <c r="C706" s="48">
        <f t="shared" si="20"/>
        <v>3162559</v>
      </c>
      <c r="D706" s="32" t="s">
        <v>1608</v>
      </c>
      <c r="E706" s="54">
        <v>510827.64</v>
      </c>
      <c r="F706" s="66">
        <v>3165206</v>
      </c>
      <c r="G706" s="64" t="s">
        <v>788</v>
      </c>
      <c r="H706" s="38">
        <f t="shared" si="21"/>
        <v>507896.4</v>
      </c>
      <c r="J706" s="32"/>
    </row>
    <row r="707" spans="1:10" x14ac:dyDescent="0.25">
      <c r="A707" s="64" t="s">
        <v>1643</v>
      </c>
      <c r="B707" s="66">
        <v>3165305</v>
      </c>
      <c r="C707" s="48">
        <f t="shared" si="20"/>
        <v>3162575</v>
      </c>
      <c r="D707" s="32" t="s">
        <v>1609</v>
      </c>
      <c r="E707" s="54">
        <v>341004.26</v>
      </c>
      <c r="F707" s="66">
        <v>3165305</v>
      </c>
      <c r="G707" s="64" t="s">
        <v>791</v>
      </c>
      <c r="H707" s="38">
        <f t="shared" si="21"/>
        <v>742245.65999999992</v>
      </c>
      <c r="J707" s="32"/>
    </row>
    <row r="708" spans="1:10" x14ac:dyDescent="0.25">
      <c r="A708" s="64" t="s">
        <v>1644</v>
      </c>
      <c r="B708" s="66">
        <v>3165404</v>
      </c>
      <c r="C708" s="48">
        <f t="shared" si="20"/>
        <v>3162609</v>
      </c>
      <c r="D708" s="32" t="s">
        <v>1610</v>
      </c>
      <c r="E708" s="54">
        <v>368807.01</v>
      </c>
      <c r="F708" s="66">
        <v>3165404</v>
      </c>
      <c r="G708" s="64" t="s">
        <v>792</v>
      </c>
      <c r="H708" s="38">
        <f t="shared" si="21"/>
        <v>501183.09</v>
      </c>
      <c r="J708" s="32"/>
    </row>
    <row r="709" spans="1:10" x14ac:dyDescent="0.25">
      <c r="A709" s="64" t="s">
        <v>1645</v>
      </c>
      <c r="B709" s="66">
        <v>3165503</v>
      </c>
      <c r="C709" s="48">
        <f t="shared" si="20"/>
        <v>3162658</v>
      </c>
      <c r="D709" s="32" t="s">
        <v>1611</v>
      </c>
      <c r="E709" s="54">
        <v>275379.90000000002</v>
      </c>
      <c r="F709" s="66">
        <v>3165503</v>
      </c>
      <c r="G709" s="64" t="s">
        <v>793</v>
      </c>
      <c r="H709" s="38">
        <f t="shared" si="21"/>
        <v>471576.29</v>
      </c>
      <c r="J709" s="32"/>
    </row>
    <row r="710" spans="1:10" x14ac:dyDescent="0.25">
      <c r="A710" s="64" t="s">
        <v>1646</v>
      </c>
      <c r="B710" s="66">
        <v>3165537</v>
      </c>
      <c r="C710" s="48">
        <f t="shared" si="20"/>
        <v>3162708</v>
      </c>
      <c r="D710" s="32" t="s">
        <v>1612</v>
      </c>
      <c r="E710" s="54">
        <v>1044030.25</v>
      </c>
      <c r="F710" s="66">
        <v>3165537</v>
      </c>
      <c r="G710" s="64" t="s">
        <v>794</v>
      </c>
      <c r="H710" s="38">
        <f t="shared" si="21"/>
        <v>4312882.58</v>
      </c>
      <c r="J710" s="32"/>
    </row>
    <row r="711" spans="1:10" x14ac:dyDescent="0.25">
      <c r="A711" s="64" t="s">
        <v>1647</v>
      </c>
      <c r="B711" s="66">
        <v>3165560</v>
      </c>
      <c r="C711" s="48">
        <f t="shared" si="20"/>
        <v>3162807</v>
      </c>
      <c r="D711" s="32" t="s">
        <v>1613</v>
      </c>
      <c r="E711" s="54">
        <v>651338.27</v>
      </c>
      <c r="F711" s="66">
        <v>3165560</v>
      </c>
      <c r="G711" s="64" t="s">
        <v>795</v>
      </c>
      <c r="H711" s="38">
        <f t="shared" si="21"/>
        <v>270768.43000000005</v>
      </c>
      <c r="J711" s="32"/>
    </row>
    <row r="712" spans="1:10" x14ac:dyDescent="0.25">
      <c r="A712" s="64" t="s">
        <v>1648</v>
      </c>
      <c r="B712" s="66">
        <v>3165578</v>
      </c>
      <c r="C712" s="48">
        <f t="shared" ref="C712:C775" si="22">IFERROR(VLOOKUP(D712,$A$8:$B$860,2,FALSE),"ERRO")</f>
        <v>3162906</v>
      </c>
      <c r="D712" s="32" t="s">
        <v>1614</v>
      </c>
      <c r="E712" s="54">
        <v>1111208</v>
      </c>
      <c r="F712" s="66">
        <v>3165578</v>
      </c>
      <c r="G712" s="64" t="s">
        <v>796</v>
      </c>
      <c r="H712" s="38">
        <f t="shared" ref="H712:H775" si="23">VLOOKUP(F712,$C$8:$E$860,3,FALSE)</f>
        <v>904514.45000000007</v>
      </c>
      <c r="J712" s="32"/>
    </row>
    <row r="713" spans="1:10" x14ac:dyDescent="0.25">
      <c r="A713" s="64" t="s">
        <v>1649</v>
      </c>
      <c r="B713" s="66">
        <v>3165602</v>
      </c>
      <c r="C713" s="48">
        <f t="shared" si="22"/>
        <v>3162922</v>
      </c>
      <c r="D713" s="32" t="s">
        <v>1615</v>
      </c>
      <c r="E713" s="54">
        <v>2199213.88</v>
      </c>
      <c r="F713" s="66">
        <v>3165602</v>
      </c>
      <c r="G713" s="64" t="s">
        <v>797</v>
      </c>
      <c r="H713" s="38">
        <f t="shared" si="23"/>
        <v>366393.04000000004</v>
      </c>
      <c r="J713" s="32"/>
    </row>
    <row r="714" spans="1:10" x14ac:dyDescent="0.25">
      <c r="A714" s="64" t="s">
        <v>1650</v>
      </c>
      <c r="B714" s="66">
        <v>3165701</v>
      </c>
      <c r="C714" s="48">
        <f t="shared" si="22"/>
        <v>3162948</v>
      </c>
      <c r="D714" s="32" t="s">
        <v>1616</v>
      </c>
      <c r="E714" s="54">
        <v>2013840.61</v>
      </c>
      <c r="F714" s="66">
        <v>3165701</v>
      </c>
      <c r="G714" s="64" t="s">
        <v>798</v>
      </c>
      <c r="H714" s="38">
        <f t="shared" si="23"/>
        <v>478357.44</v>
      </c>
      <c r="J714" s="32"/>
    </row>
    <row r="715" spans="1:10" x14ac:dyDescent="0.25">
      <c r="A715" s="64" t="s">
        <v>1651</v>
      </c>
      <c r="B715" s="66">
        <v>3165800</v>
      </c>
      <c r="C715" s="48">
        <f t="shared" si="22"/>
        <v>3162955</v>
      </c>
      <c r="D715" s="32" t="s">
        <v>1617</v>
      </c>
      <c r="E715" s="54">
        <v>1631193.5500000003</v>
      </c>
      <c r="F715" s="66">
        <v>3165800</v>
      </c>
      <c r="G715" s="64" t="s">
        <v>799</v>
      </c>
      <c r="H715" s="38">
        <f t="shared" si="23"/>
        <v>365551.77999999997</v>
      </c>
      <c r="J715" s="32"/>
    </row>
    <row r="716" spans="1:10" x14ac:dyDescent="0.25">
      <c r="A716" s="64" t="s">
        <v>1652</v>
      </c>
      <c r="B716" s="66">
        <v>3165909</v>
      </c>
      <c r="C716" s="48">
        <f t="shared" si="22"/>
        <v>3163003</v>
      </c>
      <c r="D716" s="32" t="s">
        <v>1618</v>
      </c>
      <c r="E716" s="54">
        <v>337067.52999999997</v>
      </c>
      <c r="F716" s="66">
        <v>3165909</v>
      </c>
      <c r="G716" s="64" t="s">
        <v>800</v>
      </c>
      <c r="H716" s="38">
        <f t="shared" si="23"/>
        <v>363846.56</v>
      </c>
      <c r="J716" s="32"/>
    </row>
    <row r="717" spans="1:10" x14ac:dyDescent="0.25">
      <c r="A717" s="64" t="s">
        <v>1653</v>
      </c>
      <c r="B717" s="66">
        <v>3166006</v>
      </c>
      <c r="C717" s="48">
        <f t="shared" si="22"/>
        <v>3163102</v>
      </c>
      <c r="D717" s="32" t="s">
        <v>1619</v>
      </c>
      <c r="E717" s="54">
        <v>975000.96</v>
      </c>
      <c r="F717" s="66">
        <v>3166006</v>
      </c>
      <c r="G717" s="64" t="s">
        <v>801</v>
      </c>
      <c r="H717" s="38">
        <f t="shared" si="23"/>
        <v>375024.86</v>
      </c>
      <c r="J717" s="32"/>
    </row>
    <row r="718" spans="1:10" x14ac:dyDescent="0.25">
      <c r="A718" s="64" t="s">
        <v>1654</v>
      </c>
      <c r="B718" s="66">
        <v>3166105</v>
      </c>
      <c r="C718" s="48">
        <f t="shared" si="22"/>
        <v>3163201</v>
      </c>
      <c r="D718" s="32" t="s">
        <v>1620</v>
      </c>
      <c r="E718" s="54">
        <v>285895.81999999995</v>
      </c>
      <c r="F718" s="66">
        <v>3166105</v>
      </c>
      <c r="G718" s="64" t="s">
        <v>802</v>
      </c>
      <c r="H718" s="38">
        <f t="shared" si="23"/>
        <v>315782.52999999997</v>
      </c>
      <c r="J718" s="32"/>
    </row>
    <row r="719" spans="1:10" x14ac:dyDescent="0.25">
      <c r="A719" s="64" t="s">
        <v>1655</v>
      </c>
      <c r="B719" s="66">
        <v>3166204</v>
      </c>
      <c r="C719" s="48">
        <f t="shared" si="22"/>
        <v>3163300</v>
      </c>
      <c r="D719" s="32" t="s">
        <v>1621</v>
      </c>
      <c r="E719" s="54">
        <v>298248.41000000003</v>
      </c>
      <c r="F719" s="66">
        <v>3166204</v>
      </c>
      <c r="G719" s="64" t="s">
        <v>803</v>
      </c>
      <c r="H719" s="38">
        <f t="shared" si="23"/>
        <v>444037.85</v>
      </c>
      <c r="J719" s="32"/>
    </row>
    <row r="720" spans="1:10" x14ac:dyDescent="0.25">
      <c r="A720" s="64" t="s">
        <v>1656</v>
      </c>
      <c r="B720" s="66">
        <v>3166303</v>
      </c>
      <c r="C720" s="48">
        <f t="shared" si="22"/>
        <v>3163409</v>
      </c>
      <c r="D720" s="32" t="s">
        <v>1622</v>
      </c>
      <c r="E720" s="54">
        <v>260687.91999999993</v>
      </c>
      <c r="F720" s="66">
        <v>3166303</v>
      </c>
      <c r="G720" s="64" t="s">
        <v>804</v>
      </c>
      <c r="H720" s="38">
        <f t="shared" si="23"/>
        <v>347885.69000000006</v>
      </c>
      <c r="J720" s="32"/>
    </row>
    <row r="721" spans="1:10" x14ac:dyDescent="0.25">
      <c r="A721" s="64" t="s">
        <v>1657</v>
      </c>
      <c r="B721" s="66">
        <v>3166402</v>
      </c>
      <c r="C721" s="48">
        <f t="shared" si="22"/>
        <v>3163508</v>
      </c>
      <c r="D721" s="32" t="s">
        <v>1623</v>
      </c>
      <c r="E721" s="54">
        <v>374602.22</v>
      </c>
      <c r="F721" s="66">
        <v>3166402</v>
      </c>
      <c r="G721" s="64" t="s">
        <v>805</v>
      </c>
      <c r="H721" s="38">
        <f t="shared" si="23"/>
        <v>345638.06</v>
      </c>
      <c r="J721" s="32"/>
    </row>
    <row r="722" spans="1:10" x14ac:dyDescent="0.25">
      <c r="A722" s="64" t="s">
        <v>1658</v>
      </c>
      <c r="B722" s="66">
        <v>3166501</v>
      </c>
      <c r="C722" s="48">
        <f t="shared" si="22"/>
        <v>3163607</v>
      </c>
      <c r="D722" s="32" t="s">
        <v>1624</v>
      </c>
      <c r="E722" s="54">
        <v>297581.98000000004</v>
      </c>
      <c r="F722" s="66">
        <v>3166501</v>
      </c>
      <c r="G722" s="64" t="s">
        <v>806</v>
      </c>
      <c r="H722" s="38">
        <f t="shared" si="23"/>
        <v>307306.45</v>
      </c>
      <c r="J722" s="32"/>
    </row>
    <row r="723" spans="1:10" x14ac:dyDescent="0.25">
      <c r="A723" s="64" t="s">
        <v>1659</v>
      </c>
      <c r="B723" s="66">
        <v>3166600</v>
      </c>
      <c r="C723" s="48">
        <f t="shared" si="22"/>
        <v>3163706</v>
      </c>
      <c r="D723" s="32" t="s">
        <v>1625</v>
      </c>
      <c r="E723" s="54">
        <v>2024280.3700000003</v>
      </c>
      <c r="F723" s="66">
        <v>3166600</v>
      </c>
      <c r="G723" s="64" t="s">
        <v>807</v>
      </c>
      <c r="H723" s="38">
        <f t="shared" si="23"/>
        <v>285660.12</v>
      </c>
      <c r="J723" s="32"/>
    </row>
    <row r="724" spans="1:10" x14ac:dyDescent="0.25">
      <c r="A724" s="64" t="s">
        <v>1660</v>
      </c>
      <c r="B724" s="66">
        <v>3166808</v>
      </c>
      <c r="C724" s="48">
        <f t="shared" si="22"/>
        <v>3163805</v>
      </c>
      <c r="D724" s="32" t="s">
        <v>1626</v>
      </c>
      <c r="E724" s="54">
        <v>397321.18999999994</v>
      </c>
      <c r="F724" s="66">
        <v>3166808</v>
      </c>
      <c r="G724" s="64" t="s">
        <v>808</v>
      </c>
      <c r="H724" s="38">
        <f t="shared" si="23"/>
        <v>2696137.29</v>
      </c>
      <c r="J724" s="32"/>
    </row>
    <row r="725" spans="1:10" x14ac:dyDescent="0.25">
      <c r="A725" s="64" t="s">
        <v>1661</v>
      </c>
      <c r="B725" s="66">
        <v>3166709</v>
      </c>
      <c r="C725" s="48">
        <f t="shared" si="22"/>
        <v>3163904</v>
      </c>
      <c r="D725" s="32" t="s">
        <v>1627</v>
      </c>
      <c r="E725" s="54">
        <v>603026.77</v>
      </c>
      <c r="F725" s="66">
        <v>3166709</v>
      </c>
      <c r="G725" s="64" t="s">
        <v>809</v>
      </c>
      <c r="H725" s="38">
        <f t="shared" si="23"/>
        <v>366823.32999999996</v>
      </c>
      <c r="J725" s="32"/>
    </row>
    <row r="726" spans="1:10" x14ac:dyDescent="0.25">
      <c r="A726" s="64" t="s">
        <v>1662</v>
      </c>
      <c r="B726" s="66">
        <v>3166907</v>
      </c>
      <c r="C726" s="48">
        <f t="shared" si="22"/>
        <v>3164100</v>
      </c>
      <c r="D726" s="32" t="s">
        <v>1628</v>
      </c>
      <c r="E726" s="54">
        <v>275032.84000000003</v>
      </c>
      <c r="F726" s="66">
        <v>3166907</v>
      </c>
      <c r="G726" s="64" t="s">
        <v>810</v>
      </c>
      <c r="H726" s="38">
        <f t="shared" si="23"/>
        <v>523633.18999999994</v>
      </c>
      <c r="J726" s="32"/>
    </row>
    <row r="727" spans="1:10" x14ac:dyDescent="0.25">
      <c r="A727" s="64" t="s">
        <v>1663</v>
      </c>
      <c r="B727" s="66">
        <v>3166956</v>
      </c>
      <c r="C727" s="48">
        <f t="shared" si="22"/>
        <v>3164001</v>
      </c>
      <c r="D727" s="32" t="s">
        <v>1629</v>
      </c>
      <c r="E727" s="54">
        <v>412164.80000000005</v>
      </c>
      <c r="F727" s="66">
        <v>3166956</v>
      </c>
      <c r="G727" s="64" t="s">
        <v>811</v>
      </c>
      <c r="H727" s="38">
        <f t="shared" si="23"/>
        <v>497090.50999999995</v>
      </c>
      <c r="J727" s="32"/>
    </row>
    <row r="728" spans="1:10" x14ac:dyDescent="0.25">
      <c r="A728" s="64" t="s">
        <v>1664</v>
      </c>
      <c r="B728" s="66">
        <v>3167004</v>
      </c>
      <c r="C728" s="48">
        <f t="shared" si="22"/>
        <v>3164209</v>
      </c>
      <c r="D728" s="32" t="s">
        <v>1630</v>
      </c>
      <c r="E728" s="54">
        <v>646734.74</v>
      </c>
      <c r="F728" s="66">
        <v>3167004</v>
      </c>
      <c r="G728" s="64" t="s">
        <v>812</v>
      </c>
      <c r="H728" s="38">
        <f t="shared" si="23"/>
        <v>451715.19</v>
      </c>
      <c r="J728" s="32"/>
    </row>
    <row r="729" spans="1:10" x14ac:dyDescent="0.25">
      <c r="A729" s="64" t="s">
        <v>1616</v>
      </c>
      <c r="B729" s="66">
        <v>3162948</v>
      </c>
      <c r="C729" s="48">
        <f t="shared" si="22"/>
        <v>3164308</v>
      </c>
      <c r="D729" s="32" t="s">
        <v>1631</v>
      </c>
      <c r="E729" s="54">
        <v>1333513.44</v>
      </c>
      <c r="F729" s="66">
        <v>3162948</v>
      </c>
      <c r="G729" s="64" t="s">
        <v>764</v>
      </c>
      <c r="H729" s="38">
        <f t="shared" si="23"/>
        <v>2013840.61</v>
      </c>
      <c r="J729" s="32"/>
    </row>
    <row r="730" spans="1:10" x14ac:dyDescent="0.25">
      <c r="A730" s="64" t="s">
        <v>1665</v>
      </c>
      <c r="B730" s="66">
        <v>3167103</v>
      </c>
      <c r="C730" s="48">
        <f t="shared" si="22"/>
        <v>3164407</v>
      </c>
      <c r="D730" s="32" t="s">
        <v>1632</v>
      </c>
      <c r="E730" s="54">
        <v>978420.04999999993</v>
      </c>
      <c r="F730" s="66">
        <v>3167103</v>
      </c>
      <c r="G730" s="64" t="s">
        <v>813</v>
      </c>
      <c r="H730" s="38">
        <f t="shared" si="23"/>
        <v>975340.19</v>
      </c>
      <c r="J730" s="32"/>
    </row>
    <row r="731" spans="1:10" x14ac:dyDescent="0.25">
      <c r="A731" s="64" t="s">
        <v>1668</v>
      </c>
      <c r="B731" s="66">
        <v>3167301</v>
      </c>
      <c r="C731" s="48">
        <f t="shared" si="22"/>
        <v>3164506</v>
      </c>
      <c r="D731" s="32" t="s">
        <v>1633</v>
      </c>
      <c r="E731" s="54">
        <v>432024.48000000004</v>
      </c>
      <c r="F731" s="66">
        <v>3167301</v>
      </c>
      <c r="G731" s="64" t="s">
        <v>816</v>
      </c>
      <c r="H731" s="38">
        <f t="shared" si="23"/>
        <v>278023.98000000004</v>
      </c>
      <c r="J731" s="32"/>
    </row>
    <row r="732" spans="1:10" x14ac:dyDescent="0.25">
      <c r="A732" s="64" t="s">
        <v>1669</v>
      </c>
      <c r="B732" s="66">
        <v>3167400</v>
      </c>
      <c r="C732" s="48">
        <f t="shared" si="22"/>
        <v>3164605</v>
      </c>
      <c r="D732" s="32" t="s">
        <v>1634</v>
      </c>
      <c r="E732" s="54">
        <v>1515685.15</v>
      </c>
      <c r="F732" s="66">
        <v>3167400</v>
      </c>
      <c r="G732" s="64" t="s">
        <v>817</v>
      </c>
      <c r="H732" s="38">
        <f t="shared" si="23"/>
        <v>661077.78</v>
      </c>
      <c r="J732" s="32"/>
    </row>
    <row r="733" spans="1:10" x14ac:dyDescent="0.25">
      <c r="A733" s="64" t="s">
        <v>1670</v>
      </c>
      <c r="B733" s="66">
        <v>3167509</v>
      </c>
      <c r="C733" s="48">
        <f t="shared" si="22"/>
        <v>3164704</v>
      </c>
      <c r="D733" s="32" t="s">
        <v>1635</v>
      </c>
      <c r="E733" s="54">
        <v>3997524.16</v>
      </c>
      <c r="F733" s="66">
        <v>3167509</v>
      </c>
      <c r="G733" s="64" t="s">
        <v>818</v>
      </c>
      <c r="H733" s="38">
        <f t="shared" si="23"/>
        <v>446421.15</v>
      </c>
      <c r="J733" s="32"/>
    </row>
    <row r="734" spans="1:10" x14ac:dyDescent="0.25">
      <c r="A734" s="64" t="s">
        <v>1671</v>
      </c>
      <c r="B734" s="66">
        <v>3167608</v>
      </c>
      <c r="C734" s="48">
        <f t="shared" si="22"/>
        <v>3164803</v>
      </c>
      <c r="D734" s="32" t="s">
        <v>1636</v>
      </c>
      <c r="E734" s="54">
        <v>362532.49</v>
      </c>
      <c r="F734" s="66">
        <v>3167608</v>
      </c>
      <c r="G734" s="64" t="s">
        <v>819</v>
      </c>
      <c r="H734" s="38">
        <f t="shared" si="23"/>
        <v>854065.33</v>
      </c>
      <c r="J734" s="32"/>
    </row>
    <row r="735" spans="1:10" x14ac:dyDescent="0.25">
      <c r="A735" s="64" t="s">
        <v>1672</v>
      </c>
      <c r="B735" s="66">
        <v>3167707</v>
      </c>
      <c r="C735" s="48">
        <f t="shared" si="22"/>
        <v>3164902</v>
      </c>
      <c r="D735" s="32" t="s">
        <v>1637</v>
      </c>
      <c r="E735" s="54">
        <v>345657.17</v>
      </c>
      <c r="F735" s="66">
        <v>3167707</v>
      </c>
      <c r="G735" s="64" t="s">
        <v>820</v>
      </c>
      <c r="H735" s="38">
        <f t="shared" si="23"/>
        <v>355816.33999999997</v>
      </c>
      <c r="J735" s="32"/>
    </row>
    <row r="736" spans="1:10" x14ac:dyDescent="0.25">
      <c r="A736" s="64" t="s">
        <v>1667</v>
      </c>
      <c r="B736" s="66">
        <v>3165552</v>
      </c>
      <c r="C736" s="48">
        <f t="shared" si="22"/>
        <v>3164472</v>
      </c>
      <c r="D736" s="32" t="s">
        <v>1638</v>
      </c>
      <c r="E736" s="54">
        <v>422885.13999999996</v>
      </c>
      <c r="F736" s="66">
        <v>3165552</v>
      </c>
      <c r="G736" s="64" t="s">
        <v>815</v>
      </c>
      <c r="H736" s="38">
        <f t="shared" si="23"/>
        <v>468651.24</v>
      </c>
      <c r="J736" s="32"/>
    </row>
    <row r="737" spans="1:10" x14ac:dyDescent="0.25">
      <c r="A737" s="64" t="s">
        <v>1666</v>
      </c>
      <c r="B737" s="66">
        <v>3167202</v>
      </c>
      <c r="C737" s="48">
        <f t="shared" si="22"/>
        <v>3164431</v>
      </c>
      <c r="D737" s="32" t="s">
        <v>1639</v>
      </c>
      <c r="E737" s="54">
        <v>415816.3</v>
      </c>
      <c r="F737" s="66">
        <v>3167202</v>
      </c>
      <c r="G737" s="64" t="s">
        <v>814</v>
      </c>
      <c r="H737" s="38">
        <f t="shared" si="23"/>
        <v>22471950.430000003</v>
      </c>
      <c r="J737" s="32"/>
    </row>
    <row r="738" spans="1:10" x14ac:dyDescent="0.25">
      <c r="A738" s="64" t="s">
        <v>1673</v>
      </c>
      <c r="B738" s="66">
        <v>3167806</v>
      </c>
      <c r="C738" s="48">
        <f t="shared" si="22"/>
        <v>3165008</v>
      </c>
      <c r="D738" s="32" t="s">
        <v>1640</v>
      </c>
      <c r="E738" s="54">
        <v>577444.6399999999</v>
      </c>
      <c r="F738" s="66">
        <v>3167806</v>
      </c>
      <c r="G738" s="64" t="s">
        <v>821</v>
      </c>
      <c r="H738" s="38">
        <f t="shared" si="23"/>
        <v>320670.53000000003</v>
      </c>
      <c r="J738" s="32"/>
    </row>
    <row r="739" spans="1:10" x14ac:dyDescent="0.25">
      <c r="A739" s="64" t="s">
        <v>1674</v>
      </c>
      <c r="B739" s="66">
        <v>3157203</v>
      </c>
      <c r="C739" s="48">
        <f t="shared" si="22"/>
        <v>3165107</v>
      </c>
      <c r="D739" s="32" t="s">
        <v>1641</v>
      </c>
      <c r="E739" s="54">
        <v>771321.2</v>
      </c>
      <c r="F739" s="66">
        <v>3157203</v>
      </c>
      <c r="G739" s="64" t="s">
        <v>688</v>
      </c>
      <c r="H739" s="38">
        <f t="shared" si="23"/>
        <v>2955330.42</v>
      </c>
      <c r="J739" s="32"/>
    </row>
    <row r="740" spans="1:10" x14ac:dyDescent="0.25">
      <c r="A740" s="64" t="s">
        <v>1675</v>
      </c>
      <c r="B740" s="66">
        <v>3157252</v>
      </c>
      <c r="C740" s="48">
        <f t="shared" si="22"/>
        <v>3165206</v>
      </c>
      <c r="D740" s="32" t="s">
        <v>1642</v>
      </c>
      <c r="E740" s="54">
        <v>507896.4</v>
      </c>
      <c r="F740" s="66">
        <v>3157252</v>
      </c>
      <c r="G740" s="64" t="s">
        <v>689</v>
      </c>
      <c r="H740" s="38">
        <f t="shared" si="23"/>
        <v>486104.4</v>
      </c>
      <c r="J740" s="32"/>
    </row>
    <row r="741" spans="1:10" x14ac:dyDescent="0.25">
      <c r="A741" s="64" t="s">
        <v>1676</v>
      </c>
      <c r="B741" s="66">
        <v>3157278</v>
      </c>
      <c r="C741" s="48">
        <f t="shared" si="22"/>
        <v>3165305</v>
      </c>
      <c r="D741" s="32" t="s">
        <v>1643</v>
      </c>
      <c r="E741" s="54">
        <v>742245.65999999992</v>
      </c>
      <c r="F741" s="66">
        <v>3157278</v>
      </c>
      <c r="G741" s="64" t="s">
        <v>690</v>
      </c>
      <c r="H741" s="38">
        <f t="shared" si="23"/>
        <v>386944.48</v>
      </c>
      <c r="J741" s="32"/>
    </row>
    <row r="742" spans="1:10" x14ac:dyDescent="0.25">
      <c r="A742" s="64" t="s">
        <v>1677</v>
      </c>
      <c r="B742" s="66">
        <v>3157302</v>
      </c>
      <c r="C742" s="48">
        <f t="shared" si="22"/>
        <v>3165404</v>
      </c>
      <c r="D742" s="32" t="s">
        <v>1644</v>
      </c>
      <c r="E742" s="54">
        <v>501183.09</v>
      </c>
      <c r="F742" s="66">
        <v>3157302</v>
      </c>
      <c r="G742" s="64" t="s">
        <v>691</v>
      </c>
      <c r="H742" s="38">
        <f t="shared" si="23"/>
        <v>301952.15999999992</v>
      </c>
      <c r="J742" s="32"/>
    </row>
    <row r="743" spans="1:10" x14ac:dyDescent="0.25">
      <c r="A743" s="64" t="s">
        <v>1678</v>
      </c>
      <c r="B743" s="66">
        <v>3157336</v>
      </c>
      <c r="C743" s="48">
        <f t="shared" si="22"/>
        <v>3165503</v>
      </c>
      <c r="D743" s="32" t="s">
        <v>1645</v>
      </c>
      <c r="E743" s="54">
        <v>471576.29</v>
      </c>
      <c r="F743" s="66">
        <v>3157336</v>
      </c>
      <c r="G743" s="64" t="s">
        <v>692</v>
      </c>
      <c r="H743" s="38">
        <f t="shared" si="23"/>
        <v>533352.84</v>
      </c>
      <c r="J743" s="32"/>
    </row>
    <row r="744" spans="1:10" x14ac:dyDescent="0.25">
      <c r="A744" s="64" t="s">
        <v>1679</v>
      </c>
      <c r="B744" s="66">
        <v>3157377</v>
      </c>
      <c r="C744" s="48">
        <f t="shared" si="22"/>
        <v>3165537</v>
      </c>
      <c r="D744" s="32" t="s">
        <v>1646</v>
      </c>
      <c r="E744" s="54">
        <v>4312882.58</v>
      </c>
      <c r="F744" s="66">
        <v>3157377</v>
      </c>
      <c r="G744" s="64" t="s">
        <v>693</v>
      </c>
      <c r="H744" s="38">
        <f t="shared" si="23"/>
        <v>328603.49</v>
      </c>
    </row>
    <row r="745" spans="1:10" x14ac:dyDescent="0.25">
      <c r="A745" s="64" t="s">
        <v>1680</v>
      </c>
      <c r="B745" s="66">
        <v>3157401</v>
      </c>
      <c r="C745" s="48">
        <f t="shared" si="22"/>
        <v>3165560</v>
      </c>
      <c r="D745" s="32" t="s">
        <v>1647</v>
      </c>
      <c r="E745" s="54">
        <v>270768.43000000005</v>
      </c>
      <c r="F745" s="66">
        <v>3157401</v>
      </c>
      <c r="G745" s="64" t="s">
        <v>694</v>
      </c>
      <c r="H745" s="38">
        <f t="shared" si="23"/>
        <v>391960.01</v>
      </c>
    </row>
    <row r="746" spans="1:10" x14ac:dyDescent="0.25">
      <c r="A746" s="64" t="s">
        <v>1681</v>
      </c>
      <c r="B746" s="66">
        <v>3157500</v>
      </c>
      <c r="C746" s="48">
        <f t="shared" si="22"/>
        <v>3165578</v>
      </c>
      <c r="D746" s="32" t="s">
        <v>1648</v>
      </c>
      <c r="E746" s="54">
        <v>904514.45000000007</v>
      </c>
      <c r="F746" s="66">
        <v>3157500</v>
      </c>
      <c r="G746" s="64" t="s">
        <v>695</v>
      </c>
      <c r="H746" s="38">
        <f t="shared" si="23"/>
        <v>252114.74</v>
      </c>
    </row>
    <row r="747" spans="1:10" x14ac:dyDescent="0.25">
      <c r="A747" s="64" t="s">
        <v>1682</v>
      </c>
      <c r="B747" s="66">
        <v>3157609</v>
      </c>
      <c r="C747" s="48">
        <f t="shared" si="22"/>
        <v>3165602</v>
      </c>
      <c r="D747" s="32" t="s">
        <v>1649</v>
      </c>
      <c r="E747" s="54">
        <v>366393.04000000004</v>
      </c>
      <c r="F747" s="66">
        <v>3157609</v>
      </c>
      <c r="G747" s="64" t="s">
        <v>696</v>
      </c>
      <c r="H747" s="38">
        <f t="shared" si="23"/>
        <v>509315.52</v>
      </c>
    </row>
    <row r="748" spans="1:10" x14ac:dyDescent="0.25">
      <c r="A748" s="64" t="s">
        <v>1683</v>
      </c>
      <c r="B748" s="66">
        <v>3157658</v>
      </c>
      <c r="C748" s="48">
        <f t="shared" si="22"/>
        <v>3165701</v>
      </c>
      <c r="D748" s="32" t="s">
        <v>1650</v>
      </c>
      <c r="E748" s="54">
        <v>478357.44</v>
      </c>
      <c r="F748" s="66">
        <v>3157658</v>
      </c>
      <c r="G748" s="64" t="s">
        <v>697</v>
      </c>
      <c r="H748" s="38">
        <f t="shared" si="23"/>
        <v>417871.21000000008</v>
      </c>
    </row>
    <row r="749" spans="1:10" x14ac:dyDescent="0.25">
      <c r="A749" s="64" t="s">
        <v>1684</v>
      </c>
      <c r="B749" s="66">
        <v>3157708</v>
      </c>
      <c r="C749" s="48">
        <f t="shared" si="22"/>
        <v>3165800</v>
      </c>
      <c r="D749" s="32" t="s">
        <v>1651</v>
      </c>
      <c r="E749" s="54">
        <v>365551.77999999997</v>
      </c>
      <c r="F749" s="66">
        <v>3157708</v>
      </c>
      <c r="G749" s="64" t="s">
        <v>698</v>
      </c>
      <c r="H749" s="38">
        <f t="shared" si="23"/>
        <v>2780865.1</v>
      </c>
    </row>
    <row r="750" spans="1:10" x14ac:dyDescent="0.25">
      <c r="A750" s="64" t="s">
        <v>1685</v>
      </c>
      <c r="B750" s="66">
        <v>3157807</v>
      </c>
      <c r="C750" s="48">
        <f t="shared" si="22"/>
        <v>3165909</v>
      </c>
      <c r="D750" s="32" t="s">
        <v>1652</v>
      </c>
      <c r="E750" s="54">
        <v>363846.56</v>
      </c>
      <c r="F750" s="66">
        <v>3157807</v>
      </c>
      <c r="G750" s="64" t="s">
        <v>699</v>
      </c>
      <c r="H750" s="38">
        <f t="shared" si="23"/>
        <v>9839956.7600000016</v>
      </c>
    </row>
    <row r="751" spans="1:10" x14ac:dyDescent="0.25">
      <c r="A751" s="64" t="s">
        <v>1686</v>
      </c>
      <c r="B751" s="66">
        <v>3157906</v>
      </c>
      <c r="C751" s="48">
        <f t="shared" si="22"/>
        <v>3166006</v>
      </c>
      <c r="D751" s="32" t="s">
        <v>1653</v>
      </c>
      <c r="E751" s="54">
        <v>375024.86</v>
      </c>
      <c r="F751" s="66">
        <v>3157906</v>
      </c>
      <c r="G751" s="64" t="s">
        <v>700</v>
      </c>
      <c r="H751" s="38">
        <f t="shared" si="23"/>
        <v>714285.43</v>
      </c>
    </row>
    <row r="752" spans="1:10" x14ac:dyDescent="0.25">
      <c r="A752" s="64" t="s">
        <v>1687</v>
      </c>
      <c r="B752" s="66">
        <v>3158003</v>
      </c>
      <c r="C752" s="48">
        <f t="shared" si="22"/>
        <v>3166105</v>
      </c>
      <c r="D752" s="32" t="s">
        <v>1654</v>
      </c>
      <c r="E752" s="54">
        <v>315782.52999999997</v>
      </c>
      <c r="F752" s="66">
        <v>3158003</v>
      </c>
      <c r="G752" s="64" t="s">
        <v>701</v>
      </c>
      <c r="H752" s="38">
        <f t="shared" si="23"/>
        <v>666342.76</v>
      </c>
    </row>
    <row r="753" spans="1:10" x14ac:dyDescent="0.25">
      <c r="A753" s="64" t="s">
        <v>1688</v>
      </c>
      <c r="B753" s="66">
        <v>3158102</v>
      </c>
      <c r="C753" s="48">
        <f t="shared" si="22"/>
        <v>3166204</v>
      </c>
      <c r="D753" s="32" t="s">
        <v>1655</v>
      </c>
      <c r="E753" s="54">
        <v>444037.85</v>
      </c>
      <c r="F753" s="66">
        <v>3158102</v>
      </c>
      <c r="G753" s="64" t="s">
        <v>702</v>
      </c>
      <c r="H753" s="38">
        <f t="shared" si="23"/>
        <v>349373.18000000005</v>
      </c>
    </row>
    <row r="754" spans="1:10" x14ac:dyDescent="0.25">
      <c r="A754" s="64" t="s">
        <v>1689</v>
      </c>
      <c r="B754" s="66">
        <v>3158201</v>
      </c>
      <c r="C754" s="48">
        <f t="shared" si="22"/>
        <v>3166303</v>
      </c>
      <c r="D754" s="32" t="s">
        <v>1656</v>
      </c>
      <c r="E754" s="54">
        <v>347885.69000000006</v>
      </c>
      <c r="F754" s="66">
        <v>3158201</v>
      </c>
      <c r="G754" s="64" t="s">
        <v>703</v>
      </c>
      <c r="H754" s="38">
        <f t="shared" si="23"/>
        <v>547818.80000000005</v>
      </c>
    </row>
    <row r="755" spans="1:10" x14ac:dyDescent="0.25">
      <c r="A755" s="64" t="s">
        <v>1690</v>
      </c>
      <c r="B755" s="66">
        <v>3159209</v>
      </c>
      <c r="C755" s="48">
        <f t="shared" si="22"/>
        <v>3166402</v>
      </c>
      <c r="D755" s="32" t="s">
        <v>1657</v>
      </c>
      <c r="E755" s="54">
        <v>345638.06</v>
      </c>
      <c r="F755" s="66">
        <v>3159209</v>
      </c>
      <c r="G755" s="64" t="s">
        <v>704</v>
      </c>
      <c r="H755" s="38">
        <f t="shared" si="23"/>
        <v>739894.92999999982</v>
      </c>
      <c r="J755" s="32"/>
    </row>
    <row r="756" spans="1:10" x14ac:dyDescent="0.25">
      <c r="A756" s="64" t="s">
        <v>1691</v>
      </c>
      <c r="B756" s="66">
        <v>3159407</v>
      </c>
      <c r="C756" s="48">
        <f t="shared" si="22"/>
        <v>3166501</v>
      </c>
      <c r="D756" s="32" t="s">
        <v>1658</v>
      </c>
      <c r="E756" s="54">
        <v>307306.45</v>
      </c>
      <c r="F756" s="66">
        <v>3159407</v>
      </c>
      <c r="G756" s="64" t="s">
        <v>705</v>
      </c>
      <c r="H756" s="38">
        <f t="shared" si="23"/>
        <v>385647.48999999993</v>
      </c>
      <c r="J756" s="32"/>
    </row>
    <row r="757" spans="1:10" x14ac:dyDescent="0.25">
      <c r="A757" s="64" t="s">
        <v>1692</v>
      </c>
      <c r="B757" s="66">
        <v>3159357</v>
      </c>
      <c r="C757" s="48">
        <f t="shared" si="22"/>
        <v>3166600</v>
      </c>
      <c r="D757" s="32" t="s">
        <v>1659</v>
      </c>
      <c r="E757" s="54">
        <v>285660.12</v>
      </c>
      <c r="F757" s="66">
        <v>3159357</v>
      </c>
      <c r="G757" s="64" t="s">
        <v>707</v>
      </c>
      <c r="H757" s="38">
        <f t="shared" si="23"/>
        <v>427161.64999999991</v>
      </c>
      <c r="J757" s="32"/>
    </row>
    <row r="758" spans="1:10" x14ac:dyDescent="0.25">
      <c r="A758" s="64" t="s">
        <v>1693</v>
      </c>
      <c r="B758" s="66">
        <v>3159506</v>
      </c>
      <c r="C758" s="48">
        <f t="shared" si="22"/>
        <v>3166808</v>
      </c>
      <c r="D758" s="32" t="s">
        <v>1660</v>
      </c>
      <c r="E758" s="54">
        <v>2696137.29</v>
      </c>
      <c r="F758" s="66">
        <v>3159506</v>
      </c>
      <c r="G758" s="64" t="s">
        <v>708</v>
      </c>
      <c r="H758" s="38">
        <f t="shared" si="23"/>
        <v>634419.19999999995</v>
      </c>
      <c r="J758" s="32"/>
    </row>
    <row r="759" spans="1:10" x14ac:dyDescent="0.25">
      <c r="A759" s="64" t="s">
        <v>1694</v>
      </c>
      <c r="B759" s="66">
        <v>3159308</v>
      </c>
      <c r="C759" s="48">
        <f t="shared" si="22"/>
        <v>3166709</v>
      </c>
      <c r="D759" s="32" t="s">
        <v>1661</v>
      </c>
      <c r="E759" s="54">
        <v>366823.32999999996</v>
      </c>
      <c r="F759" s="66">
        <v>3159308</v>
      </c>
      <c r="G759" s="64" t="s">
        <v>706</v>
      </c>
      <c r="H759" s="38">
        <f t="shared" si="23"/>
        <v>440392.33999999997</v>
      </c>
      <c r="J759" s="32"/>
    </row>
    <row r="760" spans="1:10" x14ac:dyDescent="0.25">
      <c r="A760" s="64" t="s">
        <v>1695</v>
      </c>
      <c r="B760" s="66">
        <v>3159605</v>
      </c>
      <c r="C760" s="48">
        <f t="shared" si="22"/>
        <v>3166907</v>
      </c>
      <c r="D760" s="32" t="s">
        <v>1662</v>
      </c>
      <c r="E760" s="54">
        <v>523633.18999999994</v>
      </c>
      <c r="F760" s="66">
        <v>3159605</v>
      </c>
      <c r="G760" s="64" t="s">
        <v>709</v>
      </c>
      <c r="H760" s="38">
        <f t="shared" si="23"/>
        <v>3030632.8299999996</v>
      </c>
      <c r="J760" s="32"/>
    </row>
    <row r="761" spans="1:10" x14ac:dyDescent="0.25">
      <c r="A761" s="64" t="s">
        <v>1696</v>
      </c>
      <c r="B761" s="66">
        <v>3159704</v>
      </c>
      <c r="C761" s="48">
        <f t="shared" si="22"/>
        <v>3166956</v>
      </c>
      <c r="D761" s="32" t="s">
        <v>1663</v>
      </c>
      <c r="E761" s="54">
        <v>497090.50999999995</v>
      </c>
      <c r="F761" s="66">
        <v>3159704</v>
      </c>
      <c r="G761" s="64" t="s">
        <v>710</v>
      </c>
      <c r="H761" s="38">
        <f t="shared" si="23"/>
        <v>513731.94999999995</v>
      </c>
      <c r="J761" s="32"/>
    </row>
    <row r="762" spans="1:10" x14ac:dyDescent="0.25">
      <c r="A762" s="64" t="s">
        <v>1697</v>
      </c>
      <c r="B762" s="66">
        <v>3159803</v>
      </c>
      <c r="C762" s="48">
        <f t="shared" si="22"/>
        <v>3167004</v>
      </c>
      <c r="D762" s="32" t="s">
        <v>1664</v>
      </c>
      <c r="E762" s="54">
        <v>451715.19</v>
      </c>
      <c r="F762" s="66">
        <v>3159803</v>
      </c>
      <c r="G762" s="64" t="s">
        <v>711</v>
      </c>
      <c r="H762" s="38">
        <f t="shared" si="23"/>
        <v>6462783.3500000006</v>
      </c>
      <c r="J762" s="32"/>
    </row>
    <row r="763" spans="1:10" x14ac:dyDescent="0.25">
      <c r="A763" s="64" t="s">
        <v>1698</v>
      </c>
      <c r="B763" s="66">
        <v>3159902</v>
      </c>
      <c r="C763" s="48">
        <f t="shared" si="22"/>
        <v>3167103</v>
      </c>
      <c r="D763" s="32" t="s">
        <v>1665</v>
      </c>
      <c r="E763" s="54">
        <v>975340.19</v>
      </c>
      <c r="F763" s="66">
        <v>3159902</v>
      </c>
      <c r="G763" s="64" t="s">
        <v>722</v>
      </c>
      <c r="H763" s="38">
        <f t="shared" si="23"/>
        <v>933332.07999999984</v>
      </c>
      <c r="J763" s="32"/>
    </row>
    <row r="764" spans="1:10" x14ac:dyDescent="0.25">
      <c r="A764" s="64" t="s">
        <v>1699</v>
      </c>
      <c r="B764" s="66">
        <v>3160009</v>
      </c>
      <c r="C764" s="48">
        <f t="shared" si="22"/>
        <v>3167202</v>
      </c>
      <c r="D764" s="32" t="s">
        <v>1666</v>
      </c>
      <c r="E764" s="54">
        <v>22471950.430000003</v>
      </c>
      <c r="F764" s="66">
        <v>3160009</v>
      </c>
      <c r="G764" s="64" t="s">
        <v>723</v>
      </c>
      <c r="H764" s="38">
        <f t="shared" si="23"/>
        <v>423135.82999999996</v>
      </c>
      <c r="J764" s="32"/>
    </row>
    <row r="765" spans="1:10" x14ac:dyDescent="0.25">
      <c r="A765" s="64" t="s">
        <v>1700</v>
      </c>
      <c r="B765" s="66">
        <v>3160108</v>
      </c>
      <c r="C765" s="48">
        <f t="shared" si="22"/>
        <v>3165552</v>
      </c>
      <c r="D765" s="32" t="s">
        <v>1667</v>
      </c>
      <c r="E765" s="54">
        <v>468651.24</v>
      </c>
      <c r="F765" s="66">
        <v>3160108</v>
      </c>
      <c r="G765" s="64" t="s">
        <v>724</v>
      </c>
      <c r="H765" s="38">
        <f t="shared" si="23"/>
        <v>408426.12</v>
      </c>
      <c r="J765" s="32"/>
    </row>
    <row r="766" spans="1:10" x14ac:dyDescent="0.25">
      <c r="A766" s="64" t="s">
        <v>1701</v>
      </c>
      <c r="B766" s="66">
        <v>3160207</v>
      </c>
      <c r="C766" s="48">
        <f t="shared" si="22"/>
        <v>3167301</v>
      </c>
      <c r="D766" s="32" t="s">
        <v>1668</v>
      </c>
      <c r="E766" s="54">
        <v>278023.98000000004</v>
      </c>
      <c r="F766" s="66">
        <v>3160207</v>
      </c>
      <c r="G766" s="64" t="s">
        <v>725</v>
      </c>
      <c r="H766" s="38">
        <f t="shared" si="23"/>
        <v>328174.28000000003</v>
      </c>
      <c r="J766" s="32"/>
    </row>
    <row r="767" spans="1:10" x14ac:dyDescent="0.25">
      <c r="A767" s="64" t="s">
        <v>1702</v>
      </c>
      <c r="B767" s="66">
        <v>3160306</v>
      </c>
      <c r="C767" s="48">
        <f t="shared" si="22"/>
        <v>3167400</v>
      </c>
      <c r="D767" s="32" t="s">
        <v>1669</v>
      </c>
      <c r="E767" s="54">
        <v>661077.78</v>
      </c>
      <c r="F767" s="66">
        <v>3160306</v>
      </c>
      <c r="G767" s="64" t="s">
        <v>726</v>
      </c>
      <c r="H767" s="38">
        <f t="shared" si="23"/>
        <v>446356.5</v>
      </c>
      <c r="J767" s="32"/>
    </row>
    <row r="768" spans="1:10" x14ac:dyDescent="0.25">
      <c r="A768" s="64" t="s">
        <v>1703</v>
      </c>
      <c r="B768" s="66">
        <v>3160405</v>
      </c>
      <c r="C768" s="48">
        <f t="shared" si="22"/>
        <v>3167509</v>
      </c>
      <c r="D768" s="32" t="s">
        <v>1670</v>
      </c>
      <c r="E768" s="54">
        <v>446421.15</v>
      </c>
      <c r="F768" s="66">
        <v>3160405</v>
      </c>
      <c r="G768" s="64" t="s">
        <v>727</v>
      </c>
      <c r="H768" s="38">
        <f t="shared" si="23"/>
        <v>1629052.3800000001</v>
      </c>
      <c r="J768" s="32"/>
    </row>
    <row r="769" spans="1:10" x14ac:dyDescent="0.25">
      <c r="A769" s="64" t="s">
        <v>1704</v>
      </c>
      <c r="B769" s="66">
        <v>3160454</v>
      </c>
      <c r="C769" s="48">
        <f t="shared" si="22"/>
        <v>3167608</v>
      </c>
      <c r="D769" s="32" t="s">
        <v>1671</v>
      </c>
      <c r="E769" s="54">
        <v>854065.33</v>
      </c>
      <c r="F769" s="66">
        <v>3160454</v>
      </c>
      <c r="G769" s="64" t="s">
        <v>728</v>
      </c>
      <c r="H769" s="38">
        <f t="shared" si="23"/>
        <v>443203.98999999993</v>
      </c>
      <c r="J769" s="32"/>
    </row>
    <row r="770" spans="1:10" x14ac:dyDescent="0.25">
      <c r="A770" s="64" t="s">
        <v>1705</v>
      </c>
      <c r="B770" s="66">
        <v>3160504</v>
      </c>
      <c r="C770" s="48">
        <f t="shared" si="22"/>
        <v>3167707</v>
      </c>
      <c r="D770" s="32" t="s">
        <v>1672</v>
      </c>
      <c r="E770" s="54">
        <v>355816.33999999997</v>
      </c>
      <c r="F770" s="66">
        <v>3160504</v>
      </c>
      <c r="G770" s="64" t="s">
        <v>729</v>
      </c>
      <c r="H770" s="38">
        <f t="shared" si="23"/>
        <v>232946.97999999998</v>
      </c>
      <c r="J770" s="32"/>
    </row>
    <row r="771" spans="1:10" x14ac:dyDescent="0.25">
      <c r="A771" s="64" t="s">
        <v>1706</v>
      </c>
      <c r="B771" s="66">
        <v>3160603</v>
      </c>
      <c r="C771" s="48">
        <f t="shared" si="22"/>
        <v>3167806</v>
      </c>
      <c r="D771" s="32" t="s">
        <v>1673</v>
      </c>
      <c r="E771" s="54">
        <v>320670.53000000003</v>
      </c>
      <c r="F771" s="66">
        <v>3160603</v>
      </c>
      <c r="G771" s="64" t="s">
        <v>730</v>
      </c>
      <c r="H771" s="38">
        <f t="shared" si="23"/>
        <v>327298.43000000005</v>
      </c>
      <c r="J771" s="32"/>
    </row>
    <row r="772" spans="1:10" x14ac:dyDescent="0.25">
      <c r="A772" s="64" t="s">
        <v>1573</v>
      </c>
      <c r="B772" s="66">
        <v>3158300</v>
      </c>
      <c r="C772" s="48">
        <f t="shared" si="22"/>
        <v>3157203</v>
      </c>
      <c r="D772" s="32" t="s">
        <v>1674</v>
      </c>
      <c r="E772" s="54">
        <v>2955330.42</v>
      </c>
      <c r="F772" s="66">
        <v>3158300</v>
      </c>
      <c r="G772" s="64" t="s">
        <v>712</v>
      </c>
      <c r="H772" s="38">
        <f t="shared" si="23"/>
        <v>697510.38</v>
      </c>
      <c r="J772" s="32"/>
    </row>
    <row r="773" spans="1:10" x14ac:dyDescent="0.25">
      <c r="A773" s="64" t="s">
        <v>1574</v>
      </c>
      <c r="B773" s="66">
        <v>3158409</v>
      </c>
      <c r="C773" s="48">
        <f t="shared" si="22"/>
        <v>3157252</v>
      </c>
      <c r="D773" s="32" t="s">
        <v>1675</v>
      </c>
      <c r="E773" s="54">
        <v>486104.4</v>
      </c>
      <c r="F773" s="66">
        <v>3158409</v>
      </c>
      <c r="G773" s="64" t="s">
        <v>713</v>
      </c>
      <c r="H773" s="38">
        <f t="shared" si="23"/>
        <v>523122.80999999994</v>
      </c>
      <c r="J773" s="32"/>
    </row>
    <row r="774" spans="1:10" x14ac:dyDescent="0.25">
      <c r="A774" s="64" t="s">
        <v>1575</v>
      </c>
      <c r="B774" s="66">
        <v>3158508</v>
      </c>
      <c r="C774" s="48">
        <f t="shared" si="22"/>
        <v>3157278</v>
      </c>
      <c r="D774" s="32" t="s">
        <v>1676</v>
      </c>
      <c r="E774" s="54">
        <v>386944.48</v>
      </c>
      <c r="F774" s="66">
        <v>3158508</v>
      </c>
      <c r="G774" s="64" t="s">
        <v>714</v>
      </c>
      <c r="H774" s="38">
        <f t="shared" si="23"/>
        <v>559382.89999999991</v>
      </c>
      <c r="J774" s="32"/>
    </row>
    <row r="775" spans="1:10" x14ac:dyDescent="0.25">
      <c r="A775" s="64" t="s">
        <v>1576</v>
      </c>
      <c r="B775" s="66">
        <v>3158607</v>
      </c>
      <c r="C775" s="48">
        <f t="shared" si="22"/>
        <v>3157302</v>
      </c>
      <c r="D775" s="32" t="s">
        <v>1677</v>
      </c>
      <c r="E775" s="54">
        <v>301952.15999999992</v>
      </c>
      <c r="F775" s="66">
        <v>3158607</v>
      </c>
      <c r="G775" s="64" t="s">
        <v>715</v>
      </c>
      <c r="H775" s="38">
        <f t="shared" si="23"/>
        <v>370740.73000000004</v>
      </c>
      <c r="J775" s="32"/>
    </row>
    <row r="776" spans="1:10" x14ac:dyDescent="0.25">
      <c r="A776" s="64" t="s">
        <v>1577</v>
      </c>
      <c r="B776" s="66">
        <v>3158706</v>
      </c>
      <c r="C776" s="48">
        <f t="shared" ref="C776:C839" si="24">IFERROR(VLOOKUP(D776,$A$8:$B$860,2,FALSE),"ERRO")</f>
        <v>3157336</v>
      </c>
      <c r="D776" s="32" t="s">
        <v>1678</v>
      </c>
      <c r="E776" s="54">
        <v>533352.84</v>
      </c>
      <c r="F776" s="66">
        <v>3158706</v>
      </c>
      <c r="G776" s="64" t="s">
        <v>716</v>
      </c>
      <c r="H776" s="38">
        <f t="shared" ref="H776:H839" si="25">VLOOKUP(F776,$C$8:$E$860,3,FALSE)</f>
        <v>348048.13</v>
      </c>
      <c r="J776" s="32"/>
    </row>
    <row r="777" spans="1:10" x14ac:dyDescent="0.25">
      <c r="A777" s="64" t="s">
        <v>1578</v>
      </c>
      <c r="B777" s="66">
        <v>3158805</v>
      </c>
      <c r="C777" s="48">
        <f t="shared" si="24"/>
        <v>3157377</v>
      </c>
      <c r="D777" s="32" t="s">
        <v>1679</v>
      </c>
      <c r="E777" s="54">
        <v>328603.49</v>
      </c>
      <c r="F777" s="66">
        <v>3158805</v>
      </c>
      <c r="G777" s="64" t="s">
        <v>717</v>
      </c>
      <c r="H777" s="38">
        <f t="shared" si="25"/>
        <v>396036.85000000003</v>
      </c>
      <c r="J777" s="32"/>
    </row>
    <row r="778" spans="1:10" x14ac:dyDescent="0.25">
      <c r="A778" s="64" t="s">
        <v>1579</v>
      </c>
      <c r="B778" s="66">
        <v>3158904</v>
      </c>
      <c r="C778" s="48">
        <f t="shared" si="24"/>
        <v>3157401</v>
      </c>
      <c r="D778" s="32" t="s">
        <v>1680</v>
      </c>
      <c r="E778" s="54">
        <v>391960.01</v>
      </c>
      <c r="F778" s="66">
        <v>3158904</v>
      </c>
      <c r="G778" s="64" t="s">
        <v>718</v>
      </c>
      <c r="H778" s="38">
        <f t="shared" si="25"/>
        <v>574023.85000000009</v>
      </c>
      <c r="J778" s="32"/>
    </row>
    <row r="779" spans="1:10" x14ac:dyDescent="0.25">
      <c r="A779" s="64" t="s">
        <v>1580</v>
      </c>
      <c r="B779" s="66">
        <v>3158953</v>
      </c>
      <c r="C779" s="48">
        <f t="shared" si="24"/>
        <v>3157500</v>
      </c>
      <c r="D779" s="32" t="s">
        <v>1681</v>
      </c>
      <c r="E779" s="54">
        <v>252114.74</v>
      </c>
      <c r="F779" s="66">
        <v>3158953</v>
      </c>
      <c r="G779" s="64" t="s">
        <v>719</v>
      </c>
      <c r="H779" s="38">
        <f t="shared" si="25"/>
        <v>2038080.4000000001</v>
      </c>
      <c r="J779" s="32"/>
    </row>
    <row r="780" spans="1:10" x14ac:dyDescent="0.25">
      <c r="A780" s="64" t="s">
        <v>1581</v>
      </c>
      <c r="B780" s="66">
        <v>3159001</v>
      </c>
      <c r="C780" s="48">
        <f t="shared" si="24"/>
        <v>3157609</v>
      </c>
      <c r="D780" s="32" t="s">
        <v>1682</v>
      </c>
      <c r="E780" s="54">
        <v>509315.52</v>
      </c>
      <c r="F780" s="66">
        <v>3159001</v>
      </c>
      <c r="G780" s="64" t="s">
        <v>720</v>
      </c>
      <c r="H780" s="38">
        <f t="shared" si="25"/>
        <v>523939.66</v>
      </c>
      <c r="J780" s="32"/>
    </row>
    <row r="781" spans="1:10" x14ac:dyDescent="0.25">
      <c r="A781" s="64" t="s">
        <v>1582</v>
      </c>
      <c r="B781" s="66">
        <v>3159100</v>
      </c>
      <c r="C781" s="48">
        <f t="shared" si="24"/>
        <v>3157658</v>
      </c>
      <c r="D781" s="32" t="s">
        <v>1683</v>
      </c>
      <c r="E781" s="54">
        <v>417871.21000000008</v>
      </c>
      <c r="F781" s="66">
        <v>3159100</v>
      </c>
      <c r="G781" s="64" t="s">
        <v>721</v>
      </c>
      <c r="H781" s="38">
        <f t="shared" si="25"/>
        <v>419803.87</v>
      </c>
      <c r="J781" s="32"/>
    </row>
    <row r="782" spans="1:10" x14ac:dyDescent="0.25">
      <c r="A782" s="64" t="s">
        <v>1583</v>
      </c>
      <c r="B782" s="66">
        <v>3160702</v>
      </c>
      <c r="C782" s="48">
        <f t="shared" si="24"/>
        <v>3157708</v>
      </c>
      <c r="D782" s="32" t="s">
        <v>1684</v>
      </c>
      <c r="E782" s="54">
        <v>2780865.1</v>
      </c>
      <c r="F782" s="66">
        <v>3160702</v>
      </c>
      <c r="G782" s="64" t="s">
        <v>731</v>
      </c>
      <c r="H782" s="38">
        <f t="shared" si="25"/>
        <v>1803915.92</v>
      </c>
      <c r="J782" s="32"/>
    </row>
    <row r="783" spans="1:10" x14ac:dyDescent="0.25">
      <c r="A783" s="64" t="s">
        <v>1584</v>
      </c>
      <c r="B783" s="66">
        <v>3160801</v>
      </c>
      <c r="C783" s="48">
        <f t="shared" si="24"/>
        <v>3157807</v>
      </c>
      <c r="D783" s="32" t="s">
        <v>1685</v>
      </c>
      <c r="E783" s="54">
        <v>9839956.7600000016</v>
      </c>
      <c r="F783" s="66">
        <v>3160801</v>
      </c>
      <c r="G783" s="64" t="s">
        <v>732</v>
      </c>
      <c r="H783" s="38">
        <f t="shared" si="25"/>
        <v>397912.31000000006</v>
      </c>
      <c r="J783" s="32"/>
    </row>
    <row r="784" spans="1:10" x14ac:dyDescent="0.25">
      <c r="A784" s="64" t="s">
        <v>1585</v>
      </c>
      <c r="B784" s="66">
        <v>3160900</v>
      </c>
      <c r="C784" s="48">
        <f t="shared" si="24"/>
        <v>3157906</v>
      </c>
      <c r="D784" s="32" t="s">
        <v>1686</v>
      </c>
      <c r="E784" s="54">
        <v>714285.43</v>
      </c>
      <c r="F784" s="66">
        <v>3160900</v>
      </c>
      <c r="G784" s="64" t="s">
        <v>733</v>
      </c>
      <c r="H784" s="38">
        <f t="shared" si="25"/>
        <v>366355.31</v>
      </c>
      <c r="J784" s="32"/>
    </row>
    <row r="785" spans="1:10" x14ac:dyDescent="0.25">
      <c r="A785" s="64" t="s">
        <v>1586</v>
      </c>
      <c r="B785" s="66">
        <v>3160959</v>
      </c>
      <c r="C785" s="48">
        <f t="shared" si="24"/>
        <v>3158003</v>
      </c>
      <c r="D785" s="32" t="s">
        <v>1687</v>
      </c>
      <c r="E785" s="54">
        <v>666342.76</v>
      </c>
      <c r="F785" s="66">
        <v>3160959</v>
      </c>
      <c r="G785" s="64" t="s">
        <v>734</v>
      </c>
      <c r="H785" s="38">
        <f t="shared" si="25"/>
        <v>468191.54</v>
      </c>
      <c r="J785" s="32"/>
    </row>
    <row r="786" spans="1:10" x14ac:dyDescent="0.25">
      <c r="A786" s="64" t="s">
        <v>1587</v>
      </c>
      <c r="B786" s="66">
        <v>3161007</v>
      </c>
      <c r="C786" s="48">
        <f t="shared" si="24"/>
        <v>3158102</v>
      </c>
      <c r="D786" s="32" t="s">
        <v>1688</v>
      </c>
      <c r="E786" s="54">
        <v>349373.18000000005</v>
      </c>
      <c r="F786" s="66">
        <v>3161007</v>
      </c>
      <c r="G786" s="64" t="s">
        <v>735</v>
      </c>
      <c r="H786" s="38">
        <f t="shared" si="25"/>
        <v>738837.00999999989</v>
      </c>
      <c r="J786" s="32"/>
    </row>
    <row r="787" spans="1:10" x14ac:dyDescent="0.25">
      <c r="A787" s="64" t="s">
        <v>1588</v>
      </c>
      <c r="B787" s="66">
        <v>3161056</v>
      </c>
      <c r="C787" s="48">
        <f t="shared" si="24"/>
        <v>3158201</v>
      </c>
      <c r="D787" s="32" t="s">
        <v>1689</v>
      </c>
      <c r="E787" s="54">
        <v>547818.80000000005</v>
      </c>
      <c r="F787" s="66">
        <v>3161056</v>
      </c>
      <c r="G787" s="64" t="s">
        <v>736</v>
      </c>
      <c r="H787" s="38">
        <f t="shared" si="25"/>
        <v>317833.01000000007</v>
      </c>
      <c r="J787" s="32"/>
    </row>
    <row r="788" spans="1:10" x14ac:dyDescent="0.25">
      <c r="A788" s="64" t="s">
        <v>1589</v>
      </c>
      <c r="B788" s="66">
        <v>3161106</v>
      </c>
      <c r="C788" s="48">
        <f t="shared" si="24"/>
        <v>3159209</v>
      </c>
      <c r="D788" s="32" t="s">
        <v>1690</v>
      </c>
      <c r="E788" s="54">
        <v>739894.92999999982</v>
      </c>
      <c r="F788" s="66">
        <v>3161106</v>
      </c>
      <c r="G788" s="64" t="s">
        <v>737</v>
      </c>
      <c r="H788" s="38">
        <f t="shared" si="25"/>
        <v>2402368.2099999995</v>
      </c>
      <c r="J788" s="32"/>
    </row>
    <row r="789" spans="1:10" x14ac:dyDescent="0.25">
      <c r="A789" s="64" t="s">
        <v>1590</v>
      </c>
      <c r="B789" s="66">
        <v>3161205</v>
      </c>
      <c r="C789" s="48">
        <f t="shared" si="24"/>
        <v>3159407</v>
      </c>
      <c r="D789" s="32" t="s">
        <v>1691</v>
      </c>
      <c r="E789" s="54">
        <v>385647.48999999993</v>
      </c>
      <c r="F789" s="66">
        <v>3161205</v>
      </c>
      <c r="G789" s="64" t="s">
        <v>738</v>
      </c>
      <c r="H789" s="38">
        <f t="shared" si="25"/>
        <v>430029.12999999989</v>
      </c>
      <c r="J789" s="32"/>
    </row>
    <row r="790" spans="1:10" x14ac:dyDescent="0.25">
      <c r="A790" s="64" t="s">
        <v>1591</v>
      </c>
      <c r="B790" s="66">
        <v>3161304</v>
      </c>
      <c r="C790" s="48">
        <f t="shared" si="24"/>
        <v>3159357</v>
      </c>
      <c r="D790" s="32" t="s">
        <v>1692</v>
      </c>
      <c r="E790" s="54">
        <v>427161.64999999991</v>
      </c>
      <c r="F790" s="66">
        <v>3161304</v>
      </c>
      <c r="G790" s="64" t="s">
        <v>739</v>
      </c>
      <c r="H790" s="38">
        <f t="shared" si="25"/>
        <v>1209057.9099999999</v>
      </c>
      <c r="J790" s="32"/>
    </row>
    <row r="791" spans="1:10" x14ac:dyDescent="0.25">
      <c r="A791" s="64" t="s">
        <v>1592</v>
      </c>
      <c r="B791" s="66">
        <v>3161403</v>
      </c>
      <c r="C791" s="48">
        <f t="shared" si="24"/>
        <v>3159506</v>
      </c>
      <c r="D791" s="32" t="s">
        <v>1693</v>
      </c>
      <c r="E791" s="54">
        <v>634419.19999999995</v>
      </c>
      <c r="F791" s="66">
        <v>3161403</v>
      </c>
      <c r="G791" s="64" t="s">
        <v>740</v>
      </c>
      <c r="H791" s="38">
        <f t="shared" si="25"/>
        <v>362640.1999999999</v>
      </c>
    </row>
    <row r="792" spans="1:10" x14ac:dyDescent="0.25">
      <c r="A792" s="64" t="s">
        <v>1593</v>
      </c>
      <c r="B792" s="66">
        <v>3161502</v>
      </c>
      <c r="C792" s="48">
        <f t="shared" si="24"/>
        <v>3159308</v>
      </c>
      <c r="D792" s="32" t="s">
        <v>1694</v>
      </c>
      <c r="E792" s="54">
        <v>440392.33999999997</v>
      </c>
      <c r="F792" s="66">
        <v>3161502</v>
      </c>
      <c r="G792" s="64" t="s">
        <v>741</v>
      </c>
      <c r="H792" s="38">
        <f t="shared" si="25"/>
        <v>650130.67000000004</v>
      </c>
    </row>
    <row r="793" spans="1:10" x14ac:dyDescent="0.25">
      <c r="A793" s="64" t="s">
        <v>1594</v>
      </c>
      <c r="B793" s="66">
        <v>3161601</v>
      </c>
      <c r="C793" s="48">
        <f t="shared" si="24"/>
        <v>3159605</v>
      </c>
      <c r="D793" s="32" t="s">
        <v>1695</v>
      </c>
      <c r="E793" s="54">
        <v>3030632.8299999996</v>
      </c>
      <c r="F793" s="66">
        <v>3161601</v>
      </c>
      <c r="G793" s="64" t="s">
        <v>742</v>
      </c>
      <c r="H793" s="38">
        <f t="shared" si="25"/>
        <v>325336.55</v>
      </c>
    </row>
    <row r="794" spans="1:10" x14ac:dyDescent="0.25">
      <c r="A794" s="64" t="s">
        <v>1595</v>
      </c>
      <c r="B794" s="66">
        <v>3161650</v>
      </c>
      <c r="C794" s="48">
        <f t="shared" si="24"/>
        <v>3159704</v>
      </c>
      <c r="D794" s="32" t="s">
        <v>1696</v>
      </c>
      <c r="E794" s="54">
        <v>513731.94999999995</v>
      </c>
      <c r="F794" s="66">
        <v>3161650</v>
      </c>
      <c r="G794" s="64" t="s">
        <v>743</v>
      </c>
      <c r="H794" s="38">
        <f t="shared" si="25"/>
        <v>313282.27999999991</v>
      </c>
    </row>
    <row r="795" spans="1:10" x14ac:dyDescent="0.25">
      <c r="A795" s="64" t="s">
        <v>1596</v>
      </c>
      <c r="B795" s="66">
        <v>3161700</v>
      </c>
      <c r="C795" s="48">
        <f t="shared" si="24"/>
        <v>3159803</v>
      </c>
      <c r="D795" s="32" t="s">
        <v>1697</v>
      </c>
      <c r="E795" s="54">
        <v>6462783.3500000006</v>
      </c>
      <c r="F795" s="66">
        <v>3161700</v>
      </c>
      <c r="G795" s="64" t="s">
        <v>744</v>
      </c>
      <c r="H795" s="38">
        <f t="shared" si="25"/>
        <v>1540469.3399999999</v>
      </c>
    </row>
    <row r="796" spans="1:10" x14ac:dyDescent="0.25">
      <c r="A796" s="64" t="s">
        <v>1607</v>
      </c>
      <c r="B796" s="66">
        <v>3162500</v>
      </c>
      <c r="C796" s="48">
        <f t="shared" si="24"/>
        <v>3159902</v>
      </c>
      <c r="D796" s="32" t="s">
        <v>1698</v>
      </c>
      <c r="E796" s="54">
        <v>933332.07999999984</v>
      </c>
      <c r="F796" s="66">
        <v>3162500</v>
      </c>
      <c r="G796" s="64" t="s">
        <v>755</v>
      </c>
      <c r="H796" s="38">
        <f t="shared" si="25"/>
        <v>4460684.57</v>
      </c>
    </row>
    <row r="797" spans="1:10" x14ac:dyDescent="0.25">
      <c r="A797" s="64" t="s">
        <v>1608</v>
      </c>
      <c r="B797" s="66">
        <v>3162559</v>
      </c>
      <c r="C797" s="48">
        <f t="shared" si="24"/>
        <v>3160009</v>
      </c>
      <c r="D797" s="32" t="s">
        <v>1699</v>
      </c>
      <c r="E797" s="54">
        <v>423135.82999999996</v>
      </c>
      <c r="F797" s="66">
        <v>3162559</v>
      </c>
      <c r="G797" s="64" t="s">
        <v>756</v>
      </c>
      <c r="H797" s="38">
        <f t="shared" si="25"/>
        <v>510827.64</v>
      </c>
    </row>
    <row r="798" spans="1:10" x14ac:dyDescent="0.25">
      <c r="A798" s="64" t="s">
        <v>1609</v>
      </c>
      <c r="B798" s="66">
        <v>3162575</v>
      </c>
      <c r="C798" s="48">
        <f t="shared" si="24"/>
        <v>3160108</v>
      </c>
      <c r="D798" s="32" t="s">
        <v>1700</v>
      </c>
      <c r="E798" s="54">
        <v>408426.12</v>
      </c>
      <c r="F798" s="66">
        <v>3162575</v>
      </c>
      <c r="G798" s="64" t="s">
        <v>757</v>
      </c>
      <c r="H798" s="38">
        <f t="shared" si="25"/>
        <v>341004.26</v>
      </c>
    </row>
    <row r="799" spans="1:10" x14ac:dyDescent="0.25">
      <c r="A799" s="64" t="s">
        <v>1610</v>
      </c>
      <c r="B799" s="66">
        <v>3162609</v>
      </c>
      <c r="C799" s="48">
        <f t="shared" si="24"/>
        <v>3160207</v>
      </c>
      <c r="D799" s="32" t="s">
        <v>1701</v>
      </c>
      <c r="E799" s="54">
        <v>328174.28000000003</v>
      </c>
      <c r="F799" s="66">
        <v>3162609</v>
      </c>
      <c r="G799" s="64" t="s">
        <v>758</v>
      </c>
      <c r="H799" s="38">
        <f t="shared" si="25"/>
        <v>368807.01</v>
      </c>
    </row>
    <row r="800" spans="1:10" x14ac:dyDescent="0.25">
      <c r="A800" s="64" t="s">
        <v>1611</v>
      </c>
      <c r="B800" s="66">
        <v>3162658</v>
      </c>
      <c r="C800" s="48">
        <f t="shared" si="24"/>
        <v>3160306</v>
      </c>
      <c r="D800" s="32" t="s">
        <v>1702</v>
      </c>
      <c r="E800" s="54">
        <v>446356.5</v>
      </c>
      <c r="F800" s="66">
        <v>3162658</v>
      </c>
      <c r="G800" s="64" t="s">
        <v>759</v>
      </c>
      <c r="H800" s="38">
        <f t="shared" si="25"/>
        <v>275379.90000000002</v>
      </c>
    </row>
    <row r="801" spans="1:8" x14ac:dyDescent="0.25">
      <c r="A801" s="64" t="s">
        <v>1612</v>
      </c>
      <c r="B801" s="66">
        <v>3162708</v>
      </c>
      <c r="C801" s="48">
        <f t="shared" si="24"/>
        <v>3160405</v>
      </c>
      <c r="D801" s="32" t="s">
        <v>1703</v>
      </c>
      <c r="E801" s="54">
        <v>1629052.3800000001</v>
      </c>
      <c r="F801" s="66">
        <v>3162708</v>
      </c>
      <c r="G801" s="64" t="s">
        <v>760</v>
      </c>
      <c r="H801" s="38">
        <f t="shared" si="25"/>
        <v>1044030.25</v>
      </c>
    </row>
    <row r="802" spans="1:8" x14ac:dyDescent="0.25">
      <c r="A802" s="64" t="s">
        <v>1613</v>
      </c>
      <c r="B802" s="66">
        <v>3162807</v>
      </c>
      <c r="C802" s="48">
        <f t="shared" si="24"/>
        <v>3160454</v>
      </c>
      <c r="D802" s="32" t="s">
        <v>1704</v>
      </c>
      <c r="E802" s="54">
        <v>443203.98999999993</v>
      </c>
      <c r="F802" s="66">
        <v>3162807</v>
      </c>
      <c r="G802" s="64" t="s">
        <v>761</v>
      </c>
      <c r="H802" s="38">
        <f t="shared" si="25"/>
        <v>651338.27</v>
      </c>
    </row>
    <row r="803" spans="1:8" x14ac:dyDescent="0.25">
      <c r="A803" s="64" t="s">
        <v>1614</v>
      </c>
      <c r="B803" s="66">
        <v>3162906</v>
      </c>
      <c r="C803" s="48">
        <f t="shared" si="24"/>
        <v>3160504</v>
      </c>
      <c r="D803" s="32" t="s">
        <v>1705</v>
      </c>
      <c r="E803" s="54">
        <v>232946.97999999998</v>
      </c>
      <c r="F803" s="66">
        <v>3162906</v>
      </c>
      <c r="G803" s="64" t="s">
        <v>762</v>
      </c>
      <c r="H803" s="38">
        <f t="shared" si="25"/>
        <v>1111208</v>
      </c>
    </row>
    <row r="804" spans="1:8" x14ac:dyDescent="0.25">
      <c r="A804" s="64" t="s">
        <v>1615</v>
      </c>
      <c r="B804" s="66">
        <v>3162922</v>
      </c>
      <c r="C804" s="48">
        <f t="shared" si="24"/>
        <v>3160603</v>
      </c>
      <c r="D804" s="32" t="s">
        <v>1706</v>
      </c>
      <c r="E804" s="54">
        <v>327298.43000000005</v>
      </c>
      <c r="F804" s="66">
        <v>3162922</v>
      </c>
      <c r="G804" s="64" t="s">
        <v>763</v>
      </c>
      <c r="H804" s="38">
        <f t="shared" si="25"/>
        <v>2199213.88</v>
      </c>
    </row>
    <row r="805" spans="1:8" x14ac:dyDescent="0.25">
      <c r="A805" s="64" t="s">
        <v>1707</v>
      </c>
      <c r="B805" s="66">
        <v>3167905</v>
      </c>
      <c r="C805" s="48">
        <f t="shared" si="24"/>
        <v>3167905</v>
      </c>
      <c r="D805" s="32" t="s">
        <v>1707</v>
      </c>
      <c r="E805" s="54">
        <v>344537.80000000005</v>
      </c>
      <c r="F805" s="66">
        <v>3167905</v>
      </c>
      <c r="G805" s="64" t="s">
        <v>822</v>
      </c>
      <c r="H805" s="38">
        <f t="shared" si="25"/>
        <v>344537.80000000005</v>
      </c>
    </row>
    <row r="806" spans="1:8" x14ac:dyDescent="0.25">
      <c r="A806" s="64" t="s">
        <v>1708</v>
      </c>
      <c r="B806" s="66">
        <v>3168002</v>
      </c>
      <c r="C806" s="48">
        <f t="shared" si="24"/>
        <v>3168002</v>
      </c>
      <c r="D806" s="32" t="s">
        <v>1708</v>
      </c>
      <c r="E806" s="54">
        <v>1448224.3199999996</v>
      </c>
      <c r="F806" s="66">
        <v>3168002</v>
      </c>
      <c r="G806" s="64" t="s">
        <v>823</v>
      </c>
      <c r="H806" s="38">
        <f t="shared" si="25"/>
        <v>1448224.3199999996</v>
      </c>
    </row>
    <row r="807" spans="1:8" x14ac:dyDescent="0.25">
      <c r="A807" s="64" t="s">
        <v>1709</v>
      </c>
      <c r="B807" s="66">
        <v>3168051</v>
      </c>
      <c r="C807" s="48">
        <f t="shared" si="24"/>
        <v>3168051</v>
      </c>
      <c r="D807" s="32" t="s">
        <v>1709</v>
      </c>
      <c r="E807" s="54">
        <v>363056.49</v>
      </c>
      <c r="F807" s="66">
        <v>3168051</v>
      </c>
      <c r="G807" s="64" t="s">
        <v>824</v>
      </c>
      <c r="H807" s="38">
        <f t="shared" si="25"/>
        <v>363056.49</v>
      </c>
    </row>
    <row r="808" spans="1:8" x14ac:dyDescent="0.25">
      <c r="A808" s="64" t="s">
        <v>1710</v>
      </c>
      <c r="B808" s="66">
        <v>3168101</v>
      </c>
      <c r="C808" s="48">
        <f t="shared" si="24"/>
        <v>3168101</v>
      </c>
      <c r="D808" s="32" t="s">
        <v>1710</v>
      </c>
      <c r="E808" s="54">
        <v>1948923.43</v>
      </c>
      <c r="F808" s="66">
        <v>3168101</v>
      </c>
      <c r="G808" s="64" t="s">
        <v>825</v>
      </c>
      <c r="H808" s="38">
        <f t="shared" si="25"/>
        <v>1948923.43</v>
      </c>
    </row>
    <row r="809" spans="1:8" x14ac:dyDescent="0.25">
      <c r="A809" s="64" t="s">
        <v>1711</v>
      </c>
      <c r="B809" s="66">
        <v>3168200</v>
      </c>
      <c r="C809" s="48">
        <f t="shared" si="24"/>
        <v>3168200</v>
      </c>
      <c r="D809" s="32" t="s">
        <v>1711</v>
      </c>
      <c r="E809" s="54">
        <v>473332.14999999997</v>
      </c>
      <c r="F809" s="66">
        <v>3168200</v>
      </c>
      <c r="G809" s="64" t="s">
        <v>826</v>
      </c>
      <c r="H809" s="38">
        <f t="shared" si="25"/>
        <v>473332.14999999997</v>
      </c>
    </row>
    <row r="810" spans="1:8" x14ac:dyDescent="0.25">
      <c r="A810" s="64" t="s">
        <v>1712</v>
      </c>
      <c r="B810" s="66">
        <v>3168309</v>
      </c>
      <c r="C810" s="48">
        <f t="shared" si="24"/>
        <v>3168309</v>
      </c>
      <c r="D810" s="32" t="s">
        <v>1712</v>
      </c>
      <c r="E810" s="54">
        <v>381103.62</v>
      </c>
      <c r="F810" s="66">
        <v>3168309</v>
      </c>
      <c r="G810" s="64" t="s">
        <v>827</v>
      </c>
      <c r="H810" s="38">
        <f t="shared" si="25"/>
        <v>381103.62</v>
      </c>
    </row>
    <row r="811" spans="1:8" x14ac:dyDescent="0.25">
      <c r="A811" s="64" t="s">
        <v>1713</v>
      </c>
      <c r="B811" s="66">
        <v>3168408</v>
      </c>
      <c r="C811" s="48">
        <f t="shared" si="24"/>
        <v>3168408</v>
      </c>
      <c r="D811" s="32" t="s">
        <v>1713</v>
      </c>
      <c r="E811" s="54">
        <v>642228.34999999986</v>
      </c>
      <c r="F811" s="66">
        <v>3168408</v>
      </c>
      <c r="G811" s="64" t="s">
        <v>828</v>
      </c>
      <c r="H811" s="38">
        <f t="shared" si="25"/>
        <v>642228.34999999986</v>
      </c>
    </row>
    <row r="812" spans="1:8" x14ac:dyDescent="0.25">
      <c r="A812" s="64" t="s">
        <v>1714</v>
      </c>
      <c r="B812" s="66">
        <v>3168507</v>
      </c>
      <c r="C812" s="48">
        <f t="shared" si="24"/>
        <v>3168507</v>
      </c>
      <c r="D812" s="32" t="s">
        <v>1714</v>
      </c>
      <c r="E812" s="54">
        <v>586488.22</v>
      </c>
      <c r="F812" s="66">
        <v>3168507</v>
      </c>
      <c r="G812" s="64" t="s">
        <v>829</v>
      </c>
      <c r="H812" s="38">
        <f t="shared" si="25"/>
        <v>586488.22</v>
      </c>
    </row>
    <row r="813" spans="1:8" x14ac:dyDescent="0.25">
      <c r="A813" s="64" t="s">
        <v>1715</v>
      </c>
      <c r="B813" s="66">
        <v>3168606</v>
      </c>
      <c r="C813" s="48">
        <f t="shared" si="24"/>
        <v>3168606</v>
      </c>
      <c r="D813" s="32" t="s">
        <v>1715</v>
      </c>
      <c r="E813" s="54">
        <v>6246123.3999999994</v>
      </c>
      <c r="F813" s="66">
        <v>3168606</v>
      </c>
      <c r="G813" s="64" t="s">
        <v>830</v>
      </c>
      <c r="H813" s="38">
        <f t="shared" si="25"/>
        <v>6246123.3999999994</v>
      </c>
    </row>
    <row r="814" spans="1:8" x14ac:dyDescent="0.25">
      <c r="A814" s="64" t="s">
        <v>1716</v>
      </c>
      <c r="B814" s="66">
        <v>3168705</v>
      </c>
      <c r="C814" s="48">
        <f t="shared" si="24"/>
        <v>3168705</v>
      </c>
      <c r="D814" s="32" t="s">
        <v>1716</v>
      </c>
      <c r="E814" s="54">
        <v>8024584.6300000008</v>
      </c>
      <c r="F814" s="66">
        <v>3168705</v>
      </c>
      <c r="G814" s="64" t="s">
        <v>831</v>
      </c>
      <c r="H814" s="38">
        <f t="shared" si="25"/>
        <v>8024584.6300000008</v>
      </c>
    </row>
    <row r="815" spans="1:8" x14ac:dyDescent="0.25">
      <c r="A815" s="64" t="s">
        <v>1717</v>
      </c>
      <c r="B815" s="66">
        <v>3168804</v>
      </c>
      <c r="C815" s="48">
        <f t="shared" si="24"/>
        <v>3168804</v>
      </c>
      <c r="D815" s="32" t="s">
        <v>1717</v>
      </c>
      <c r="E815" s="54">
        <v>568583.87</v>
      </c>
      <c r="F815" s="66">
        <v>3168804</v>
      </c>
      <c r="G815" s="64" t="s">
        <v>832</v>
      </c>
      <c r="H815" s="38">
        <f t="shared" si="25"/>
        <v>568583.87</v>
      </c>
    </row>
    <row r="816" spans="1:8" x14ac:dyDescent="0.25">
      <c r="A816" s="64" t="s">
        <v>1718</v>
      </c>
      <c r="B816" s="66">
        <v>3168903</v>
      </c>
      <c r="C816" s="48">
        <f t="shared" si="24"/>
        <v>3168903</v>
      </c>
      <c r="D816" s="32" t="s">
        <v>1718</v>
      </c>
      <c r="E816" s="54">
        <v>1454058.2799999998</v>
      </c>
      <c r="F816" s="66">
        <v>3168903</v>
      </c>
      <c r="G816" s="64" t="s">
        <v>833</v>
      </c>
      <c r="H816" s="38">
        <f t="shared" si="25"/>
        <v>1454058.2799999998</v>
      </c>
    </row>
    <row r="817" spans="1:8" x14ac:dyDescent="0.25">
      <c r="A817" s="64" t="s">
        <v>1719</v>
      </c>
      <c r="B817" s="66">
        <v>3169000</v>
      </c>
      <c r="C817" s="48">
        <f t="shared" si="24"/>
        <v>3169000</v>
      </c>
      <c r="D817" s="32" t="s">
        <v>1719</v>
      </c>
      <c r="E817" s="54">
        <v>775242.53</v>
      </c>
      <c r="F817" s="66">
        <v>3169000</v>
      </c>
      <c r="G817" s="64" t="s">
        <v>834</v>
      </c>
      <c r="H817" s="38">
        <f t="shared" si="25"/>
        <v>775242.53</v>
      </c>
    </row>
    <row r="818" spans="1:8" x14ac:dyDescent="0.25">
      <c r="A818" s="64" t="s">
        <v>1720</v>
      </c>
      <c r="B818" s="66">
        <v>3169059</v>
      </c>
      <c r="C818" s="48">
        <f t="shared" si="24"/>
        <v>3169059</v>
      </c>
      <c r="D818" s="32" t="s">
        <v>1720</v>
      </c>
      <c r="E818" s="54">
        <v>427208.75999999989</v>
      </c>
      <c r="F818" s="66">
        <v>3169059</v>
      </c>
      <c r="G818" s="64" t="s">
        <v>835</v>
      </c>
      <c r="H818" s="38">
        <f t="shared" si="25"/>
        <v>427208.75999999989</v>
      </c>
    </row>
    <row r="819" spans="1:8" x14ac:dyDescent="0.25">
      <c r="A819" s="64" t="s">
        <v>1721</v>
      </c>
      <c r="B819" s="66">
        <v>3169109</v>
      </c>
      <c r="C819" s="48">
        <f t="shared" si="24"/>
        <v>3169109</v>
      </c>
      <c r="D819" s="32" t="s">
        <v>1721</v>
      </c>
      <c r="E819" s="54">
        <v>404148.74</v>
      </c>
      <c r="F819" s="66">
        <v>3169109</v>
      </c>
      <c r="G819" s="64" t="s">
        <v>836</v>
      </c>
      <c r="H819" s="38">
        <f t="shared" si="25"/>
        <v>404148.74</v>
      </c>
    </row>
    <row r="820" spans="1:8" x14ac:dyDescent="0.25">
      <c r="A820" s="64" t="s">
        <v>1722</v>
      </c>
      <c r="B820" s="66">
        <v>3169208</v>
      </c>
      <c r="C820" s="48">
        <f t="shared" si="24"/>
        <v>3169208</v>
      </c>
      <c r="D820" s="32" t="s">
        <v>1722</v>
      </c>
      <c r="E820" s="54">
        <v>432405.33999999997</v>
      </c>
      <c r="F820" s="66">
        <v>3169208</v>
      </c>
      <c r="G820" s="64" t="s">
        <v>837</v>
      </c>
      <c r="H820" s="38">
        <f t="shared" si="25"/>
        <v>432405.33999999997</v>
      </c>
    </row>
    <row r="821" spans="1:8" x14ac:dyDescent="0.25">
      <c r="A821" s="64" t="s">
        <v>1723</v>
      </c>
      <c r="B821" s="66">
        <v>3169307</v>
      </c>
      <c r="C821" s="48">
        <f t="shared" si="24"/>
        <v>3169307</v>
      </c>
      <c r="D821" s="32" t="s">
        <v>1723</v>
      </c>
      <c r="E821" s="54">
        <v>4929185.5500000007</v>
      </c>
      <c r="F821" s="66">
        <v>3169307</v>
      </c>
      <c r="G821" s="64" t="s">
        <v>838</v>
      </c>
      <c r="H821" s="38">
        <f t="shared" si="25"/>
        <v>4929185.5500000007</v>
      </c>
    </row>
    <row r="822" spans="1:8" x14ac:dyDescent="0.25">
      <c r="A822" s="64" t="s">
        <v>1724</v>
      </c>
      <c r="B822" s="66">
        <v>3169356</v>
      </c>
      <c r="C822" s="48">
        <f t="shared" si="24"/>
        <v>3169356</v>
      </c>
      <c r="D822" s="32" t="s">
        <v>1724</v>
      </c>
      <c r="E822" s="54">
        <v>4242635.59</v>
      </c>
      <c r="F822" s="66">
        <v>3169356</v>
      </c>
      <c r="G822" s="64" t="s">
        <v>839</v>
      </c>
      <c r="H822" s="38">
        <f t="shared" si="25"/>
        <v>4242635.59</v>
      </c>
    </row>
    <row r="823" spans="1:8" x14ac:dyDescent="0.25">
      <c r="A823" s="64" t="s">
        <v>1725</v>
      </c>
      <c r="B823" s="66">
        <v>3169406</v>
      </c>
      <c r="C823" s="48">
        <f t="shared" si="24"/>
        <v>3169406</v>
      </c>
      <c r="D823" s="32" t="s">
        <v>1725</v>
      </c>
      <c r="E823" s="54">
        <v>3866773.2300000009</v>
      </c>
      <c r="F823" s="66">
        <v>3169406</v>
      </c>
      <c r="G823" s="64" t="s">
        <v>840</v>
      </c>
      <c r="H823" s="38">
        <f t="shared" si="25"/>
        <v>3866773.2300000009</v>
      </c>
    </row>
    <row r="824" spans="1:8" x14ac:dyDescent="0.25">
      <c r="A824" s="64" t="s">
        <v>1726</v>
      </c>
      <c r="B824" s="66">
        <v>3169505</v>
      </c>
      <c r="C824" s="48">
        <f t="shared" si="24"/>
        <v>3169505</v>
      </c>
      <c r="D824" s="32" t="s">
        <v>1726</v>
      </c>
      <c r="E824" s="54">
        <v>316831.24</v>
      </c>
      <c r="F824" s="66">
        <v>3169505</v>
      </c>
      <c r="G824" s="64" t="s">
        <v>841</v>
      </c>
      <c r="H824" s="38">
        <f t="shared" si="25"/>
        <v>316831.24</v>
      </c>
    </row>
    <row r="825" spans="1:8" x14ac:dyDescent="0.25">
      <c r="A825" s="32" t="s">
        <v>1727</v>
      </c>
      <c r="B825" s="66">
        <v>3169604</v>
      </c>
      <c r="C825" s="48">
        <f t="shared" si="24"/>
        <v>3169604</v>
      </c>
      <c r="D825" s="32" t="s">
        <v>1727</v>
      </c>
      <c r="E825" s="54">
        <v>3455503.5900000003</v>
      </c>
      <c r="F825" s="66">
        <v>3169604</v>
      </c>
      <c r="G825" s="64" t="s">
        <v>842</v>
      </c>
      <c r="H825" s="38">
        <f t="shared" si="25"/>
        <v>3455503.5900000003</v>
      </c>
    </row>
    <row r="826" spans="1:8" x14ac:dyDescent="0.25">
      <c r="A826" s="64" t="s">
        <v>1728</v>
      </c>
      <c r="B826" s="66">
        <v>3169703</v>
      </c>
      <c r="C826" s="48">
        <f t="shared" si="24"/>
        <v>3169703</v>
      </c>
      <c r="D826" s="32" t="s">
        <v>1728</v>
      </c>
      <c r="E826" s="54">
        <v>992437.44</v>
      </c>
      <c r="F826" s="66">
        <v>3169703</v>
      </c>
      <c r="G826" s="64" t="s">
        <v>843</v>
      </c>
      <c r="H826" s="38">
        <f t="shared" si="25"/>
        <v>992437.44</v>
      </c>
    </row>
    <row r="827" spans="1:8" x14ac:dyDescent="0.25">
      <c r="A827" s="64" t="s">
        <v>1729</v>
      </c>
      <c r="B827" s="66">
        <v>3169802</v>
      </c>
      <c r="C827" s="48">
        <f t="shared" si="24"/>
        <v>3169802</v>
      </c>
      <c r="D827" s="32" t="s">
        <v>1729</v>
      </c>
      <c r="E827" s="54">
        <v>518280.18</v>
      </c>
      <c r="F827" s="66">
        <v>3169802</v>
      </c>
      <c r="G827" s="64" t="s">
        <v>844</v>
      </c>
      <c r="H827" s="38">
        <f t="shared" si="25"/>
        <v>518280.18</v>
      </c>
    </row>
    <row r="828" spans="1:8" x14ac:dyDescent="0.25">
      <c r="A828" s="64" t="s">
        <v>1730</v>
      </c>
      <c r="B828" s="66">
        <v>3169901</v>
      </c>
      <c r="C828" s="48">
        <f t="shared" si="24"/>
        <v>3169901</v>
      </c>
      <c r="D828" s="32" t="s">
        <v>1730</v>
      </c>
      <c r="E828" s="54">
        <v>4457732.24</v>
      </c>
      <c r="F828" s="66">
        <v>3169901</v>
      </c>
      <c r="G828" s="64" t="s">
        <v>845</v>
      </c>
      <c r="H828" s="38">
        <f t="shared" si="25"/>
        <v>4457732.24</v>
      </c>
    </row>
    <row r="829" spans="1:8" x14ac:dyDescent="0.25">
      <c r="A829" s="64" t="s">
        <v>1731</v>
      </c>
      <c r="B829" s="66">
        <v>3170008</v>
      </c>
      <c r="C829" s="48">
        <f t="shared" si="24"/>
        <v>3170008</v>
      </c>
      <c r="D829" s="32" t="s">
        <v>1731</v>
      </c>
      <c r="E829" s="54">
        <v>514633.09</v>
      </c>
      <c r="F829" s="66">
        <v>3170008</v>
      </c>
      <c r="G829" s="64" t="s">
        <v>846</v>
      </c>
      <c r="H829" s="38">
        <f t="shared" si="25"/>
        <v>514633.09</v>
      </c>
    </row>
    <row r="830" spans="1:8" x14ac:dyDescent="0.25">
      <c r="A830" s="64" t="s">
        <v>1732</v>
      </c>
      <c r="B830" s="66">
        <v>3170057</v>
      </c>
      <c r="C830" s="48">
        <f t="shared" si="24"/>
        <v>3170057</v>
      </c>
      <c r="D830" s="32" t="s">
        <v>1732</v>
      </c>
      <c r="E830" s="54">
        <v>566133.22</v>
      </c>
      <c r="F830" s="66">
        <v>3170057</v>
      </c>
      <c r="G830" s="64" t="s">
        <v>847</v>
      </c>
      <c r="H830" s="38">
        <f t="shared" si="25"/>
        <v>566133.22</v>
      </c>
    </row>
    <row r="831" spans="1:8" x14ac:dyDescent="0.25">
      <c r="A831" s="64" t="s">
        <v>1733</v>
      </c>
      <c r="B831" s="66">
        <v>3170107</v>
      </c>
      <c r="C831" s="48">
        <f t="shared" si="24"/>
        <v>3170107</v>
      </c>
      <c r="D831" s="32" t="s">
        <v>1733</v>
      </c>
      <c r="E831" s="54">
        <v>42311838.990000002</v>
      </c>
      <c r="F831" s="66">
        <v>3170107</v>
      </c>
      <c r="G831" s="64" t="s">
        <v>848</v>
      </c>
      <c r="H831" s="38">
        <f t="shared" si="25"/>
        <v>42311838.990000002</v>
      </c>
    </row>
    <row r="832" spans="1:8" x14ac:dyDescent="0.25">
      <c r="A832" s="64" t="s">
        <v>1734</v>
      </c>
      <c r="B832" s="66">
        <v>3170206</v>
      </c>
      <c r="C832" s="48">
        <f t="shared" si="24"/>
        <v>3170206</v>
      </c>
      <c r="D832" s="32" t="s">
        <v>1734</v>
      </c>
      <c r="E832" s="54">
        <v>72726975.830000013</v>
      </c>
      <c r="F832" s="66">
        <v>3170206</v>
      </c>
      <c r="G832" s="64" t="s">
        <v>849</v>
      </c>
      <c r="H832" s="38">
        <f t="shared" si="25"/>
        <v>72726975.830000013</v>
      </c>
    </row>
    <row r="833" spans="1:8" x14ac:dyDescent="0.25">
      <c r="A833" s="64" t="s">
        <v>1735</v>
      </c>
      <c r="B833" s="66">
        <v>3170305</v>
      </c>
      <c r="C833" s="48">
        <f t="shared" si="24"/>
        <v>3170305</v>
      </c>
      <c r="D833" s="32" t="s">
        <v>1735</v>
      </c>
      <c r="E833" s="54">
        <v>352962.33999999997</v>
      </c>
      <c r="F833" s="66">
        <v>3170305</v>
      </c>
      <c r="G833" s="64" t="s">
        <v>850</v>
      </c>
      <c r="H833" s="38">
        <f t="shared" si="25"/>
        <v>352962.33999999997</v>
      </c>
    </row>
    <row r="834" spans="1:8" x14ac:dyDescent="0.25">
      <c r="A834" s="64" t="s">
        <v>1736</v>
      </c>
      <c r="B834" s="66">
        <v>3170404</v>
      </c>
      <c r="C834" s="48">
        <f t="shared" si="24"/>
        <v>3170404</v>
      </c>
      <c r="D834" s="32" t="s">
        <v>1736</v>
      </c>
      <c r="E834" s="54">
        <v>11933986.460000001</v>
      </c>
      <c r="F834" s="66">
        <v>3170404</v>
      </c>
      <c r="G834" s="64" t="s">
        <v>851</v>
      </c>
      <c r="H834" s="38">
        <f t="shared" si="25"/>
        <v>11933986.460000001</v>
      </c>
    </row>
    <row r="835" spans="1:8" x14ac:dyDescent="0.25">
      <c r="A835" s="64" t="s">
        <v>1737</v>
      </c>
      <c r="B835" s="66">
        <v>3170438</v>
      </c>
      <c r="C835" s="48">
        <f t="shared" si="24"/>
        <v>3170438</v>
      </c>
      <c r="D835" s="32" t="s">
        <v>1737</v>
      </c>
      <c r="E835" s="54">
        <v>831677.24</v>
      </c>
      <c r="F835" s="66">
        <v>3170438</v>
      </c>
      <c r="G835" s="64" t="s">
        <v>853</v>
      </c>
      <c r="H835" s="38">
        <f t="shared" si="25"/>
        <v>831677.24</v>
      </c>
    </row>
    <row r="836" spans="1:8" x14ac:dyDescent="0.25">
      <c r="A836" s="64" t="s">
        <v>1738</v>
      </c>
      <c r="B836" s="66">
        <v>3170479</v>
      </c>
      <c r="C836" s="48">
        <f t="shared" si="24"/>
        <v>3170479</v>
      </c>
      <c r="D836" s="32" t="s">
        <v>1738</v>
      </c>
      <c r="E836" s="54">
        <v>612869.72</v>
      </c>
      <c r="F836" s="66">
        <v>3170479</v>
      </c>
      <c r="G836" s="64" t="s">
        <v>854</v>
      </c>
      <c r="H836" s="38">
        <f t="shared" si="25"/>
        <v>612869.72</v>
      </c>
    </row>
    <row r="837" spans="1:8" x14ac:dyDescent="0.25">
      <c r="A837" s="64" t="s">
        <v>1739</v>
      </c>
      <c r="B837" s="66">
        <v>3170503</v>
      </c>
      <c r="C837" s="48">
        <f t="shared" si="24"/>
        <v>3170503</v>
      </c>
      <c r="D837" s="32" t="s">
        <v>1739</v>
      </c>
      <c r="E837" s="54">
        <v>1186992.76</v>
      </c>
      <c r="F837" s="66">
        <v>3170503</v>
      </c>
      <c r="G837" s="64" t="s">
        <v>855</v>
      </c>
      <c r="H837" s="38">
        <f t="shared" si="25"/>
        <v>1186992.76</v>
      </c>
    </row>
    <row r="838" spans="1:8" x14ac:dyDescent="0.25">
      <c r="A838" s="64" t="s">
        <v>1740</v>
      </c>
      <c r="B838" s="66">
        <v>3170529</v>
      </c>
      <c r="C838" s="48">
        <f t="shared" si="24"/>
        <v>3170529</v>
      </c>
      <c r="D838" s="32" t="s">
        <v>1740</v>
      </c>
      <c r="E838" s="54">
        <v>766515.95</v>
      </c>
      <c r="F838" s="66">
        <v>3170529</v>
      </c>
      <c r="G838" s="64" t="s">
        <v>856</v>
      </c>
      <c r="H838" s="38">
        <f t="shared" si="25"/>
        <v>766515.95</v>
      </c>
    </row>
    <row r="839" spans="1:8" x14ac:dyDescent="0.25">
      <c r="A839" s="64" t="s">
        <v>1741</v>
      </c>
      <c r="B839" s="66">
        <v>3170578</v>
      </c>
      <c r="C839" s="48">
        <f t="shared" si="24"/>
        <v>3170578</v>
      </c>
      <c r="D839" s="32" t="s">
        <v>1741</v>
      </c>
      <c r="E839" s="54">
        <v>275274.5</v>
      </c>
      <c r="F839" s="66">
        <v>3170578</v>
      </c>
      <c r="G839" s="64" t="s">
        <v>857</v>
      </c>
      <c r="H839" s="38">
        <f t="shared" si="25"/>
        <v>275274.5</v>
      </c>
    </row>
    <row r="840" spans="1:8" x14ac:dyDescent="0.25">
      <c r="A840" s="64" t="s">
        <v>1742</v>
      </c>
      <c r="B840" s="66">
        <v>3170602</v>
      </c>
      <c r="C840" s="48">
        <f t="shared" ref="C840:C860" si="26">IFERROR(VLOOKUP(D840,$A$8:$B$860,2,FALSE),"ERRO")</f>
        <v>3170602</v>
      </c>
      <c r="D840" s="32" t="s">
        <v>1742</v>
      </c>
      <c r="E840" s="54">
        <v>477423</v>
      </c>
      <c r="F840" s="66">
        <v>3170602</v>
      </c>
      <c r="G840" s="64" t="s">
        <v>858</v>
      </c>
      <c r="H840" s="38">
        <f t="shared" ref="H840:H860" si="27">VLOOKUP(F840,$C$8:$E$860,3,FALSE)</f>
        <v>477423</v>
      </c>
    </row>
    <row r="841" spans="1:8" x14ac:dyDescent="0.25">
      <c r="A841" s="64" t="s">
        <v>1743</v>
      </c>
      <c r="B841" s="66">
        <v>3170651</v>
      </c>
      <c r="C841" s="48">
        <f t="shared" si="26"/>
        <v>3170651</v>
      </c>
      <c r="D841" s="32" t="s">
        <v>1743</v>
      </c>
      <c r="E841" s="54">
        <v>382067.83</v>
      </c>
      <c r="F841" s="66">
        <v>3170651</v>
      </c>
      <c r="G841" s="64" t="s">
        <v>859</v>
      </c>
      <c r="H841" s="38">
        <f t="shared" si="27"/>
        <v>382067.83</v>
      </c>
    </row>
    <row r="842" spans="1:8" x14ac:dyDescent="0.25">
      <c r="A842" s="64" t="s">
        <v>1744</v>
      </c>
      <c r="B842" s="66">
        <v>3170701</v>
      </c>
      <c r="C842" s="48">
        <f t="shared" si="26"/>
        <v>3170701</v>
      </c>
      <c r="D842" s="32" t="s">
        <v>1744</v>
      </c>
      <c r="E842" s="54">
        <v>22527535.370000001</v>
      </c>
      <c r="F842" s="66">
        <v>3170701</v>
      </c>
      <c r="G842" s="64" t="s">
        <v>860</v>
      </c>
      <c r="H842" s="38">
        <f t="shared" si="27"/>
        <v>22527535.370000001</v>
      </c>
    </row>
    <row r="843" spans="1:8" x14ac:dyDescent="0.25">
      <c r="A843" s="64" t="s">
        <v>1745</v>
      </c>
      <c r="B843" s="66">
        <v>3170750</v>
      </c>
      <c r="C843" s="48">
        <f t="shared" si="26"/>
        <v>3170750</v>
      </c>
      <c r="D843" s="32" t="s">
        <v>1745</v>
      </c>
      <c r="E843" s="54">
        <v>1205108.9899999998</v>
      </c>
      <c r="F843" s="66">
        <v>3170750</v>
      </c>
      <c r="G843" s="64" t="s">
        <v>861</v>
      </c>
      <c r="H843" s="38">
        <f t="shared" si="27"/>
        <v>1205108.9899999998</v>
      </c>
    </row>
    <row r="844" spans="1:8" x14ac:dyDescent="0.25">
      <c r="A844" s="64" t="s">
        <v>1746</v>
      </c>
      <c r="B844" s="66">
        <v>3170800</v>
      </c>
      <c r="C844" s="48">
        <f t="shared" si="26"/>
        <v>3170800</v>
      </c>
      <c r="D844" s="32" t="s">
        <v>1746</v>
      </c>
      <c r="E844" s="54">
        <v>2203953.4399999995</v>
      </c>
      <c r="F844" s="66">
        <v>3170800</v>
      </c>
      <c r="G844" s="64" t="s">
        <v>862</v>
      </c>
      <c r="H844" s="38">
        <f t="shared" si="27"/>
        <v>2203953.4399999995</v>
      </c>
    </row>
    <row r="845" spans="1:8" x14ac:dyDescent="0.25">
      <c r="A845" s="64" t="s">
        <v>1747</v>
      </c>
      <c r="B845" s="66">
        <v>3170909</v>
      </c>
      <c r="C845" s="48">
        <f t="shared" si="26"/>
        <v>3170909</v>
      </c>
      <c r="D845" s="32" t="s">
        <v>1747</v>
      </c>
      <c r="E845" s="54">
        <v>829144.40999999992</v>
      </c>
      <c r="F845" s="66">
        <v>3170909</v>
      </c>
      <c r="G845" s="64" t="s">
        <v>863</v>
      </c>
      <c r="H845" s="38">
        <f t="shared" si="27"/>
        <v>829144.40999999992</v>
      </c>
    </row>
    <row r="846" spans="1:8" x14ac:dyDescent="0.25">
      <c r="A846" s="64" t="s">
        <v>1748</v>
      </c>
      <c r="B846" s="66">
        <v>3171006</v>
      </c>
      <c r="C846" s="48">
        <f t="shared" si="26"/>
        <v>3171006</v>
      </c>
      <c r="D846" s="32" t="s">
        <v>1748</v>
      </c>
      <c r="E846" s="54">
        <v>2448652.64</v>
      </c>
      <c r="F846" s="66">
        <v>3171006</v>
      </c>
      <c r="G846" s="64" t="s">
        <v>864</v>
      </c>
      <c r="H846" s="38">
        <f t="shared" si="27"/>
        <v>2448652.64</v>
      </c>
    </row>
    <row r="847" spans="1:8" x14ac:dyDescent="0.25">
      <c r="A847" s="64" t="s">
        <v>1749</v>
      </c>
      <c r="B847" s="66">
        <v>3171030</v>
      </c>
      <c r="C847" s="48">
        <f t="shared" si="26"/>
        <v>3171030</v>
      </c>
      <c r="D847" s="32" t="s">
        <v>1749</v>
      </c>
      <c r="E847" s="54">
        <v>630917.92000000016</v>
      </c>
      <c r="F847" s="66">
        <v>3171030</v>
      </c>
      <c r="G847" s="64" t="s">
        <v>865</v>
      </c>
      <c r="H847" s="38">
        <f t="shared" si="27"/>
        <v>630917.92000000016</v>
      </c>
    </row>
    <row r="848" spans="1:8" x14ac:dyDescent="0.25">
      <c r="A848" s="64" t="s">
        <v>1750</v>
      </c>
      <c r="B848" s="66">
        <v>3171071</v>
      </c>
      <c r="C848" s="48">
        <f t="shared" si="26"/>
        <v>3171071</v>
      </c>
      <c r="D848" s="32" t="s">
        <v>1750</v>
      </c>
      <c r="E848" s="54">
        <v>436536.75</v>
      </c>
      <c r="F848" s="66">
        <v>3171071</v>
      </c>
      <c r="G848" s="64" t="s">
        <v>866</v>
      </c>
      <c r="H848" s="38">
        <f t="shared" si="27"/>
        <v>436536.75</v>
      </c>
    </row>
    <row r="849" spans="1:8" x14ac:dyDescent="0.25">
      <c r="A849" s="64" t="s">
        <v>1751</v>
      </c>
      <c r="B849" s="66">
        <v>3171105</v>
      </c>
      <c r="C849" s="48">
        <f t="shared" si="26"/>
        <v>3171105</v>
      </c>
      <c r="D849" s="32" t="s">
        <v>1751</v>
      </c>
      <c r="E849" s="54">
        <v>799172.83000000007</v>
      </c>
      <c r="F849" s="66">
        <v>3171105</v>
      </c>
      <c r="G849" s="64" t="s">
        <v>867</v>
      </c>
      <c r="H849" s="38">
        <f t="shared" si="27"/>
        <v>799172.83000000007</v>
      </c>
    </row>
    <row r="850" spans="1:8" x14ac:dyDescent="0.25">
      <c r="A850" s="64" t="s">
        <v>1752</v>
      </c>
      <c r="B850" s="66">
        <v>3171154</v>
      </c>
      <c r="C850" s="48">
        <f t="shared" si="26"/>
        <v>3171154</v>
      </c>
      <c r="D850" s="32" t="s">
        <v>1752</v>
      </c>
      <c r="E850" s="54">
        <v>331737.21000000008</v>
      </c>
      <c r="F850" s="66">
        <v>3171154</v>
      </c>
      <c r="G850" s="64" t="s">
        <v>868</v>
      </c>
      <c r="H850" s="38">
        <f t="shared" si="27"/>
        <v>331737.21000000008</v>
      </c>
    </row>
    <row r="851" spans="1:8" x14ac:dyDescent="0.25">
      <c r="A851" s="64" t="s">
        <v>1753</v>
      </c>
      <c r="B851" s="66">
        <v>3171204</v>
      </c>
      <c r="C851" s="48">
        <f t="shared" si="26"/>
        <v>3171204</v>
      </c>
      <c r="D851" s="32" t="s">
        <v>1753</v>
      </c>
      <c r="E851" s="54">
        <v>5713424.4299999997</v>
      </c>
      <c r="F851" s="66">
        <v>3171204</v>
      </c>
      <c r="G851" s="64" t="s">
        <v>869</v>
      </c>
      <c r="H851" s="38">
        <f t="shared" si="27"/>
        <v>5713424.4299999997</v>
      </c>
    </row>
    <row r="852" spans="1:8" x14ac:dyDescent="0.25">
      <c r="A852" s="64" t="s">
        <v>1754</v>
      </c>
      <c r="B852" s="66">
        <v>3171303</v>
      </c>
      <c r="C852" s="48">
        <f t="shared" si="26"/>
        <v>3171303</v>
      </c>
      <c r="D852" s="32" t="s">
        <v>1754</v>
      </c>
      <c r="E852" s="54">
        <v>3424963.7300000004</v>
      </c>
      <c r="F852" s="66">
        <v>3171303</v>
      </c>
      <c r="G852" s="64" t="s">
        <v>870</v>
      </c>
      <c r="H852" s="38">
        <f t="shared" si="27"/>
        <v>3424963.7300000004</v>
      </c>
    </row>
    <row r="853" spans="1:8" x14ac:dyDescent="0.25">
      <c r="A853" s="64" t="s">
        <v>1755</v>
      </c>
      <c r="B853" s="66">
        <v>3171402</v>
      </c>
      <c r="C853" s="48">
        <f t="shared" si="26"/>
        <v>3171402</v>
      </c>
      <c r="D853" s="32" t="s">
        <v>1755</v>
      </c>
      <c r="E853" s="54">
        <v>450258.86000000004</v>
      </c>
      <c r="F853" s="66">
        <v>3171402</v>
      </c>
      <c r="G853" s="64" t="s">
        <v>871</v>
      </c>
      <c r="H853" s="38">
        <f t="shared" si="27"/>
        <v>450258.86000000004</v>
      </c>
    </row>
    <row r="854" spans="1:8" x14ac:dyDescent="0.25">
      <c r="A854" s="64" t="s">
        <v>1756</v>
      </c>
      <c r="B854" s="66">
        <v>3171600</v>
      </c>
      <c r="C854" s="48">
        <f t="shared" si="26"/>
        <v>3171600</v>
      </c>
      <c r="D854" s="32" t="s">
        <v>1756</v>
      </c>
      <c r="E854" s="54">
        <v>536028.64999999991</v>
      </c>
      <c r="F854" s="66">
        <v>3171600</v>
      </c>
      <c r="G854" s="64" t="s">
        <v>872</v>
      </c>
      <c r="H854" s="38">
        <f t="shared" si="27"/>
        <v>536028.64999999991</v>
      </c>
    </row>
    <row r="855" spans="1:8" x14ac:dyDescent="0.25">
      <c r="A855" s="64" t="s">
        <v>1757</v>
      </c>
      <c r="B855" s="66">
        <v>3171709</v>
      </c>
      <c r="C855" s="48">
        <f t="shared" si="26"/>
        <v>3171709</v>
      </c>
      <c r="D855" s="32" t="s">
        <v>1757</v>
      </c>
      <c r="E855" s="54">
        <v>431129.54</v>
      </c>
      <c r="F855" s="66">
        <v>3171709</v>
      </c>
      <c r="G855" s="64" t="s">
        <v>873</v>
      </c>
      <c r="H855" s="38">
        <f t="shared" si="27"/>
        <v>431129.54</v>
      </c>
    </row>
    <row r="856" spans="1:8" x14ac:dyDescent="0.25">
      <c r="A856" s="64" t="s">
        <v>1758</v>
      </c>
      <c r="B856" s="66">
        <v>3171808</v>
      </c>
      <c r="C856" s="48">
        <f t="shared" si="26"/>
        <v>3171808</v>
      </c>
      <c r="D856" s="32" t="s">
        <v>1758</v>
      </c>
      <c r="E856" s="54">
        <v>488181.62</v>
      </c>
      <c r="F856" s="66">
        <v>3171808</v>
      </c>
      <c r="G856" s="64" t="s">
        <v>874</v>
      </c>
      <c r="H856" s="38">
        <f t="shared" si="27"/>
        <v>488181.62</v>
      </c>
    </row>
    <row r="857" spans="1:8" x14ac:dyDescent="0.25">
      <c r="A857" s="64" t="s">
        <v>1759</v>
      </c>
      <c r="B857" s="66">
        <v>3171907</v>
      </c>
      <c r="C857" s="48">
        <f t="shared" si="26"/>
        <v>3171907</v>
      </c>
      <c r="D857" s="32" t="s">
        <v>1759</v>
      </c>
      <c r="E857" s="54">
        <v>282587.98</v>
      </c>
      <c r="F857" s="66">
        <v>3171907</v>
      </c>
      <c r="G857" s="64" t="s">
        <v>875</v>
      </c>
      <c r="H857" s="38">
        <f t="shared" si="27"/>
        <v>282587.98</v>
      </c>
    </row>
    <row r="858" spans="1:8" x14ac:dyDescent="0.25">
      <c r="A858" s="64" t="s">
        <v>1760</v>
      </c>
      <c r="B858" s="66">
        <v>3172004</v>
      </c>
      <c r="C858" s="48">
        <f t="shared" si="26"/>
        <v>3172004</v>
      </c>
      <c r="D858" s="32" t="s">
        <v>1760</v>
      </c>
      <c r="E858" s="54">
        <v>1958073.3800000001</v>
      </c>
      <c r="F858" s="66">
        <v>3172004</v>
      </c>
      <c r="G858" s="64" t="s">
        <v>876</v>
      </c>
      <c r="H858" s="38">
        <f t="shared" si="27"/>
        <v>1958073.3800000001</v>
      </c>
    </row>
    <row r="859" spans="1:8" x14ac:dyDescent="0.25">
      <c r="A859" s="64" t="s">
        <v>1761</v>
      </c>
      <c r="B859" s="66">
        <v>3172103</v>
      </c>
      <c r="C859" s="48">
        <f t="shared" si="26"/>
        <v>3172103</v>
      </c>
      <c r="D859" s="32" t="s">
        <v>1761</v>
      </c>
      <c r="E859" s="54">
        <v>627480.4</v>
      </c>
      <c r="F859" s="66">
        <v>3172103</v>
      </c>
      <c r="G859" s="64" t="s">
        <v>877</v>
      </c>
      <c r="H859" s="38">
        <f t="shared" si="27"/>
        <v>627480.4</v>
      </c>
    </row>
    <row r="860" spans="1:8" x14ac:dyDescent="0.25">
      <c r="A860" s="64" t="s">
        <v>1762</v>
      </c>
      <c r="B860" s="66">
        <v>3172202</v>
      </c>
      <c r="C860" s="48">
        <f t="shared" si="26"/>
        <v>3172202</v>
      </c>
      <c r="D860" s="32" t="s">
        <v>1762</v>
      </c>
      <c r="E860" s="54">
        <v>257216.56</v>
      </c>
      <c r="F860" s="66">
        <v>3172202</v>
      </c>
      <c r="G860" s="64" t="s">
        <v>878</v>
      </c>
      <c r="H860" s="38">
        <f t="shared" si="27"/>
        <v>257216.56</v>
      </c>
    </row>
    <row r="861" spans="1:8" x14ac:dyDescent="0.25">
      <c r="A861"/>
      <c r="B861"/>
      <c r="C861"/>
      <c r="D861"/>
      <c r="F861"/>
    </row>
    <row r="862" spans="1:8" x14ac:dyDescent="0.25">
      <c r="A862"/>
      <c r="B862"/>
      <c r="C862"/>
      <c r="D862"/>
      <c r="F862"/>
    </row>
    <row r="863" spans="1:8" x14ac:dyDescent="0.25">
      <c r="A863"/>
      <c r="B863"/>
      <c r="C863"/>
      <c r="D863"/>
      <c r="F863"/>
    </row>
    <row r="864" spans="1:8" x14ac:dyDescent="0.25">
      <c r="A864"/>
      <c r="B864"/>
      <c r="C864"/>
      <c r="D864"/>
      <c r="F864"/>
    </row>
    <row r="865" spans="5:5" customFormat="1" x14ac:dyDescent="0.25">
      <c r="E865" s="38"/>
    </row>
    <row r="866" spans="5:5" customFormat="1" x14ac:dyDescent="0.25">
      <c r="E866" s="38"/>
    </row>
    <row r="867" spans="5:5" customFormat="1" x14ac:dyDescent="0.25">
      <c r="E867" s="38"/>
    </row>
    <row r="868" spans="5:5" customFormat="1" x14ac:dyDescent="0.25">
      <c r="E868" s="38"/>
    </row>
    <row r="869" spans="5:5" customFormat="1" x14ac:dyDescent="0.25">
      <c r="E869" s="38"/>
    </row>
    <row r="870" spans="5:5" customFormat="1" x14ac:dyDescent="0.25">
      <c r="E870" s="38"/>
    </row>
    <row r="871" spans="5:5" customFormat="1" x14ac:dyDescent="0.25">
      <c r="E871" s="38"/>
    </row>
    <row r="872" spans="5:5" customFormat="1" x14ac:dyDescent="0.25">
      <c r="E872" s="38"/>
    </row>
    <row r="873" spans="5:5" customFormat="1" x14ac:dyDescent="0.25">
      <c r="E873" s="38"/>
    </row>
    <row r="874" spans="5:5" customFormat="1" x14ac:dyDescent="0.25">
      <c r="E874" s="38"/>
    </row>
    <row r="875" spans="5:5" customFormat="1" x14ac:dyDescent="0.25">
      <c r="E875" s="38"/>
    </row>
    <row r="876" spans="5:5" customFormat="1" x14ac:dyDescent="0.25">
      <c r="E876" s="38"/>
    </row>
    <row r="877" spans="5:5" customFormat="1" x14ac:dyDescent="0.25">
      <c r="E877" s="38"/>
    </row>
    <row r="878" spans="5:5" customFormat="1" x14ac:dyDescent="0.25">
      <c r="E878" s="38"/>
    </row>
    <row r="879" spans="5:5" customFormat="1" x14ac:dyDescent="0.25">
      <c r="E879" s="38"/>
    </row>
    <row r="880" spans="5:5" customFormat="1" x14ac:dyDescent="0.25">
      <c r="E880" s="38"/>
    </row>
    <row r="881" spans="5:5" customFormat="1" x14ac:dyDescent="0.25">
      <c r="E881" s="38"/>
    </row>
    <row r="882" spans="5:5" customFormat="1" x14ac:dyDescent="0.25">
      <c r="E882" s="38"/>
    </row>
    <row r="883" spans="5:5" customFormat="1" x14ac:dyDescent="0.25">
      <c r="E883" s="38"/>
    </row>
    <row r="884" spans="5:5" customFormat="1" x14ac:dyDescent="0.25">
      <c r="E884" s="38"/>
    </row>
    <row r="885" spans="5:5" customFormat="1" x14ac:dyDescent="0.25">
      <c r="E885" s="38"/>
    </row>
    <row r="886" spans="5:5" customFormat="1" x14ac:dyDescent="0.25">
      <c r="E886" s="38"/>
    </row>
    <row r="887" spans="5:5" customFormat="1" x14ac:dyDescent="0.25">
      <c r="E887" s="38"/>
    </row>
    <row r="888" spans="5:5" customFormat="1" x14ac:dyDescent="0.25">
      <c r="E888" s="38"/>
    </row>
    <row r="889" spans="5:5" customFormat="1" x14ac:dyDescent="0.25">
      <c r="E889" s="38"/>
    </row>
    <row r="890" spans="5:5" customFormat="1" x14ac:dyDescent="0.25">
      <c r="E890" s="38"/>
    </row>
    <row r="891" spans="5:5" customFormat="1" x14ac:dyDescent="0.25">
      <c r="E891" s="38"/>
    </row>
    <row r="892" spans="5:5" customFormat="1" x14ac:dyDescent="0.25">
      <c r="E892" s="38"/>
    </row>
    <row r="893" spans="5:5" customFormat="1" x14ac:dyDescent="0.25">
      <c r="E893" s="38"/>
    </row>
    <row r="894" spans="5:5" customFormat="1" x14ac:dyDescent="0.25">
      <c r="E894" s="38"/>
    </row>
    <row r="895" spans="5:5" customFormat="1" x14ac:dyDescent="0.25">
      <c r="E895" s="38"/>
    </row>
    <row r="896" spans="5:5" customFormat="1" x14ac:dyDescent="0.25">
      <c r="E896" s="38"/>
    </row>
    <row r="897" spans="5:5" customFormat="1" x14ac:dyDescent="0.25">
      <c r="E897" s="38"/>
    </row>
    <row r="898" spans="5:5" customFormat="1" x14ac:dyDescent="0.25">
      <c r="E898" s="38"/>
    </row>
    <row r="899" spans="5:5" customFormat="1" x14ac:dyDescent="0.25">
      <c r="E899" s="38"/>
    </row>
    <row r="900" spans="5:5" customFormat="1" x14ac:dyDescent="0.25">
      <c r="E900" s="38"/>
    </row>
    <row r="901" spans="5:5" customFormat="1" x14ac:dyDescent="0.25">
      <c r="E901" s="38"/>
    </row>
    <row r="902" spans="5:5" customFormat="1" x14ac:dyDescent="0.25">
      <c r="E902" s="38"/>
    </row>
    <row r="903" spans="5:5" customFormat="1" x14ac:dyDescent="0.25">
      <c r="E903" s="38"/>
    </row>
    <row r="904" spans="5:5" customFormat="1" x14ac:dyDescent="0.25">
      <c r="E904" s="38"/>
    </row>
    <row r="905" spans="5:5" customFormat="1" x14ac:dyDescent="0.25">
      <c r="E905" s="38"/>
    </row>
    <row r="906" spans="5:5" customFormat="1" x14ac:dyDescent="0.25">
      <c r="E906" s="38"/>
    </row>
    <row r="907" spans="5:5" customFormat="1" x14ac:dyDescent="0.25">
      <c r="E907" s="38"/>
    </row>
    <row r="908" spans="5:5" customFormat="1" x14ac:dyDescent="0.25">
      <c r="E908" s="38"/>
    </row>
    <row r="909" spans="5:5" customFormat="1" x14ac:dyDescent="0.25">
      <c r="E909" s="38"/>
    </row>
    <row r="910" spans="5:5" customFormat="1" x14ac:dyDescent="0.25">
      <c r="E910" s="38"/>
    </row>
    <row r="911" spans="5:5" customFormat="1" x14ac:dyDescent="0.25">
      <c r="E911" s="38"/>
    </row>
    <row r="912" spans="5:5" customFormat="1" x14ac:dyDescent="0.25">
      <c r="E912" s="38"/>
    </row>
    <row r="913" spans="5:5" customFormat="1" x14ac:dyDescent="0.25">
      <c r="E913" s="38"/>
    </row>
    <row r="914" spans="5:5" customFormat="1" x14ac:dyDescent="0.25">
      <c r="E914" s="38"/>
    </row>
    <row r="915" spans="5:5" customFormat="1" x14ac:dyDescent="0.25">
      <c r="E915" s="38"/>
    </row>
    <row r="916" spans="5:5" customFormat="1" x14ac:dyDescent="0.25">
      <c r="E916" s="38"/>
    </row>
    <row r="917" spans="5:5" customFormat="1" x14ac:dyDescent="0.25">
      <c r="E917" s="38"/>
    </row>
    <row r="918" spans="5:5" customFormat="1" x14ac:dyDescent="0.25">
      <c r="E918" s="38"/>
    </row>
    <row r="919" spans="5:5" customFormat="1" x14ac:dyDescent="0.25">
      <c r="E919" s="38"/>
    </row>
    <row r="920" spans="5:5" customFormat="1" x14ac:dyDescent="0.25">
      <c r="E920" s="38"/>
    </row>
    <row r="921" spans="5:5" customFormat="1" x14ac:dyDescent="0.25">
      <c r="E921" s="38"/>
    </row>
    <row r="922" spans="5:5" customFormat="1" x14ac:dyDescent="0.25">
      <c r="E922" s="38"/>
    </row>
    <row r="923" spans="5:5" customFormat="1" x14ac:dyDescent="0.25">
      <c r="E923" s="38"/>
    </row>
    <row r="924" spans="5:5" customFormat="1" x14ac:dyDescent="0.25">
      <c r="E924" s="38"/>
    </row>
    <row r="925" spans="5:5" customFormat="1" x14ac:dyDescent="0.25">
      <c r="E925" s="38"/>
    </row>
    <row r="926" spans="5:5" customFormat="1" x14ac:dyDescent="0.25">
      <c r="E926" s="38"/>
    </row>
    <row r="927" spans="5:5" customFormat="1" x14ac:dyDescent="0.25">
      <c r="E927" s="38"/>
    </row>
    <row r="928" spans="5:5" customFormat="1" x14ac:dyDescent="0.25">
      <c r="E928" s="38"/>
    </row>
    <row r="929" spans="5:5" customFormat="1" x14ac:dyDescent="0.25">
      <c r="E929" s="38"/>
    </row>
    <row r="930" spans="5:5" customFormat="1" x14ac:dyDescent="0.25">
      <c r="E930" s="38"/>
    </row>
    <row r="931" spans="5:5" customFormat="1" x14ac:dyDescent="0.25">
      <c r="E931" s="38"/>
    </row>
    <row r="932" spans="5:5" customFormat="1" x14ac:dyDescent="0.25">
      <c r="E932" s="38"/>
    </row>
    <row r="933" spans="5:5" customFormat="1" x14ac:dyDescent="0.25">
      <c r="E933" s="38"/>
    </row>
    <row r="934" spans="5:5" customFormat="1" x14ac:dyDescent="0.25">
      <c r="E934" s="38"/>
    </row>
    <row r="935" spans="5:5" customFormat="1" x14ac:dyDescent="0.25">
      <c r="E935" s="38"/>
    </row>
    <row r="936" spans="5:5" customFormat="1" x14ac:dyDescent="0.25">
      <c r="E936" s="38"/>
    </row>
    <row r="937" spans="5:5" customFormat="1" x14ac:dyDescent="0.25">
      <c r="E937" s="38"/>
    </row>
    <row r="938" spans="5:5" customFormat="1" x14ac:dyDescent="0.25">
      <c r="E938" s="38"/>
    </row>
    <row r="939" spans="5:5" customFormat="1" x14ac:dyDescent="0.25">
      <c r="E939" s="38"/>
    </row>
    <row r="940" spans="5:5" customFormat="1" x14ac:dyDescent="0.25">
      <c r="E940" s="38"/>
    </row>
    <row r="941" spans="5:5" customFormat="1" x14ac:dyDescent="0.25">
      <c r="E941" s="38"/>
    </row>
    <row r="942" spans="5:5" customFormat="1" x14ac:dyDescent="0.25">
      <c r="E942" s="38"/>
    </row>
    <row r="943" spans="5:5" customFormat="1" x14ac:dyDescent="0.25">
      <c r="E943" s="38"/>
    </row>
    <row r="944" spans="5:5" customFormat="1" x14ac:dyDescent="0.25">
      <c r="E944" s="38"/>
    </row>
    <row r="945" spans="5:5" customFormat="1" x14ac:dyDescent="0.25">
      <c r="E945" s="38"/>
    </row>
    <row r="946" spans="5:5" customFormat="1" x14ac:dyDescent="0.25">
      <c r="E946" s="38"/>
    </row>
    <row r="947" spans="5:5" customFormat="1" x14ac:dyDescent="0.25">
      <c r="E947" s="38"/>
    </row>
    <row r="948" spans="5:5" customFormat="1" x14ac:dyDescent="0.25">
      <c r="E948" s="38"/>
    </row>
    <row r="949" spans="5:5" customFormat="1" x14ac:dyDescent="0.25">
      <c r="E949" s="38"/>
    </row>
    <row r="950" spans="5:5" customFormat="1" x14ac:dyDescent="0.25">
      <c r="E950" s="38"/>
    </row>
    <row r="951" spans="5:5" customFormat="1" x14ac:dyDescent="0.25">
      <c r="E951" s="38"/>
    </row>
    <row r="952" spans="5:5" customFormat="1" x14ac:dyDescent="0.25">
      <c r="E952" s="38"/>
    </row>
    <row r="953" spans="5:5" customFormat="1" x14ac:dyDescent="0.25">
      <c r="E953" s="38"/>
    </row>
    <row r="954" spans="5:5" customFormat="1" x14ac:dyDescent="0.25">
      <c r="E954" s="38"/>
    </row>
    <row r="955" spans="5:5" customFormat="1" x14ac:dyDescent="0.25">
      <c r="E955" s="38"/>
    </row>
    <row r="956" spans="5:5" customFormat="1" x14ac:dyDescent="0.25">
      <c r="E956" s="38"/>
    </row>
    <row r="957" spans="5:5" customFormat="1" x14ac:dyDescent="0.25">
      <c r="E957" s="38"/>
    </row>
    <row r="958" spans="5:5" customFormat="1" x14ac:dyDescent="0.25">
      <c r="E958" s="38"/>
    </row>
    <row r="959" spans="5:5" customFormat="1" x14ac:dyDescent="0.25">
      <c r="E959" s="38"/>
    </row>
    <row r="960" spans="5:5" customFormat="1" x14ac:dyDescent="0.25">
      <c r="E960" s="38"/>
    </row>
    <row r="961" spans="5:5" customFormat="1" x14ac:dyDescent="0.25">
      <c r="E961" s="38"/>
    </row>
    <row r="962" spans="5:5" customFormat="1" x14ac:dyDescent="0.25">
      <c r="E962" s="38"/>
    </row>
    <row r="963" spans="5:5" customFormat="1" x14ac:dyDescent="0.25">
      <c r="E963" s="38"/>
    </row>
    <row r="964" spans="5:5" customFormat="1" x14ac:dyDescent="0.25">
      <c r="E964" s="38"/>
    </row>
    <row r="965" spans="5:5" customFormat="1" x14ac:dyDescent="0.25">
      <c r="E965" s="38"/>
    </row>
    <row r="966" spans="5:5" customFormat="1" x14ac:dyDescent="0.25">
      <c r="E966" s="38"/>
    </row>
    <row r="967" spans="5:5" customFormat="1" x14ac:dyDescent="0.25">
      <c r="E967" s="38"/>
    </row>
    <row r="968" spans="5:5" customFormat="1" x14ac:dyDescent="0.25">
      <c r="E968" s="38"/>
    </row>
    <row r="969" spans="5:5" customFormat="1" x14ac:dyDescent="0.25">
      <c r="E969" s="38"/>
    </row>
    <row r="970" spans="5:5" customFormat="1" x14ac:dyDescent="0.25">
      <c r="E970" s="38"/>
    </row>
    <row r="971" spans="5:5" customFormat="1" x14ac:dyDescent="0.25">
      <c r="E971" s="38"/>
    </row>
    <row r="972" spans="5:5" customFormat="1" x14ac:dyDescent="0.25">
      <c r="E972" s="38"/>
    </row>
    <row r="973" spans="5:5" customFormat="1" x14ac:dyDescent="0.25">
      <c r="E973" s="38"/>
    </row>
    <row r="974" spans="5:5" customFormat="1" x14ac:dyDescent="0.25">
      <c r="E974" s="38"/>
    </row>
    <row r="975" spans="5:5" customFormat="1" x14ac:dyDescent="0.25">
      <c r="E975" s="38"/>
    </row>
    <row r="976" spans="5:5" customFormat="1" x14ac:dyDescent="0.25">
      <c r="E976" s="38"/>
    </row>
    <row r="977" spans="5:5" customFormat="1" x14ac:dyDescent="0.25">
      <c r="E977" s="38"/>
    </row>
    <row r="978" spans="5:5" customFormat="1" x14ac:dyDescent="0.25">
      <c r="E978" s="38"/>
    </row>
    <row r="979" spans="5:5" customFormat="1" x14ac:dyDescent="0.25">
      <c r="E979" s="38"/>
    </row>
    <row r="980" spans="5:5" customFormat="1" x14ac:dyDescent="0.25">
      <c r="E980" s="38"/>
    </row>
    <row r="981" spans="5:5" customFormat="1" x14ac:dyDescent="0.25">
      <c r="E981" s="38"/>
    </row>
    <row r="982" spans="5:5" customFormat="1" x14ac:dyDescent="0.25">
      <c r="E982" s="38"/>
    </row>
    <row r="983" spans="5:5" customFormat="1" x14ac:dyDescent="0.25">
      <c r="E983" s="38"/>
    </row>
    <row r="984" spans="5:5" customFormat="1" x14ac:dyDescent="0.25">
      <c r="E984" s="38"/>
    </row>
    <row r="985" spans="5:5" customFormat="1" x14ac:dyDescent="0.25">
      <c r="E985" s="38"/>
    </row>
    <row r="986" spans="5:5" customFormat="1" x14ac:dyDescent="0.25">
      <c r="E986" s="38"/>
    </row>
    <row r="987" spans="5:5" customFormat="1" x14ac:dyDescent="0.25">
      <c r="E987" s="38"/>
    </row>
    <row r="988" spans="5:5" customFormat="1" x14ac:dyDescent="0.25">
      <c r="E988" s="38"/>
    </row>
    <row r="989" spans="5:5" customFormat="1" x14ac:dyDescent="0.25">
      <c r="E989" s="38"/>
    </row>
    <row r="990" spans="5:5" customFormat="1" x14ac:dyDescent="0.25">
      <c r="E990" s="38"/>
    </row>
    <row r="991" spans="5:5" customFormat="1" x14ac:dyDescent="0.25">
      <c r="E991" s="38"/>
    </row>
    <row r="992" spans="5:5" customFormat="1" x14ac:dyDescent="0.25">
      <c r="E992" s="38"/>
    </row>
    <row r="993" spans="5:5" customFormat="1" x14ac:dyDescent="0.25">
      <c r="E993" s="38"/>
    </row>
    <row r="994" spans="5:5" customFormat="1" x14ac:dyDescent="0.25">
      <c r="E994" s="38"/>
    </row>
    <row r="995" spans="5:5" customFormat="1" x14ac:dyDescent="0.25">
      <c r="E995" s="38"/>
    </row>
    <row r="996" spans="5:5" customFormat="1" x14ac:dyDescent="0.25">
      <c r="E996" s="38"/>
    </row>
    <row r="997" spans="5:5" customFormat="1" x14ac:dyDescent="0.25">
      <c r="E997" s="38"/>
    </row>
    <row r="998" spans="5:5" customFormat="1" x14ac:dyDescent="0.25">
      <c r="E998" s="38"/>
    </row>
    <row r="999" spans="5:5" customFormat="1" x14ac:dyDescent="0.25">
      <c r="E999" s="38"/>
    </row>
    <row r="1000" spans="5:5" customFormat="1" x14ac:dyDescent="0.25">
      <c r="E1000" s="38"/>
    </row>
    <row r="1001" spans="5:5" customFormat="1" x14ac:dyDescent="0.25">
      <c r="E1001" s="38"/>
    </row>
    <row r="1002" spans="5:5" customFormat="1" x14ac:dyDescent="0.25">
      <c r="E1002" s="38"/>
    </row>
    <row r="1003" spans="5:5" customFormat="1" x14ac:dyDescent="0.25">
      <c r="E1003" s="38"/>
    </row>
    <row r="1004" spans="5:5" customFormat="1" x14ac:dyDescent="0.25">
      <c r="E1004" s="38"/>
    </row>
    <row r="1005" spans="5:5" customFormat="1" x14ac:dyDescent="0.25">
      <c r="E1005" s="38"/>
    </row>
    <row r="1006" spans="5:5" customFormat="1" x14ac:dyDescent="0.25">
      <c r="E1006" s="38"/>
    </row>
    <row r="1007" spans="5:5" customFormat="1" x14ac:dyDescent="0.25">
      <c r="E1007" s="38"/>
    </row>
    <row r="1008" spans="5:5" customFormat="1" x14ac:dyDescent="0.25">
      <c r="E1008" s="38"/>
    </row>
    <row r="1009" spans="5:5" customFormat="1" x14ac:dyDescent="0.25">
      <c r="E1009" s="38"/>
    </row>
    <row r="1010" spans="5:5" customFormat="1" x14ac:dyDescent="0.25">
      <c r="E1010" s="38"/>
    </row>
    <row r="1011" spans="5:5" customFormat="1" x14ac:dyDescent="0.25">
      <c r="E1011" s="38"/>
    </row>
    <row r="1012" spans="5:5" customFormat="1" x14ac:dyDescent="0.25">
      <c r="E1012" s="38"/>
    </row>
    <row r="1013" spans="5:5" customFormat="1" x14ac:dyDescent="0.25">
      <c r="E1013" s="38"/>
    </row>
    <row r="1014" spans="5:5" customFormat="1" x14ac:dyDescent="0.25">
      <c r="E1014" s="38"/>
    </row>
    <row r="1015" spans="5:5" customFormat="1" x14ac:dyDescent="0.25">
      <c r="E1015" s="38"/>
    </row>
    <row r="1016" spans="5:5" customFormat="1" x14ac:dyDescent="0.25">
      <c r="E1016" s="38"/>
    </row>
    <row r="1017" spans="5:5" customFormat="1" x14ac:dyDescent="0.25">
      <c r="E1017" s="38"/>
    </row>
    <row r="1018" spans="5:5" customFormat="1" x14ac:dyDescent="0.25">
      <c r="E1018" s="38"/>
    </row>
    <row r="1019" spans="5:5" customFormat="1" x14ac:dyDescent="0.25">
      <c r="E1019" s="38"/>
    </row>
    <row r="1020" spans="5:5" customFormat="1" x14ac:dyDescent="0.25">
      <c r="E1020" s="38"/>
    </row>
    <row r="1021" spans="5:5" customFormat="1" x14ac:dyDescent="0.25">
      <c r="E1021" s="38"/>
    </row>
    <row r="1022" spans="5:5" customFormat="1" x14ac:dyDescent="0.25">
      <c r="E1022" s="38"/>
    </row>
    <row r="1023" spans="5:5" customFormat="1" x14ac:dyDescent="0.25">
      <c r="E1023" s="38"/>
    </row>
    <row r="1024" spans="5:5" customFormat="1" x14ac:dyDescent="0.25">
      <c r="E1024" s="38"/>
    </row>
    <row r="1025" spans="5:5" customFormat="1" x14ac:dyDescent="0.25">
      <c r="E1025" s="38"/>
    </row>
    <row r="1026" spans="5:5" customFormat="1" x14ac:dyDescent="0.25">
      <c r="E1026" s="38"/>
    </row>
    <row r="1027" spans="5:5" customFormat="1" x14ac:dyDescent="0.25">
      <c r="E1027" s="38"/>
    </row>
    <row r="1028" spans="5:5" customFormat="1" x14ac:dyDescent="0.25">
      <c r="E1028" s="38"/>
    </row>
    <row r="1029" spans="5:5" customFormat="1" x14ac:dyDescent="0.25">
      <c r="E1029" s="38"/>
    </row>
    <row r="1030" spans="5:5" customFormat="1" x14ac:dyDescent="0.25">
      <c r="E1030" s="38"/>
    </row>
    <row r="1031" spans="5:5" customFormat="1" x14ac:dyDescent="0.25">
      <c r="E1031" s="38"/>
    </row>
    <row r="1032" spans="5:5" customFormat="1" x14ac:dyDescent="0.25">
      <c r="E1032" s="38"/>
    </row>
    <row r="1033" spans="5:5" customFormat="1" x14ac:dyDescent="0.25">
      <c r="E1033" s="38"/>
    </row>
    <row r="1034" spans="5:5" customFormat="1" x14ac:dyDescent="0.25">
      <c r="E1034" s="38"/>
    </row>
    <row r="1035" spans="5:5" customFormat="1" x14ac:dyDescent="0.25">
      <c r="E1035" s="38"/>
    </row>
    <row r="1036" spans="5:5" customFormat="1" x14ac:dyDescent="0.25">
      <c r="E1036" s="38"/>
    </row>
    <row r="1037" spans="5:5" customFormat="1" x14ac:dyDescent="0.25">
      <c r="E1037" s="38"/>
    </row>
    <row r="1038" spans="5:5" customFormat="1" x14ac:dyDescent="0.25">
      <c r="E1038" s="38"/>
    </row>
    <row r="1039" spans="5:5" customFormat="1" x14ac:dyDescent="0.25">
      <c r="E1039" s="38"/>
    </row>
    <row r="1040" spans="5:5" customFormat="1" x14ac:dyDescent="0.25">
      <c r="E1040" s="38"/>
    </row>
    <row r="1041" spans="5:5" customFormat="1" x14ac:dyDescent="0.25">
      <c r="E1041" s="38"/>
    </row>
    <row r="1042" spans="5:5" customFormat="1" x14ac:dyDescent="0.25">
      <c r="E1042" s="38"/>
    </row>
    <row r="1043" spans="5:5" customFormat="1" x14ac:dyDescent="0.25">
      <c r="E1043" s="38"/>
    </row>
    <row r="1044" spans="5:5" customFormat="1" x14ac:dyDescent="0.25">
      <c r="E1044" s="38"/>
    </row>
    <row r="1045" spans="5:5" customFormat="1" x14ac:dyDescent="0.25">
      <c r="E1045" s="38"/>
    </row>
    <row r="1046" spans="5:5" customFormat="1" x14ac:dyDescent="0.25">
      <c r="E1046" s="38"/>
    </row>
    <row r="1047" spans="5:5" customFormat="1" x14ac:dyDescent="0.25">
      <c r="E1047" s="38"/>
    </row>
    <row r="1048" spans="5:5" customFormat="1" x14ac:dyDescent="0.25">
      <c r="E1048" s="38"/>
    </row>
    <row r="1049" spans="5:5" customFormat="1" x14ac:dyDescent="0.25">
      <c r="E1049" s="38"/>
    </row>
    <row r="1050" spans="5:5" customFormat="1" x14ac:dyDescent="0.25">
      <c r="E1050" s="38"/>
    </row>
    <row r="1051" spans="5:5" customFormat="1" x14ac:dyDescent="0.25">
      <c r="E1051" s="38"/>
    </row>
    <row r="1052" spans="5:5" customFormat="1" x14ac:dyDescent="0.25">
      <c r="E1052" s="38"/>
    </row>
    <row r="1053" spans="5:5" customFormat="1" x14ac:dyDescent="0.25">
      <c r="E1053" s="38"/>
    </row>
    <row r="1054" spans="5:5" customFormat="1" x14ac:dyDescent="0.25">
      <c r="E1054" s="38"/>
    </row>
    <row r="1055" spans="5:5" customFormat="1" x14ac:dyDescent="0.25">
      <c r="E1055" s="38"/>
    </row>
    <row r="1056" spans="5:5" customFormat="1" x14ac:dyDescent="0.25">
      <c r="E1056" s="38"/>
    </row>
    <row r="1057" spans="5:5" customFormat="1" x14ac:dyDescent="0.25">
      <c r="E1057" s="38"/>
    </row>
    <row r="1058" spans="5:5" customFormat="1" x14ac:dyDescent="0.25">
      <c r="E1058" s="38"/>
    </row>
    <row r="1059" spans="5:5" customFormat="1" x14ac:dyDescent="0.25">
      <c r="E1059" s="38"/>
    </row>
    <row r="1060" spans="5:5" customFormat="1" x14ac:dyDescent="0.25">
      <c r="E1060" s="38"/>
    </row>
    <row r="1061" spans="5:5" customFormat="1" x14ac:dyDescent="0.25">
      <c r="E1061" s="38"/>
    </row>
    <row r="1062" spans="5:5" customFormat="1" x14ac:dyDescent="0.25">
      <c r="E1062" s="38"/>
    </row>
    <row r="1063" spans="5:5" customFormat="1" x14ac:dyDescent="0.25">
      <c r="E1063" s="38"/>
    </row>
    <row r="1064" spans="5:5" customFormat="1" x14ac:dyDescent="0.25">
      <c r="E1064" s="38"/>
    </row>
    <row r="1065" spans="5:5" customFormat="1" x14ac:dyDescent="0.25">
      <c r="E1065" s="38"/>
    </row>
    <row r="1066" spans="5:5" customFormat="1" x14ac:dyDescent="0.25">
      <c r="E1066" s="38"/>
    </row>
    <row r="1067" spans="5:5" customFormat="1" x14ac:dyDescent="0.25">
      <c r="E1067" s="38"/>
    </row>
    <row r="1068" spans="5:5" customFormat="1" x14ac:dyDescent="0.25">
      <c r="E1068" s="38"/>
    </row>
    <row r="1069" spans="5:5" customFormat="1" x14ac:dyDescent="0.25">
      <c r="E1069" s="38"/>
    </row>
    <row r="1070" spans="5:5" customFormat="1" x14ac:dyDescent="0.25">
      <c r="E1070" s="38"/>
    </row>
    <row r="1071" spans="5:5" customFormat="1" x14ac:dyDescent="0.25">
      <c r="E1071" s="38"/>
    </row>
    <row r="1072" spans="5:5" customFormat="1" x14ac:dyDescent="0.25">
      <c r="E1072" s="38"/>
    </row>
    <row r="1073" spans="5:5" customFormat="1" x14ac:dyDescent="0.25">
      <c r="E1073" s="38"/>
    </row>
    <row r="1074" spans="5:5" customFormat="1" x14ac:dyDescent="0.25">
      <c r="E1074" s="38"/>
    </row>
    <row r="1075" spans="5:5" customFormat="1" x14ac:dyDescent="0.25">
      <c r="E1075" s="38"/>
    </row>
    <row r="1076" spans="5:5" customFormat="1" x14ac:dyDescent="0.25">
      <c r="E1076" s="38"/>
    </row>
    <row r="1077" spans="5:5" customFormat="1" x14ac:dyDescent="0.25">
      <c r="E1077" s="38"/>
    </row>
    <row r="1078" spans="5:5" customFormat="1" x14ac:dyDescent="0.25">
      <c r="E1078" s="38"/>
    </row>
    <row r="1079" spans="5:5" customFormat="1" x14ac:dyDescent="0.25">
      <c r="E1079" s="38"/>
    </row>
    <row r="1080" spans="5:5" customFormat="1" x14ac:dyDescent="0.25">
      <c r="E1080" s="38"/>
    </row>
    <row r="1081" spans="5:5" customFormat="1" x14ac:dyDescent="0.25">
      <c r="E1081" s="38"/>
    </row>
    <row r="1082" spans="5:5" customFormat="1" x14ac:dyDescent="0.25">
      <c r="E1082" s="38"/>
    </row>
    <row r="1083" spans="5:5" customFormat="1" x14ac:dyDescent="0.25">
      <c r="E1083" s="38"/>
    </row>
    <row r="1084" spans="5:5" customFormat="1" x14ac:dyDescent="0.25">
      <c r="E1084" s="38"/>
    </row>
    <row r="1085" spans="5:5" customFormat="1" x14ac:dyDescent="0.25">
      <c r="E1085" s="38"/>
    </row>
    <row r="1086" spans="5:5" customFormat="1" x14ac:dyDescent="0.25">
      <c r="E1086" s="38"/>
    </row>
    <row r="1087" spans="5:5" customFormat="1" x14ac:dyDescent="0.25">
      <c r="E1087" s="38"/>
    </row>
    <row r="1088" spans="5:5" customFormat="1" x14ac:dyDescent="0.25">
      <c r="E1088" s="38"/>
    </row>
    <row r="1089" spans="5:5" customFormat="1" x14ac:dyDescent="0.25">
      <c r="E1089" s="38"/>
    </row>
    <row r="1090" spans="5:5" customFormat="1" x14ac:dyDescent="0.25">
      <c r="E1090" s="38"/>
    </row>
    <row r="1091" spans="5:5" customFormat="1" x14ac:dyDescent="0.25">
      <c r="E1091" s="38"/>
    </row>
    <row r="1092" spans="5:5" customFormat="1" x14ac:dyDescent="0.25">
      <c r="E1092" s="38"/>
    </row>
    <row r="1093" spans="5:5" customFormat="1" x14ac:dyDescent="0.25">
      <c r="E1093" s="38"/>
    </row>
    <row r="1094" spans="5:5" customFormat="1" x14ac:dyDescent="0.25">
      <c r="E1094" s="38"/>
    </row>
    <row r="1095" spans="5:5" customFormat="1" x14ac:dyDescent="0.25">
      <c r="E1095" s="38"/>
    </row>
    <row r="1096" spans="5:5" customFormat="1" x14ac:dyDescent="0.25">
      <c r="E1096" s="38"/>
    </row>
    <row r="1097" spans="5:5" customFormat="1" x14ac:dyDescent="0.25">
      <c r="E1097" s="38"/>
    </row>
    <row r="1098" spans="5:5" customFormat="1" x14ac:dyDescent="0.25">
      <c r="E1098" s="38"/>
    </row>
    <row r="1099" spans="5:5" customFormat="1" x14ac:dyDescent="0.25">
      <c r="E1099" s="38"/>
    </row>
    <row r="1100" spans="5:5" customFormat="1" x14ac:dyDescent="0.25">
      <c r="E1100" s="38"/>
    </row>
    <row r="1101" spans="5:5" customFormat="1" x14ac:dyDescent="0.25">
      <c r="E1101" s="38"/>
    </row>
    <row r="1102" spans="5:5" customFormat="1" x14ac:dyDescent="0.25">
      <c r="E1102" s="38"/>
    </row>
    <row r="1103" spans="5:5" customFormat="1" x14ac:dyDescent="0.25">
      <c r="E1103" s="38"/>
    </row>
    <row r="1104" spans="5:5" customFormat="1" x14ac:dyDescent="0.25">
      <c r="E1104" s="38"/>
    </row>
    <row r="1105" spans="5:5" customFormat="1" x14ac:dyDescent="0.25">
      <c r="E1105" s="38"/>
    </row>
    <row r="1106" spans="5:5" customFormat="1" x14ac:dyDescent="0.25">
      <c r="E1106" s="38"/>
    </row>
    <row r="1107" spans="5:5" customFormat="1" x14ac:dyDescent="0.25">
      <c r="E1107" s="38"/>
    </row>
    <row r="1108" spans="5:5" customFormat="1" x14ac:dyDescent="0.25">
      <c r="E1108" s="38"/>
    </row>
    <row r="1109" spans="5:5" customFormat="1" x14ac:dyDescent="0.25">
      <c r="E1109" s="38"/>
    </row>
    <row r="1110" spans="5:5" customFormat="1" x14ac:dyDescent="0.25">
      <c r="E1110" s="38"/>
    </row>
    <row r="1111" spans="5:5" customFormat="1" x14ac:dyDescent="0.25">
      <c r="E1111" s="38"/>
    </row>
    <row r="1112" spans="5:5" customFormat="1" x14ac:dyDescent="0.25">
      <c r="E1112" s="38"/>
    </row>
    <row r="1113" spans="5:5" customFormat="1" x14ac:dyDescent="0.25">
      <c r="E1113" s="38"/>
    </row>
    <row r="1114" spans="5:5" customFormat="1" x14ac:dyDescent="0.25">
      <c r="E1114" s="38"/>
    </row>
    <row r="1115" spans="5:5" customFormat="1" x14ac:dyDescent="0.25">
      <c r="E1115" s="38"/>
    </row>
    <row r="1116" spans="5:5" customFormat="1" x14ac:dyDescent="0.25">
      <c r="E1116" s="38"/>
    </row>
    <row r="1117" spans="5:5" customFormat="1" x14ac:dyDescent="0.25">
      <c r="E1117" s="38"/>
    </row>
    <row r="1118" spans="5:5" customFormat="1" x14ac:dyDescent="0.25">
      <c r="E1118" s="38"/>
    </row>
    <row r="1119" spans="5:5" customFormat="1" x14ac:dyDescent="0.25">
      <c r="E1119" s="38"/>
    </row>
    <row r="1120" spans="5:5" customFormat="1" x14ac:dyDescent="0.25">
      <c r="E1120" s="38"/>
    </row>
    <row r="1121" spans="5:5" customFormat="1" x14ac:dyDescent="0.25">
      <c r="E1121" s="38"/>
    </row>
    <row r="1122" spans="5:5" customFormat="1" x14ac:dyDescent="0.25">
      <c r="E1122" s="38"/>
    </row>
    <row r="1123" spans="5:5" customFormat="1" x14ac:dyDescent="0.25">
      <c r="E1123" s="38"/>
    </row>
    <row r="1124" spans="5:5" customFormat="1" x14ac:dyDescent="0.25">
      <c r="E1124" s="38"/>
    </row>
    <row r="1125" spans="5:5" customFormat="1" x14ac:dyDescent="0.25">
      <c r="E1125" s="38"/>
    </row>
    <row r="1126" spans="5:5" customFormat="1" x14ac:dyDescent="0.25">
      <c r="E1126" s="38"/>
    </row>
    <row r="1127" spans="5:5" customFormat="1" x14ac:dyDescent="0.25">
      <c r="E1127" s="38"/>
    </row>
    <row r="1128" spans="5:5" customFormat="1" x14ac:dyDescent="0.25">
      <c r="E1128" s="38"/>
    </row>
    <row r="1129" spans="5:5" customFormat="1" x14ac:dyDescent="0.25">
      <c r="E1129" s="38"/>
    </row>
    <row r="1130" spans="5:5" customFormat="1" x14ac:dyDescent="0.25">
      <c r="E1130" s="38"/>
    </row>
    <row r="1131" spans="5:5" customFormat="1" x14ac:dyDescent="0.25">
      <c r="E1131" s="38"/>
    </row>
    <row r="1132" spans="5:5" customFormat="1" x14ac:dyDescent="0.25">
      <c r="E1132" s="38"/>
    </row>
    <row r="1133" spans="5:5" customFormat="1" x14ac:dyDescent="0.25">
      <c r="E1133" s="38"/>
    </row>
    <row r="1134" spans="5:5" customFormat="1" x14ac:dyDescent="0.25">
      <c r="E1134" s="38"/>
    </row>
    <row r="1135" spans="5:5" customFormat="1" x14ac:dyDescent="0.25">
      <c r="E1135" s="38"/>
    </row>
    <row r="1136" spans="5:5" customFormat="1" x14ac:dyDescent="0.25">
      <c r="E1136" s="38"/>
    </row>
    <row r="1137" spans="5:5" customFormat="1" x14ac:dyDescent="0.25">
      <c r="E1137" s="38"/>
    </row>
    <row r="1138" spans="5:5" customFormat="1" x14ac:dyDescent="0.25">
      <c r="E1138" s="38"/>
    </row>
    <row r="1139" spans="5:5" customFormat="1" x14ac:dyDescent="0.25">
      <c r="E1139" s="38"/>
    </row>
    <row r="1140" spans="5:5" customFormat="1" x14ac:dyDescent="0.25">
      <c r="E1140" s="38"/>
    </row>
    <row r="1141" spans="5:5" customFormat="1" x14ac:dyDescent="0.25">
      <c r="E1141" s="38"/>
    </row>
    <row r="1142" spans="5:5" customFormat="1" x14ac:dyDescent="0.25">
      <c r="E1142" s="38"/>
    </row>
    <row r="1143" spans="5:5" customFormat="1" x14ac:dyDescent="0.25">
      <c r="E1143" s="38"/>
    </row>
    <row r="1144" spans="5:5" customFormat="1" x14ac:dyDescent="0.25">
      <c r="E1144" s="38"/>
    </row>
    <row r="1145" spans="5:5" customFormat="1" x14ac:dyDescent="0.25">
      <c r="E1145" s="38"/>
    </row>
    <row r="1146" spans="5:5" customFormat="1" x14ac:dyDescent="0.25">
      <c r="E1146" s="38"/>
    </row>
    <row r="1147" spans="5:5" customFormat="1" x14ac:dyDescent="0.25">
      <c r="E1147" s="38"/>
    </row>
    <row r="1148" spans="5:5" customFormat="1" x14ac:dyDescent="0.25">
      <c r="E1148" s="38"/>
    </row>
    <row r="1149" spans="5:5" customFormat="1" x14ac:dyDescent="0.25">
      <c r="E1149" s="38"/>
    </row>
    <row r="1150" spans="5:5" customFormat="1" x14ac:dyDescent="0.25">
      <c r="E1150" s="38"/>
    </row>
    <row r="1151" spans="5:5" customFormat="1" x14ac:dyDescent="0.25">
      <c r="E1151" s="38"/>
    </row>
    <row r="1152" spans="5:5" customFormat="1" x14ac:dyDescent="0.25">
      <c r="E1152" s="38"/>
    </row>
    <row r="1153" spans="5:5" customFormat="1" x14ac:dyDescent="0.25">
      <c r="E1153" s="38"/>
    </row>
    <row r="1154" spans="5:5" customFormat="1" x14ac:dyDescent="0.25">
      <c r="E1154" s="38"/>
    </row>
    <row r="1155" spans="5:5" customFormat="1" x14ac:dyDescent="0.25">
      <c r="E1155" s="38"/>
    </row>
    <row r="1156" spans="5:5" customFormat="1" x14ac:dyDescent="0.25">
      <c r="E1156" s="38"/>
    </row>
    <row r="1157" spans="5:5" customFormat="1" x14ac:dyDescent="0.25">
      <c r="E1157" s="38"/>
    </row>
    <row r="1158" spans="5:5" customFormat="1" x14ac:dyDescent="0.25">
      <c r="E1158" s="38"/>
    </row>
    <row r="1159" spans="5:5" customFormat="1" x14ac:dyDescent="0.25">
      <c r="E1159" s="38"/>
    </row>
    <row r="1160" spans="5:5" customFormat="1" x14ac:dyDescent="0.25">
      <c r="E1160" s="38"/>
    </row>
    <row r="1161" spans="5:5" customFormat="1" x14ac:dyDescent="0.25">
      <c r="E1161" s="38"/>
    </row>
    <row r="1162" spans="5:5" customFormat="1" x14ac:dyDescent="0.25">
      <c r="E1162" s="38"/>
    </row>
    <row r="1163" spans="5:5" customFormat="1" x14ac:dyDescent="0.25">
      <c r="E1163" s="38"/>
    </row>
    <row r="1164" spans="5:5" customFormat="1" x14ac:dyDescent="0.25">
      <c r="E1164" s="38"/>
    </row>
    <row r="1165" spans="5:5" customFormat="1" x14ac:dyDescent="0.25">
      <c r="E1165" s="38"/>
    </row>
    <row r="1166" spans="5:5" customFormat="1" x14ac:dyDescent="0.25">
      <c r="E1166" s="38"/>
    </row>
    <row r="1167" spans="5:5" customFormat="1" x14ac:dyDescent="0.25">
      <c r="E1167" s="38"/>
    </row>
    <row r="1168" spans="5:5" customFormat="1" x14ac:dyDescent="0.25">
      <c r="E1168" s="38"/>
    </row>
    <row r="1169" spans="5:5" customFormat="1" x14ac:dyDescent="0.25">
      <c r="E1169" s="38"/>
    </row>
    <row r="1170" spans="5:5" customFormat="1" x14ac:dyDescent="0.25">
      <c r="E1170" s="38"/>
    </row>
    <row r="1171" spans="5:5" customFormat="1" x14ac:dyDescent="0.25">
      <c r="E1171" s="38"/>
    </row>
    <row r="1172" spans="5:5" customFormat="1" x14ac:dyDescent="0.25">
      <c r="E1172" s="38"/>
    </row>
    <row r="1173" spans="5:5" customFormat="1" x14ac:dyDescent="0.25">
      <c r="E1173" s="38"/>
    </row>
    <row r="1174" spans="5:5" customFormat="1" x14ac:dyDescent="0.25">
      <c r="E1174" s="38"/>
    </row>
    <row r="1175" spans="5:5" customFormat="1" x14ac:dyDescent="0.25">
      <c r="E1175" s="38"/>
    </row>
    <row r="1176" spans="5:5" customFormat="1" x14ac:dyDescent="0.25">
      <c r="E1176" s="38"/>
    </row>
    <row r="1177" spans="5:5" customFormat="1" x14ac:dyDescent="0.25">
      <c r="E1177" s="38"/>
    </row>
    <row r="1178" spans="5:5" customFormat="1" x14ac:dyDescent="0.25">
      <c r="E1178" s="38"/>
    </row>
    <row r="1179" spans="5:5" customFormat="1" x14ac:dyDescent="0.25">
      <c r="E1179" s="38"/>
    </row>
    <row r="1180" spans="5:5" customFormat="1" x14ac:dyDescent="0.25">
      <c r="E1180" s="38"/>
    </row>
    <row r="1181" spans="5:5" customFormat="1" x14ac:dyDescent="0.25">
      <c r="E1181" s="38"/>
    </row>
    <row r="1182" spans="5:5" customFormat="1" x14ac:dyDescent="0.25">
      <c r="E1182" s="38"/>
    </row>
    <row r="1183" spans="5:5" customFormat="1" x14ac:dyDescent="0.25">
      <c r="E1183" s="38"/>
    </row>
    <row r="1184" spans="5:5" customFormat="1" x14ac:dyDescent="0.25">
      <c r="E1184" s="38"/>
    </row>
    <row r="1185" spans="5:5" customFormat="1" x14ac:dyDescent="0.25">
      <c r="E1185" s="38"/>
    </row>
    <row r="1186" spans="5:5" customFormat="1" x14ac:dyDescent="0.25">
      <c r="E1186" s="38"/>
    </row>
    <row r="1187" spans="5:5" customFormat="1" x14ac:dyDescent="0.25">
      <c r="E1187" s="38"/>
    </row>
    <row r="1188" spans="5:5" customFormat="1" x14ac:dyDescent="0.25">
      <c r="E1188" s="38"/>
    </row>
    <row r="1189" spans="5:5" customFormat="1" x14ac:dyDescent="0.25">
      <c r="E1189" s="38"/>
    </row>
    <row r="1190" spans="5:5" customFormat="1" x14ac:dyDescent="0.25">
      <c r="E1190" s="38"/>
    </row>
    <row r="1191" spans="5:5" customFormat="1" x14ac:dyDescent="0.25">
      <c r="E1191" s="38"/>
    </row>
    <row r="1192" spans="5:5" customFormat="1" x14ac:dyDescent="0.25">
      <c r="E1192" s="38"/>
    </row>
    <row r="1193" spans="5:5" customFormat="1" x14ac:dyDescent="0.25">
      <c r="E1193" s="38"/>
    </row>
    <row r="1194" spans="5:5" customFormat="1" x14ac:dyDescent="0.25">
      <c r="E1194" s="38"/>
    </row>
    <row r="1195" spans="5:5" customFormat="1" x14ac:dyDescent="0.25">
      <c r="E1195" s="38"/>
    </row>
    <row r="1196" spans="5:5" customFormat="1" x14ac:dyDescent="0.25">
      <c r="E1196" s="38"/>
    </row>
    <row r="1197" spans="5:5" customFormat="1" x14ac:dyDescent="0.25">
      <c r="E1197" s="38"/>
    </row>
    <row r="1198" spans="5:5" customFormat="1" x14ac:dyDescent="0.25">
      <c r="E1198" s="38"/>
    </row>
    <row r="1199" spans="5:5" customFormat="1" x14ac:dyDescent="0.25">
      <c r="E1199" s="38"/>
    </row>
    <row r="1200" spans="5:5" customFormat="1" x14ac:dyDescent="0.25">
      <c r="E1200" s="38"/>
    </row>
    <row r="1201" spans="5:5" customFormat="1" x14ac:dyDescent="0.25">
      <c r="E1201" s="38"/>
    </row>
    <row r="1202" spans="5:5" customFormat="1" x14ac:dyDescent="0.25">
      <c r="E1202" s="38"/>
    </row>
    <row r="1203" spans="5:5" customFormat="1" x14ac:dyDescent="0.25">
      <c r="E1203" s="38"/>
    </row>
    <row r="1204" spans="5:5" customFormat="1" x14ac:dyDescent="0.25">
      <c r="E1204" s="38"/>
    </row>
    <row r="1205" spans="5:5" customFormat="1" x14ac:dyDescent="0.25">
      <c r="E1205" s="38"/>
    </row>
    <row r="1206" spans="5:5" customFormat="1" x14ac:dyDescent="0.25">
      <c r="E1206" s="38"/>
    </row>
    <row r="1207" spans="5:5" customFormat="1" x14ac:dyDescent="0.25">
      <c r="E1207" s="38"/>
    </row>
    <row r="1208" spans="5:5" customFormat="1" x14ac:dyDescent="0.25">
      <c r="E1208" s="38"/>
    </row>
    <row r="1209" spans="5:5" customFormat="1" x14ac:dyDescent="0.25">
      <c r="E1209" s="38"/>
    </row>
    <row r="1210" spans="5:5" customFormat="1" x14ac:dyDescent="0.25">
      <c r="E1210" s="38"/>
    </row>
    <row r="1211" spans="5:5" customFormat="1" x14ac:dyDescent="0.25">
      <c r="E1211" s="38"/>
    </row>
    <row r="1212" spans="5:5" customFormat="1" x14ac:dyDescent="0.25">
      <c r="E1212" s="38"/>
    </row>
    <row r="1213" spans="5:5" customFormat="1" x14ac:dyDescent="0.25">
      <c r="E1213" s="38"/>
    </row>
    <row r="1214" spans="5:5" customFormat="1" x14ac:dyDescent="0.25">
      <c r="E1214" s="38"/>
    </row>
    <row r="1215" spans="5:5" customFormat="1" x14ac:dyDescent="0.25">
      <c r="E1215" s="38"/>
    </row>
    <row r="1216" spans="5:5" customFormat="1" x14ac:dyDescent="0.25">
      <c r="E1216" s="38"/>
    </row>
    <row r="1217" spans="5:5" customFormat="1" x14ac:dyDescent="0.25">
      <c r="E1217" s="38"/>
    </row>
    <row r="1218" spans="5:5" customFormat="1" x14ac:dyDescent="0.25">
      <c r="E1218" s="38"/>
    </row>
    <row r="1219" spans="5:5" customFormat="1" x14ac:dyDescent="0.25">
      <c r="E1219" s="38"/>
    </row>
    <row r="1220" spans="5:5" customFormat="1" x14ac:dyDescent="0.25">
      <c r="E1220" s="38"/>
    </row>
    <row r="1221" spans="5:5" customFormat="1" x14ac:dyDescent="0.25">
      <c r="E1221" s="38"/>
    </row>
    <row r="1222" spans="5:5" customFormat="1" x14ac:dyDescent="0.25">
      <c r="E1222" s="38"/>
    </row>
    <row r="1223" spans="5:5" customFormat="1" x14ac:dyDescent="0.25">
      <c r="E1223" s="38"/>
    </row>
    <row r="1224" spans="5:5" customFormat="1" x14ac:dyDescent="0.25">
      <c r="E1224" s="38"/>
    </row>
    <row r="1225" spans="5:5" customFormat="1" x14ac:dyDescent="0.25">
      <c r="E1225" s="38"/>
    </row>
    <row r="1226" spans="5:5" customFormat="1" x14ac:dyDescent="0.25">
      <c r="E1226" s="38"/>
    </row>
    <row r="1227" spans="5:5" customFormat="1" x14ac:dyDescent="0.25">
      <c r="E1227" s="38"/>
    </row>
    <row r="1228" spans="5:5" customFormat="1" x14ac:dyDescent="0.25">
      <c r="E1228" s="38"/>
    </row>
    <row r="1229" spans="5:5" customFormat="1" x14ac:dyDescent="0.25">
      <c r="E1229" s="38"/>
    </row>
    <row r="1230" spans="5:5" customFormat="1" x14ac:dyDescent="0.25">
      <c r="E1230" s="38"/>
    </row>
    <row r="1231" spans="5:5" customFormat="1" x14ac:dyDescent="0.25">
      <c r="E1231" s="38"/>
    </row>
    <row r="1232" spans="5:5" customFormat="1" x14ac:dyDescent="0.25">
      <c r="E1232" s="38"/>
    </row>
    <row r="1233" spans="5:5" customFormat="1" x14ac:dyDescent="0.25">
      <c r="E1233" s="38"/>
    </row>
    <row r="1234" spans="5:5" customFormat="1" x14ac:dyDescent="0.25">
      <c r="E1234" s="38"/>
    </row>
    <row r="1235" spans="5:5" customFormat="1" x14ac:dyDescent="0.25">
      <c r="E1235" s="38"/>
    </row>
    <row r="1236" spans="5:5" customFormat="1" x14ac:dyDescent="0.25">
      <c r="E1236" s="38"/>
    </row>
    <row r="1237" spans="5:5" customFormat="1" x14ac:dyDescent="0.25">
      <c r="E1237" s="38"/>
    </row>
    <row r="1238" spans="5:5" customFormat="1" x14ac:dyDescent="0.25">
      <c r="E1238" s="38"/>
    </row>
    <row r="1239" spans="5:5" customFormat="1" x14ac:dyDescent="0.25">
      <c r="E1239" s="38"/>
    </row>
    <row r="1240" spans="5:5" customFormat="1" x14ac:dyDescent="0.25">
      <c r="E1240" s="38"/>
    </row>
    <row r="1241" spans="5:5" customFormat="1" x14ac:dyDescent="0.25">
      <c r="E1241" s="38"/>
    </row>
    <row r="1242" spans="5:5" customFormat="1" x14ac:dyDescent="0.25">
      <c r="E1242" s="38"/>
    </row>
    <row r="1243" spans="5:5" customFormat="1" x14ac:dyDescent="0.25">
      <c r="E1243" s="38"/>
    </row>
    <row r="1244" spans="5:5" customFormat="1" x14ac:dyDescent="0.25">
      <c r="E1244" s="38"/>
    </row>
    <row r="1245" spans="5:5" customFormat="1" x14ac:dyDescent="0.25">
      <c r="E1245" s="38"/>
    </row>
    <row r="1246" spans="5:5" customFormat="1" x14ac:dyDescent="0.25">
      <c r="E1246" s="38"/>
    </row>
    <row r="1247" spans="5:5" customFormat="1" x14ac:dyDescent="0.25">
      <c r="E1247" s="38"/>
    </row>
    <row r="1248" spans="5:5" customFormat="1" x14ac:dyDescent="0.25">
      <c r="E1248" s="38"/>
    </row>
    <row r="1249" spans="5:5" customFormat="1" x14ac:dyDescent="0.25">
      <c r="E1249" s="38"/>
    </row>
    <row r="1250" spans="5:5" customFormat="1" x14ac:dyDescent="0.25">
      <c r="E1250" s="38"/>
    </row>
  </sheetData>
  <sheetProtection algorithmName="SHA-512" hashValue="Mq8ysw9Ue+VnkR5f1FxE9AyS1bsMUyCITEnlrSWTMUkkCmPvhtUoL2T+luogy63mEyMS1TBRGKSe+G2VfBL8yg==" saltValue="QmUgGVesjKCl7JjieBQoYg==" spinCount="100000" sheet="1" objects="1" scenarios="1"/>
  <autoFilter ref="A7:H861">
    <sortState ref="A8:H861">
      <sortCondition ref="D7:D861"/>
    </sortState>
  </autoFilter>
  <sortState ref="A8:H860">
    <sortCondition ref="G8"/>
  </sortState>
  <mergeCells count="3">
    <mergeCell ref="A6:B6"/>
    <mergeCell ref="D6:E6"/>
    <mergeCell ref="F6:H6"/>
  </mergeCells>
  <conditionalFormatting sqref="C8:C860">
    <cfRule type="cellIs" dxfId="0" priority="1" operator="equal">
      <formula>"ERRO"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F854"/>
  <sheetViews>
    <sheetView workbookViewId="0">
      <selection activeCell="D23" sqref="D23"/>
    </sheetView>
  </sheetViews>
  <sheetFormatPr defaultColWidth="8.85546875" defaultRowHeight="15" x14ac:dyDescent="0.25"/>
  <cols>
    <col min="1" max="1" width="33.85546875" bestFit="1" customWidth="1"/>
    <col min="2" max="2" width="15.140625" bestFit="1" customWidth="1"/>
    <col min="5" max="5" width="17.42578125" bestFit="1" customWidth="1"/>
  </cols>
  <sheetData>
    <row r="1" spans="1:6" x14ac:dyDescent="0.25">
      <c r="A1" t="s">
        <v>1763</v>
      </c>
      <c r="B1" t="s">
        <v>1764</v>
      </c>
    </row>
    <row r="2" spans="1:6" x14ac:dyDescent="0.25">
      <c r="A2" s="60" t="s">
        <v>3</v>
      </c>
      <c r="B2" s="1" t="e">
        <f>IF(VLOOKUP(A2,FPM!$B$6:$B$859,2,FALSE)&gt;VLOOKUP(A2,ICMS!$B$7:$C$858,2,FALSE),0.01,IF(VLOOKUP(A2,'Área Sudene Idene'!$A$1:$B$856,2,FALSE)="sudene/idene",0.05,IF(VLOOKUP(Resumo!A2,'IDH-M'!$A$1:$C$855,3,FALSE)&lt;=0.776,0.05,0.1)))</f>
        <v>#N/A</v>
      </c>
      <c r="C2" s="9" t="e">
        <f>IF(VLOOKUP(A2,FPM!$B$6:$B$859,2,FALSE)/0.8&gt;VLOOKUP(A2,ICMS!$B$7:$C$858,2,FALSE),0.01,IF(VLOOKUP(A2,'Área Sudene Idene'!$A$1:$B$856,2,FALSE)="sudene/idene",0.05,IF(VLOOKUP(Resumo!A2,'IDH-M'!$A$1:$C$855,3,FALSE)&lt;=0.776,0.05,0.1)))</f>
        <v>#N/A</v>
      </c>
      <c r="D2" s="9" t="e">
        <f>B2-C2</f>
        <v>#N/A</v>
      </c>
    </row>
    <row r="3" spans="1:6" x14ac:dyDescent="0.25">
      <c r="A3" s="60" t="s">
        <v>24</v>
      </c>
      <c r="B3" s="1" t="e">
        <f>IF(VLOOKUP(A3,FPM!$B$6:$B$859,2,FALSE)&gt;VLOOKUP(A3,ICMS!$B$7:$C$858,2,FALSE),0.01,IF(VLOOKUP(A3,'Área Sudene Idene'!$A$1:$B$856,2,FALSE)="sudene/idene",0.05,IF(VLOOKUP(Resumo!A3,'IDH-M'!$A$1:$C$855,3,FALSE)&lt;=0.776,0.05,0.1)))</f>
        <v>#N/A</v>
      </c>
      <c r="C3" s="9" t="e">
        <f>IF(VLOOKUP(A3,FPM!$B$6:$B$859,2,FALSE)/0.8&gt;VLOOKUP(A3,ICMS!$B$7:$C$858,2,FALSE),0.01,IF(VLOOKUP(A3,'Área Sudene Idene'!$A$1:$B$856,2,FALSE)="sudene/idene",0.05,IF(VLOOKUP(Resumo!A3,'IDH-M'!$A$1:$C$855,3,FALSE)&lt;=0.776,0.05,0.1)))</f>
        <v>#N/A</v>
      </c>
      <c r="D3" s="9" t="e">
        <f t="shared" ref="D3:D66" si="0">B3-C3</f>
        <v>#N/A</v>
      </c>
    </row>
    <row r="4" spans="1:6" x14ac:dyDescent="0.25">
      <c r="A4" s="60" t="s">
        <v>25</v>
      </c>
      <c r="B4" s="1" t="e">
        <f>IF(VLOOKUP(A4,FPM!$B$6:$B$859,2,FALSE)&gt;VLOOKUP(A4,ICMS!$B$7:$C$858,2,FALSE),0.01,IF(VLOOKUP(A4,'Área Sudene Idene'!$A$1:$B$856,2,FALSE)="sudene/idene",0.05,IF(VLOOKUP(Resumo!A4,'IDH-M'!$A$1:$C$855,3,FALSE)&lt;=0.776,0.05,0.1)))</f>
        <v>#N/A</v>
      </c>
      <c r="C4" s="9" t="e">
        <f>IF(VLOOKUP(A4,FPM!$B$6:$B$859,2,FALSE)/0.8&gt;VLOOKUP(A4,ICMS!$B$7:$C$858,2,FALSE),0.01,IF(VLOOKUP(A4,'Área Sudene Idene'!$A$1:$B$856,2,FALSE)="sudene/idene",0.05,IF(VLOOKUP(Resumo!A4,'IDH-M'!$A$1:$C$855,3,FALSE)&lt;=0.776,0.05,0.1)))</f>
        <v>#N/A</v>
      </c>
      <c r="D4" s="9" t="e">
        <f t="shared" si="0"/>
        <v>#N/A</v>
      </c>
    </row>
    <row r="5" spans="1:6" x14ac:dyDescent="0.25">
      <c r="A5" s="60" t="s">
        <v>26</v>
      </c>
      <c r="B5" s="1" t="e">
        <f>IF(VLOOKUP(A5,FPM!$B$6:$B$859,2,FALSE)&gt;VLOOKUP(A5,ICMS!$B$7:$C$858,2,FALSE),0.01,IF(VLOOKUP(A5,'Área Sudene Idene'!$A$1:$B$856,2,FALSE)="sudene/idene",0.05,IF(VLOOKUP(Resumo!A5,'IDH-M'!$A$1:$C$855,3,FALSE)&lt;=0.776,0.05,0.1)))</f>
        <v>#N/A</v>
      </c>
      <c r="C5" s="9" t="e">
        <f>IF(VLOOKUP(A5,FPM!$B$6:$B$859,2,FALSE)/0.8&gt;VLOOKUP(A5,ICMS!$B$7:$C$858,2,FALSE),0.01,IF(VLOOKUP(A5,'Área Sudene Idene'!$A$1:$B$856,2,FALSE)="sudene/idene",0.05,IF(VLOOKUP(Resumo!A5,'IDH-M'!$A$1:$C$855,3,FALSE)&lt;=0.776,0.05,0.1)))</f>
        <v>#N/A</v>
      </c>
      <c r="D5" s="9" t="e">
        <f t="shared" si="0"/>
        <v>#N/A</v>
      </c>
    </row>
    <row r="6" spans="1:6" x14ac:dyDescent="0.25">
      <c r="A6" s="60" t="s">
        <v>27</v>
      </c>
      <c r="B6" s="1" t="e">
        <f>IF(VLOOKUP(A6,FPM!$B$6:$B$859,2,FALSE)&gt;VLOOKUP(A6,ICMS!$B$7:$C$858,2,FALSE),0.01,IF(VLOOKUP(A6,'Área Sudene Idene'!$A$1:$B$856,2,FALSE)="sudene/idene",0.05,IF(VLOOKUP(Resumo!A6,'IDH-M'!$A$1:$C$855,3,FALSE)&lt;=0.776,0.05,0.1)))</f>
        <v>#N/A</v>
      </c>
      <c r="C6" s="9" t="e">
        <f>IF(VLOOKUP(A6,FPM!$B$6:$B$859,2,FALSE)/0.8&gt;VLOOKUP(A6,ICMS!$B$7:$C$858,2,FALSE),0.01,IF(VLOOKUP(A6,'Área Sudene Idene'!$A$1:$B$856,2,FALSE)="sudene/idene",0.05,IF(VLOOKUP(Resumo!A6,'IDH-M'!$A$1:$C$855,3,FALSE)&lt;=0.776,0.05,0.1)))</f>
        <v>#N/A</v>
      </c>
      <c r="D6" s="9" t="e">
        <f t="shared" si="0"/>
        <v>#N/A</v>
      </c>
    </row>
    <row r="7" spans="1:6" x14ac:dyDescent="0.25">
      <c r="A7" s="60" t="s">
        <v>29</v>
      </c>
      <c r="B7" s="1" t="e">
        <f>IF(VLOOKUP(A7,FPM!$B$6:$B$859,2,FALSE)&gt;VLOOKUP(A7,ICMS!$B$7:$C$858,2,FALSE),0.01,IF(VLOOKUP(A7,'Área Sudene Idene'!$A$1:$B$856,2,FALSE)="sudene/idene",0.05,IF(VLOOKUP(Resumo!A7,'IDH-M'!$A$1:$C$855,3,FALSE)&lt;=0.776,0.05,0.1)))</f>
        <v>#N/A</v>
      </c>
      <c r="C7" s="9" t="e">
        <f>IF(VLOOKUP(A7,FPM!$B$6:$B$859,2,FALSE)/0.8&gt;VLOOKUP(A7,ICMS!$B$7:$C$858,2,FALSE),0.01,IF(VLOOKUP(A7,'Área Sudene Idene'!$A$1:$B$856,2,FALSE)="sudene/idene",0.05,IF(VLOOKUP(Resumo!A7,'IDH-M'!$A$1:$C$855,3,FALSE)&lt;=0.776,0.05,0.1)))</f>
        <v>#N/A</v>
      </c>
      <c r="D7" s="9" t="e">
        <f t="shared" si="0"/>
        <v>#N/A</v>
      </c>
    </row>
    <row r="8" spans="1:6" x14ac:dyDescent="0.25">
      <c r="A8" s="60" t="s">
        <v>30</v>
      </c>
      <c r="B8" s="1" t="e">
        <f>IF(VLOOKUP(A8,FPM!$B$6:$B$859,2,FALSE)&gt;VLOOKUP(A8,ICMS!$B$7:$C$858,2,FALSE),0.01,IF(VLOOKUP(A8,'Área Sudene Idene'!$A$1:$B$856,2,FALSE)="sudene/idene",0.05,IF(VLOOKUP(Resumo!A8,'IDH-M'!$A$1:$C$855,3,FALSE)&lt;=0.776,0.05,0.1)))</f>
        <v>#N/A</v>
      </c>
      <c r="C8" s="9" t="e">
        <f>IF(VLOOKUP(A8,FPM!$B$6:$B$859,2,FALSE)/0.8&gt;VLOOKUP(A8,ICMS!$B$7:$C$858,2,FALSE),0.01,IF(VLOOKUP(A8,'Área Sudene Idene'!$A$1:$B$856,2,FALSE)="sudene/idene",0.05,IF(VLOOKUP(Resumo!A8,'IDH-M'!$A$1:$C$855,3,FALSE)&lt;=0.776,0.05,0.1)))</f>
        <v>#N/A</v>
      </c>
      <c r="D8" s="9" t="e">
        <f t="shared" si="0"/>
        <v>#N/A</v>
      </c>
      <c r="E8" t="s">
        <v>1765</v>
      </c>
      <c r="F8">
        <f>COUNTIF('IDH-M'!C:C,"&lt;0,776")</f>
        <v>844</v>
      </c>
    </row>
    <row r="9" spans="1:6" x14ac:dyDescent="0.25">
      <c r="A9" s="60" t="s">
        <v>31</v>
      </c>
      <c r="B9" s="1" t="e">
        <f>IF(VLOOKUP(A9,FPM!$B$6:$B$859,2,FALSE)&gt;VLOOKUP(A9,ICMS!$B$7:$C$858,2,FALSE),0.01,IF(VLOOKUP(A9,'Área Sudene Idene'!$A$1:$B$856,2,FALSE)="sudene/idene",0.05,IF(VLOOKUP(Resumo!A9,'IDH-M'!$A$1:$C$855,3,FALSE)&lt;=0.776,0.05,0.1)))</f>
        <v>#N/A</v>
      </c>
      <c r="C9" s="9" t="e">
        <f>IF(VLOOKUP(A9,FPM!$B$6:$B$859,2,FALSE)/0.8&gt;VLOOKUP(A9,ICMS!$B$7:$C$858,2,FALSE),0.01,IF(VLOOKUP(A9,'Área Sudene Idene'!$A$1:$B$856,2,FALSE)="sudene/idene",0.05,IF(VLOOKUP(Resumo!A9,'IDH-M'!$A$1:$C$855,3,FALSE)&lt;=0.776,0.05,0.1)))</f>
        <v>#N/A</v>
      </c>
      <c r="D9" s="9" t="e">
        <f t="shared" si="0"/>
        <v>#N/A</v>
      </c>
      <c r="E9" t="s">
        <v>28</v>
      </c>
      <c r="F9">
        <f>COUNTIF('Área Sudene Idene'!B2:B856,"Sudene/Idene")</f>
        <v>264</v>
      </c>
    </row>
    <row r="10" spans="1:6" x14ac:dyDescent="0.25">
      <c r="A10" s="60" t="s">
        <v>32</v>
      </c>
      <c r="B10" s="1" t="e">
        <f>IF(VLOOKUP(A10,FPM!$B$6:$B$859,2,FALSE)&gt;VLOOKUP(A10,ICMS!$B$7:$C$858,2,FALSE),0.01,IF(VLOOKUP(A10,'Área Sudene Idene'!$A$1:$B$856,2,FALSE)="sudene/idene",0.05,IF(VLOOKUP(Resumo!A10,'IDH-M'!$A$1:$C$855,3,FALSE)&lt;=0.776,0.05,0.1)))</f>
        <v>#N/A</v>
      </c>
      <c r="C10" s="9" t="e">
        <f>IF(VLOOKUP(A10,FPM!$B$6:$B$859,2,FALSE)/0.8&gt;VLOOKUP(A10,ICMS!$B$7:$C$858,2,FALSE),0.01,IF(VLOOKUP(A10,'Área Sudene Idene'!$A$1:$B$856,2,FALSE)="sudene/idene",0.05,IF(VLOOKUP(Resumo!A10,'IDH-M'!$A$1:$C$855,3,FALSE)&lt;=0.776,0.05,0.1)))</f>
        <v>#N/A</v>
      </c>
      <c r="D10" s="9" t="e">
        <f t="shared" si="0"/>
        <v>#N/A</v>
      </c>
      <c r="E10" t="s">
        <v>1766</v>
      </c>
      <c r="F10">
        <f>COUNTIF(B:B,0.01)</f>
        <v>0</v>
      </c>
    </row>
    <row r="11" spans="1:6" x14ac:dyDescent="0.25">
      <c r="A11" s="60" t="s">
        <v>33</v>
      </c>
      <c r="B11" s="1" t="e">
        <f>IF(VLOOKUP(A11,FPM!$B$6:$B$859,2,FALSE)&gt;VLOOKUP(A11,ICMS!$B$7:$C$858,2,FALSE),0.01,IF(VLOOKUP(A11,'Área Sudene Idene'!$A$1:$B$856,2,FALSE)="sudene/idene",0.05,IF(VLOOKUP(Resumo!A11,'IDH-M'!$A$1:$C$855,3,FALSE)&lt;=0.776,0.05,0.1)))</f>
        <v>#N/A</v>
      </c>
      <c r="C11" s="9" t="e">
        <f>IF(VLOOKUP(A11,FPM!$B$6:$B$859,2,FALSE)/0.8&gt;VLOOKUP(A11,ICMS!$B$7:$C$858,2,FALSE),0.01,IF(VLOOKUP(A11,'Área Sudene Idene'!$A$1:$B$856,2,FALSE)="sudene/idene",0.05,IF(VLOOKUP(Resumo!A11,'IDH-M'!$A$1:$C$855,3,FALSE)&lt;=0.776,0.05,0.1)))</f>
        <v>#N/A</v>
      </c>
      <c r="D11" s="9" t="e">
        <f t="shared" si="0"/>
        <v>#N/A</v>
      </c>
      <c r="E11" t="s">
        <v>1767</v>
      </c>
      <c r="F11">
        <f>COUNTIF(B:B,0.05)</f>
        <v>0</v>
      </c>
    </row>
    <row r="12" spans="1:6" x14ac:dyDescent="0.25">
      <c r="A12" s="60" t="s">
        <v>34</v>
      </c>
      <c r="B12" s="1" t="e">
        <f>IF(VLOOKUP(A12,FPM!$B$6:$B$859,2,FALSE)&gt;VLOOKUP(A12,ICMS!$B$7:$C$858,2,FALSE),0.01,IF(VLOOKUP(A12,'Área Sudene Idene'!$A$1:$B$856,2,FALSE)="sudene/idene",0.05,IF(VLOOKUP(Resumo!A12,'IDH-M'!$A$1:$C$855,3,FALSE)&lt;=0.776,0.05,0.1)))</f>
        <v>#N/A</v>
      </c>
      <c r="C12" s="9" t="e">
        <f>IF(VLOOKUP(A12,FPM!$B$6:$B$859,2,FALSE)/0.8&gt;VLOOKUP(A12,ICMS!$B$7:$C$858,2,FALSE),0.01,IF(VLOOKUP(A12,'Área Sudene Idene'!$A$1:$B$856,2,FALSE)="sudene/idene",0.05,IF(VLOOKUP(Resumo!A12,'IDH-M'!$A$1:$C$855,3,FALSE)&lt;=0.776,0.05,0.1)))</f>
        <v>#N/A</v>
      </c>
      <c r="D12" s="9" t="e">
        <f t="shared" si="0"/>
        <v>#N/A</v>
      </c>
      <c r="E12" t="s">
        <v>1768</v>
      </c>
      <c r="F12">
        <f>COUNTIF(B:B,0.1)</f>
        <v>0</v>
      </c>
    </row>
    <row r="13" spans="1:6" x14ac:dyDescent="0.25">
      <c r="A13" s="60" t="s">
        <v>35</v>
      </c>
      <c r="B13" s="1" t="e">
        <f>IF(VLOOKUP(A13,FPM!$B$6:$B$859,2,FALSE)&gt;VLOOKUP(A13,ICMS!$B$7:$C$858,2,FALSE),0.01,IF(VLOOKUP(A13,'Área Sudene Idene'!$A$1:$B$856,2,FALSE)="sudene/idene",0.05,IF(VLOOKUP(Resumo!A13,'IDH-M'!$A$1:$C$855,3,FALSE)&lt;=0.776,0.05,0.1)))</f>
        <v>#N/A</v>
      </c>
      <c r="C13" s="9" t="e">
        <f>IF(VLOOKUP(A13,FPM!$B$6:$B$859,2,FALSE)/0.8&gt;VLOOKUP(A13,ICMS!$B$7:$C$858,2,FALSE),0.01,IF(VLOOKUP(A13,'Área Sudene Idene'!$A$1:$B$856,2,FALSE)="sudene/idene",0.05,IF(VLOOKUP(Resumo!A13,'IDH-M'!$A$1:$C$855,3,FALSE)&lt;=0.776,0.05,0.1)))</f>
        <v>#N/A</v>
      </c>
      <c r="D13" s="9" t="e">
        <f t="shared" si="0"/>
        <v>#N/A</v>
      </c>
    </row>
    <row r="14" spans="1:6" x14ac:dyDescent="0.25">
      <c r="A14" s="60" t="s">
        <v>36</v>
      </c>
      <c r="B14" s="1" t="e">
        <f>IF(VLOOKUP(A14,FPM!$B$6:$B$859,2,FALSE)&gt;VLOOKUP(A14,ICMS!$B$7:$C$858,2,FALSE),0.01,IF(VLOOKUP(A14,'Área Sudene Idene'!$A$1:$B$856,2,FALSE)="sudene/idene",0.05,IF(VLOOKUP(Resumo!A14,'IDH-M'!$A$1:$C$855,3,FALSE)&lt;=0.776,0.05,0.1)))</f>
        <v>#N/A</v>
      </c>
      <c r="C14" s="9" t="e">
        <f>IF(VLOOKUP(A14,FPM!$B$6:$B$859,2,FALSE)/0.8&gt;VLOOKUP(A14,ICMS!$B$7:$C$858,2,FALSE),0.01,IF(VLOOKUP(A14,'Área Sudene Idene'!$A$1:$B$856,2,FALSE)="sudene/idene",0.05,IF(VLOOKUP(Resumo!A14,'IDH-M'!$A$1:$C$855,3,FALSE)&lt;=0.776,0.05,0.1)))</f>
        <v>#N/A</v>
      </c>
      <c r="D14" s="9" t="e">
        <f t="shared" si="0"/>
        <v>#N/A</v>
      </c>
    </row>
    <row r="15" spans="1:6" x14ac:dyDescent="0.25">
      <c r="A15" s="60" t="s">
        <v>37</v>
      </c>
      <c r="B15" s="1" t="e">
        <f>IF(VLOOKUP(A15,FPM!$B$6:$B$859,2,FALSE)&gt;VLOOKUP(A15,ICMS!$B$7:$C$858,2,FALSE),0.01,IF(VLOOKUP(A15,'Área Sudene Idene'!$A$1:$B$856,2,FALSE)="sudene/idene",0.05,IF(VLOOKUP(Resumo!A15,'IDH-M'!$A$1:$C$855,3,FALSE)&lt;=0.776,0.05,0.1)))</f>
        <v>#N/A</v>
      </c>
      <c r="C15" s="9" t="e">
        <f>IF(VLOOKUP(A15,FPM!$B$6:$B$859,2,FALSE)/0.8&gt;VLOOKUP(A15,ICMS!$B$7:$C$858,2,FALSE),0.01,IF(VLOOKUP(A15,'Área Sudene Idene'!$A$1:$B$856,2,FALSE)="sudene/idene",0.05,IF(VLOOKUP(Resumo!A15,'IDH-M'!$A$1:$C$855,3,FALSE)&lt;=0.776,0.05,0.1)))</f>
        <v>#N/A</v>
      </c>
      <c r="D15" s="9" t="e">
        <f t="shared" si="0"/>
        <v>#N/A</v>
      </c>
    </row>
    <row r="16" spans="1:6" x14ac:dyDescent="0.25">
      <c r="A16" s="60" t="s">
        <v>38</v>
      </c>
      <c r="B16" s="1" t="e">
        <f>IF(VLOOKUP(A16,FPM!$B$6:$B$859,2,FALSE)&gt;VLOOKUP(A16,ICMS!$B$7:$C$858,2,FALSE),0.01,IF(VLOOKUP(A16,'Área Sudene Idene'!$A$1:$B$856,2,FALSE)="sudene/idene",0.05,IF(VLOOKUP(Resumo!A16,'IDH-M'!$A$1:$C$855,3,FALSE)&lt;=0.776,0.05,0.1)))</f>
        <v>#N/A</v>
      </c>
      <c r="C16" s="9" t="e">
        <f>IF(VLOOKUP(A16,FPM!$B$6:$B$859,2,FALSE)/0.8&gt;VLOOKUP(A16,ICMS!$B$7:$C$858,2,FALSE),0.01,IF(VLOOKUP(A16,'Área Sudene Idene'!$A$1:$B$856,2,FALSE)="sudene/idene",0.05,IF(VLOOKUP(Resumo!A16,'IDH-M'!$A$1:$C$855,3,FALSE)&lt;=0.776,0.05,0.1)))</f>
        <v>#N/A</v>
      </c>
      <c r="D16" s="9" t="e">
        <f t="shared" si="0"/>
        <v>#N/A</v>
      </c>
    </row>
    <row r="17" spans="1:4" x14ac:dyDescent="0.25">
      <c r="A17" s="60" t="s">
        <v>39</v>
      </c>
      <c r="B17" s="1" t="e">
        <f>IF(VLOOKUP(A17,FPM!$B$6:$B$859,2,FALSE)&gt;VLOOKUP(A17,ICMS!$B$7:$C$858,2,FALSE),0.01,IF(VLOOKUP(A17,'Área Sudene Idene'!$A$1:$B$856,2,FALSE)="sudene/idene",0.05,IF(VLOOKUP(Resumo!A17,'IDH-M'!$A$1:$C$855,3,FALSE)&lt;=0.776,0.05,0.1)))</f>
        <v>#N/A</v>
      </c>
      <c r="C17" s="9" t="e">
        <f>IF(VLOOKUP(A17,FPM!$B$6:$B$859,2,FALSE)/0.8&gt;VLOOKUP(A17,ICMS!$B$7:$C$858,2,FALSE),0.01,IF(VLOOKUP(A17,'Área Sudene Idene'!$A$1:$B$856,2,FALSE)="sudene/idene",0.05,IF(VLOOKUP(Resumo!A17,'IDH-M'!$A$1:$C$855,3,FALSE)&lt;=0.776,0.05,0.1)))</f>
        <v>#N/A</v>
      </c>
      <c r="D17" s="9" t="e">
        <f t="shared" si="0"/>
        <v>#N/A</v>
      </c>
    </row>
    <row r="18" spans="1:4" x14ac:dyDescent="0.25">
      <c r="A18" s="60" t="s">
        <v>40</v>
      </c>
      <c r="B18" s="1" t="e">
        <f>IF(VLOOKUP(A18,FPM!$B$6:$B$859,2,FALSE)&gt;VLOOKUP(A18,ICMS!$B$7:$C$858,2,FALSE),0.01,IF(VLOOKUP(A18,'Área Sudene Idene'!$A$1:$B$856,2,FALSE)="sudene/idene",0.05,IF(VLOOKUP(Resumo!A18,'IDH-M'!$A$1:$C$855,3,FALSE)&lt;=0.776,0.05,0.1)))</f>
        <v>#N/A</v>
      </c>
      <c r="C18" s="9" t="e">
        <f>IF(VLOOKUP(A18,FPM!$B$6:$B$859,2,FALSE)/0.8&gt;VLOOKUP(A18,ICMS!$B$7:$C$858,2,FALSE),0.01,IF(VLOOKUP(A18,'Área Sudene Idene'!$A$1:$B$856,2,FALSE)="sudene/idene",0.05,IF(VLOOKUP(Resumo!A18,'IDH-M'!$A$1:$C$855,3,FALSE)&lt;=0.776,0.05,0.1)))</f>
        <v>#N/A</v>
      </c>
      <c r="D18" s="9" t="e">
        <f t="shared" si="0"/>
        <v>#N/A</v>
      </c>
    </row>
    <row r="19" spans="1:4" x14ac:dyDescent="0.25">
      <c r="A19" s="60" t="s">
        <v>41</v>
      </c>
      <c r="B19" s="1" t="e">
        <f>IF(VLOOKUP(A19,FPM!$B$6:$B$859,2,FALSE)&gt;VLOOKUP(A19,ICMS!$B$7:$C$858,2,FALSE),0.01,IF(VLOOKUP(A19,'Área Sudene Idene'!$A$1:$B$856,2,FALSE)="sudene/idene",0.05,IF(VLOOKUP(Resumo!A19,'IDH-M'!$A$1:$C$855,3,FALSE)&lt;=0.776,0.05,0.1)))</f>
        <v>#N/A</v>
      </c>
      <c r="C19" s="9" t="e">
        <f>IF(VLOOKUP(A19,FPM!$B$6:$B$859,2,FALSE)/0.8&gt;VLOOKUP(A19,ICMS!$B$7:$C$858,2,FALSE),0.01,IF(VLOOKUP(A19,'Área Sudene Idene'!$A$1:$B$856,2,FALSE)="sudene/idene",0.05,IF(VLOOKUP(Resumo!A19,'IDH-M'!$A$1:$C$855,3,FALSE)&lt;=0.776,0.05,0.1)))</f>
        <v>#N/A</v>
      </c>
      <c r="D19" s="9" t="e">
        <f t="shared" si="0"/>
        <v>#N/A</v>
      </c>
    </row>
    <row r="20" spans="1:4" x14ac:dyDescent="0.25">
      <c r="A20" s="60" t="s">
        <v>42</v>
      </c>
      <c r="B20" s="1" t="e">
        <f>IF(VLOOKUP(A20,FPM!$B$6:$B$859,2,FALSE)&gt;VLOOKUP(A20,ICMS!$B$7:$C$858,2,FALSE),0.01,IF(VLOOKUP(A20,'Área Sudene Idene'!$A$1:$B$856,2,FALSE)="sudene/idene",0.05,IF(VLOOKUP(Resumo!A20,'IDH-M'!$A$1:$C$855,3,FALSE)&lt;=0.776,0.05,0.1)))</f>
        <v>#N/A</v>
      </c>
      <c r="C20" s="9" t="e">
        <f>IF(VLOOKUP(A20,FPM!$B$6:$B$859,2,FALSE)/0.8&gt;VLOOKUP(A20,ICMS!$B$7:$C$858,2,FALSE),0.01,IF(VLOOKUP(A20,'Área Sudene Idene'!$A$1:$B$856,2,FALSE)="sudene/idene",0.05,IF(VLOOKUP(Resumo!A20,'IDH-M'!$A$1:$C$855,3,FALSE)&lt;=0.776,0.05,0.1)))</f>
        <v>#N/A</v>
      </c>
      <c r="D20" s="9" t="e">
        <f t="shared" si="0"/>
        <v>#N/A</v>
      </c>
    </row>
    <row r="21" spans="1:4" x14ac:dyDescent="0.25">
      <c r="A21" s="60" t="s">
        <v>43</v>
      </c>
      <c r="B21" s="1" t="e">
        <f>IF(VLOOKUP(A21,FPM!$B$6:$B$859,2,FALSE)&gt;VLOOKUP(A21,ICMS!$B$7:$C$858,2,FALSE),0.01,IF(VLOOKUP(A21,'Área Sudene Idene'!$A$1:$B$856,2,FALSE)="sudene/idene",0.05,IF(VLOOKUP(Resumo!A21,'IDH-M'!$A$1:$C$855,3,FALSE)&lt;=0.776,0.05,0.1)))</f>
        <v>#N/A</v>
      </c>
      <c r="C21" s="9" t="e">
        <f>IF(VLOOKUP(A21,FPM!$B$6:$B$859,2,FALSE)/0.8&gt;VLOOKUP(A21,ICMS!$B$7:$C$858,2,FALSE),0.01,IF(VLOOKUP(A21,'Área Sudene Idene'!$A$1:$B$856,2,FALSE)="sudene/idene",0.05,IF(VLOOKUP(Resumo!A21,'IDH-M'!$A$1:$C$855,3,FALSE)&lt;=0.776,0.05,0.1)))</f>
        <v>#N/A</v>
      </c>
      <c r="D21" s="9" t="e">
        <f t="shared" si="0"/>
        <v>#N/A</v>
      </c>
    </row>
    <row r="22" spans="1:4" x14ac:dyDescent="0.25">
      <c r="A22" s="60" t="s">
        <v>44</v>
      </c>
      <c r="B22" s="1" t="e">
        <f>IF(VLOOKUP(A22,FPM!$B$6:$B$859,2,FALSE)&gt;VLOOKUP(A22,ICMS!$B$7:$C$858,2,FALSE),0.01,IF(VLOOKUP(A22,'Área Sudene Idene'!$A$1:$B$856,2,FALSE)="sudene/idene",0.05,IF(VLOOKUP(Resumo!A22,'IDH-M'!$A$1:$C$855,3,FALSE)&lt;=0.776,0.05,0.1)))</f>
        <v>#N/A</v>
      </c>
      <c r="C22" s="9" t="e">
        <f>IF(VLOOKUP(A22,FPM!$B$6:$B$859,2,FALSE)/0.8&gt;VLOOKUP(A22,ICMS!$B$7:$C$858,2,FALSE),0.01,IF(VLOOKUP(A22,'Área Sudene Idene'!$A$1:$B$856,2,FALSE)="sudene/idene",0.05,IF(VLOOKUP(Resumo!A22,'IDH-M'!$A$1:$C$855,3,FALSE)&lt;=0.776,0.05,0.1)))</f>
        <v>#N/A</v>
      </c>
      <c r="D22" s="9" t="e">
        <f t="shared" si="0"/>
        <v>#N/A</v>
      </c>
    </row>
    <row r="23" spans="1:4" x14ac:dyDescent="0.25">
      <c r="A23" s="60" t="s">
        <v>45</v>
      </c>
      <c r="B23" s="1" t="e">
        <f>IF(VLOOKUP(A23,FPM!$B$6:$B$859,2,FALSE)&gt;VLOOKUP(A23,ICMS!$B$7:$C$858,2,FALSE),0.01,IF(VLOOKUP(A23,'Área Sudene Idene'!$A$1:$B$856,2,FALSE)="sudene/idene",0.05,IF(VLOOKUP(Resumo!A23,'IDH-M'!$A$1:$C$855,3,FALSE)&lt;=0.776,0.05,0.1)))</f>
        <v>#N/A</v>
      </c>
      <c r="C23" s="9" t="e">
        <f>IF(VLOOKUP(A23,FPM!$B$6:$B$859,2,FALSE)/0.8&gt;VLOOKUP(A23,ICMS!$B$7:$C$858,2,FALSE),0.01,IF(VLOOKUP(A23,'Área Sudene Idene'!$A$1:$B$856,2,FALSE)="sudene/idene",0.05,IF(VLOOKUP(Resumo!A23,'IDH-M'!$A$1:$C$855,3,FALSE)&lt;=0.776,0.05,0.1)))</f>
        <v>#N/A</v>
      </c>
      <c r="D23" s="9" t="e">
        <f t="shared" si="0"/>
        <v>#N/A</v>
      </c>
    </row>
    <row r="24" spans="1:4" x14ac:dyDescent="0.25">
      <c r="A24" s="60" t="s">
        <v>46</v>
      </c>
      <c r="B24" s="1" t="e">
        <f>IF(VLOOKUP(A24,FPM!$B$6:$B$859,2,FALSE)&gt;VLOOKUP(A24,ICMS!$B$7:$C$858,2,FALSE),0.01,IF(VLOOKUP(A24,'Área Sudene Idene'!$A$1:$B$856,2,FALSE)="sudene/idene",0.05,IF(VLOOKUP(Resumo!A24,'IDH-M'!$A$1:$C$855,3,FALSE)&lt;=0.776,0.05,0.1)))</f>
        <v>#N/A</v>
      </c>
      <c r="C24" s="9" t="e">
        <f>IF(VLOOKUP(A24,FPM!$B$6:$B$859,2,FALSE)/0.8&gt;VLOOKUP(A24,ICMS!$B$7:$C$858,2,FALSE),0.01,IF(VLOOKUP(A24,'Área Sudene Idene'!$A$1:$B$856,2,FALSE)="sudene/idene",0.05,IF(VLOOKUP(Resumo!A24,'IDH-M'!$A$1:$C$855,3,FALSE)&lt;=0.776,0.05,0.1)))</f>
        <v>#N/A</v>
      </c>
      <c r="D24" s="9" t="e">
        <f t="shared" si="0"/>
        <v>#N/A</v>
      </c>
    </row>
    <row r="25" spans="1:4" x14ac:dyDescent="0.25">
      <c r="A25" s="60" t="s">
        <v>47</v>
      </c>
      <c r="B25" s="1" t="e">
        <f>IF(VLOOKUP(A25,FPM!$B$6:$B$859,2,FALSE)&gt;VLOOKUP(A25,ICMS!$B$7:$C$858,2,FALSE),0.01,IF(VLOOKUP(A25,'Área Sudene Idene'!$A$1:$B$856,2,FALSE)="sudene/idene",0.05,IF(VLOOKUP(Resumo!A25,'IDH-M'!$A$1:$C$855,3,FALSE)&lt;=0.776,0.05,0.1)))</f>
        <v>#N/A</v>
      </c>
      <c r="C25" s="9" t="e">
        <f>IF(VLOOKUP(A25,FPM!$B$6:$B$859,2,FALSE)/0.8&gt;VLOOKUP(A25,ICMS!$B$7:$C$858,2,FALSE),0.01,IF(VLOOKUP(A25,'Área Sudene Idene'!$A$1:$B$856,2,FALSE)="sudene/idene",0.05,IF(VLOOKUP(Resumo!A25,'IDH-M'!$A$1:$C$855,3,FALSE)&lt;=0.776,0.05,0.1)))</f>
        <v>#N/A</v>
      </c>
      <c r="D25" s="9" t="e">
        <f t="shared" si="0"/>
        <v>#N/A</v>
      </c>
    </row>
    <row r="26" spans="1:4" x14ac:dyDescent="0.25">
      <c r="A26" s="60" t="s">
        <v>48</v>
      </c>
      <c r="B26" s="1" t="e">
        <f>IF(VLOOKUP(A26,FPM!$B$6:$B$859,2,FALSE)&gt;VLOOKUP(A26,ICMS!$B$7:$C$858,2,FALSE),0.01,IF(VLOOKUP(A26,'Área Sudene Idene'!$A$1:$B$856,2,FALSE)="sudene/idene",0.05,IF(VLOOKUP(Resumo!A26,'IDH-M'!$A$1:$C$855,3,FALSE)&lt;=0.776,0.05,0.1)))</f>
        <v>#N/A</v>
      </c>
      <c r="C26" s="9" t="e">
        <f>IF(VLOOKUP(A26,FPM!$B$6:$B$859,2,FALSE)/0.8&gt;VLOOKUP(A26,ICMS!$B$7:$C$858,2,FALSE),0.01,IF(VLOOKUP(A26,'Área Sudene Idene'!$A$1:$B$856,2,FALSE)="sudene/idene",0.05,IF(VLOOKUP(Resumo!A26,'IDH-M'!$A$1:$C$855,3,FALSE)&lt;=0.776,0.05,0.1)))</f>
        <v>#N/A</v>
      </c>
      <c r="D26" s="9" t="e">
        <f t="shared" si="0"/>
        <v>#N/A</v>
      </c>
    </row>
    <row r="27" spans="1:4" x14ac:dyDescent="0.25">
      <c r="A27" s="60" t="s">
        <v>49</v>
      </c>
      <c r="B27" s="1" t="e">
        <f>IF(VLOOKUP(A27,FPM!$B$6:$B$859,2,FALSE)&gt;VLOOKUP(A27,ICMS!$B$7:$C$858,2,FALSE),0.01,IF(VLOOKUP(A27,'Área Sudene Idene'!$A$1:$B$856,2,FALSE)="sudene/idene",0.05,IF(VLOOKUP(Resumo!A27,'IDH-M'!$A$1:$C$855,3,FALSE)&lt;=0.776,0.05,0.1)))</f>
        <v>#N/A</v>
      </c>
      <c r="C27" s="9" t="e">
        <f>IF(VLOOKUP(A27,FPM!$B$6:$B$859,2,FALSE)/0.8&gt;VLOOKUP(A27,ICMS!$B$7:$C$858,2,FALSE),0.01,IF(VLOOKUP(A27,'Área Sudene Idene'!$A$1:$B$856,2,FALSE)="sudene/idene",0.05,IF(VLOOKUP(Resumo!A27,'IDH-M'!$A$1:$C$855,3,FALSE)&lt;=0.776,0.05,0.1)))</f>
        <v>#N/A</v>
      </c>
      <c r="D27" s="9" t="e">
        <f t="shared" si="0"/>
        <v>#N/A</v>
      </c>
    </row>
    <row r="28" spans="1:4" x14ac:dyDescent="0.25">
      <c r="A28" s="60" t="s">
        <v>50</v>
      </c>
      <c r="B28" s="1" t="e">
        <f>IF(VLOOKUP(A28,FPM!$B$6:$B$859,2,FALSE)&gt;VLOOKUP(A28,ICMS!$B$7:$C$858,2,FALSE),0.01,IF(VLOOKUP(A28,'Área Sudene Idene'!$A$1:$B$856,2,FALSE)="sudene/idene",0.05,IF(VLOOKUP(Resumo!A28,'IDH-M'!$A$1:$C$855,3,FALSE)&lt;=0.776,0.05,0.1)))</f>
        <v>#N/A</v>
      </c>
      <c r="C28" s="9" t="e">
        <f>IF(VLOOKUP(A28,FPM!$B$6:$B$859,2,FALSE)/0.8&gt;VLOOKUP(A28,ICMS!$B$7:$C$858,2,FALSE),0.01,IF(VLOOKUP(A28,'Área Sudene Idene'!$A$1:$B$856,2,FALSE)="sudene/idene",0.05,IF(VLOOKUP(Resumo!A28,'IDH-M'!$A$1:$C$855,3,FALSE)&lt;=0.776,0.05,0.1)))</f>
        <v>#N/A</v>
      </c>
      <c r="D28" s="9" t="e">
        <f t="shared" si="0"/>
        <v>#N/A</v>
      </c>
    </row>
    <row r="29" spans="1:4" x14ac:dyDescent="0.25">
      <c r="A29" s="60" t="s">
        <v>51</v>
      </c>
      <c r="B29" s="1" t="e">
        <f>IF(VLOOKUP(A29,FPM!$B$6:$B$859,2,FALSE)&gt;VLOOKUP(A29,ICMS!$B$7:$C$858,2,FALSE),0.01,IF(VLOOKUP(A29,'Área Sudene Idene'!$A$1:$B$856,2,FALSE)="sudene/idene",0.05,IF(VLOOKUP(Resumo!A29,'IDH-M'!$A$1:$C$855,3,FALSE)&lt;=0.776,0.05,0.1)))</f>
        <v>#N/A</v>
      </c>
      <c r="C29" s="9" t="e">
        <f>IF(VLOOKUP(A29,FPM!$B$6:$B$859,2,FALSE)/0.8&gt;VLOOKUP(A29,ICMS!$B$7:$C$858,2,FALSE),0.01,IF(VLOOKUP(A29,'Área Sudene Idene'!$A$1:$B$856,2,FALSE)="sudene/idene",0.05,IF(VLOOKUP(Resumo!A29,'IDH-M'!$A$1:$C$855,3,FALSE)&lt;=0.776,0.05,0.1)))</f>
        <v>#N/A</v>
      </c>
      <c r="D29" s="9" t="e">
        <f t="shared" si="0"/>
        <v>#N/A</v>
      </c>
    </row>
    <row r="30" spans="1:4" x14ac:dyDescent="0.25">
      <c r="A30" s="60" t="s">
        <v>52</v>
      </c>
      <c r="B30" s="1" t="e">
        <f>IF(VLOOKUP(A30,FPM!$B$6:$B$859,2,FALSE)&gt;VLOOKUP(A30,ICMS!$B$7:$C$858,2,FALSE),0.01,IF(VLOOKUP(A30,'Área Sudene Idene'!$A$1:$B$856,2,FALSE)="sudene/idene",0.05,IF(VLOOKUP(Resumo!A30,'IDH-M'!$A$1:$C$855,3,FALSE)&lt;=0.776,0.05,0.1)))</f>
        <v>#N/A</v>
      </c>
      <c r="C30" s="9" t="e">
        <f>IF(VLOOKUP(A30,FPM!$B$6:$B$859,2,FALSE)/0.8&gt;VLOOKUP(A30,ICMS!$B$7:$C$858,2,FALSE),0.01,IF(VLOOKUP(A30,'Área Sudene Idene'!$A$1:$B$856,2,FALSE)="sudene/idene",0.05,IF(VLOOKUP(Resumo!A30,'IDH-M'!$A$1:$C$855,3,FALSE)&lt;=0.776,0.05,0.1)))</f>
        <v>#N/A</v>
      </c>
      <c r="D30" s="9" t="e">
        <f t="shared" si="0"/>
        <v>#N/A</v>
      </c>
    </row>
    <row r="31" spans="1:4" x14ac:dyDescent="0.25">
      <c r="A31" s="60" t="s">
        <v>53</v>
      </c>
      <c r="B31" s="1" t="e">
        <f>IF(VLOOKUP(A31,FPM!$B$6:$B$859,2,FALSE)&gt;VLOOKUP(A31,ICMS!$B$7:$C$858,2,FALSE),0.01,IF(VLOOKUP(A31,'Área Sudene Idene'!$A$1:$B$856,2,FALSE)="sudene/idene",0.05,IF(VLOOKUP(Resumo!A31,'IDH-M'!$A$1:$C$855,3,FALSE)&lt;=0.776,0.05,0.1)))</f>
        <v>#N/A</v>
      </c>
      <c r="C31" s="9" t="e">
        <f>IF(VLOOKUP(A31,FPM!$B$6:$B$859,2,FALSE)/0.8&gt;VLOOKUP(A31,ICMS!$B$7:$C$858,2,FALSE),0.01,IF(VLOOKUP(A31,'Área Sudene Idene'!$A$1:$B$856,2,FALSE)="sudene/idene",0.05,IF(VLOOKUP(Resumo!A31,'IDH-M'!$A$1:$C$855,3,FALSE)&lt;=0.776,0.05,0.1)))</f>
        <v>#N/A</v>
      </c>
      <c r="D31" s="9" t="e">
        <f t="shared" si="0"/>
        <v>#N/A</v>
      </c>
    </row>
    <row r="32" spans="1:4" x14ac:dyDescent="0.25">
      <c r="A32" s="60" t="s">
        <v>54</v>
      </c>
      <c r="B32" s="1" t="e">
        <f>IF(VLOOKUP(A32,FPM!$B$6:$B$859,2,FALSE)&gt;VLOOKUP(A32,ICMS!$B$7:$C$858,2,FALSE),0.01,IF(VLOOKUP(A32,'Área Sudene Idene'!$A$1:$B$856,2,FALSE)="sudene/idene",0.05,IF(VLOOKUP(Resumo!A32,'IDH-M'!$A$1:$C$855,3,FALSE)&lt;=0.776,0.05,0.1)))</f>
        <v>#N/A</v>
      </c>
      <c r="C32" s="9" t="e">
        <f>IF(VLOOKUP(A32,FPM!$B$6:$B$859,2,FALSE)/0.8&gt;VLOOKUP(A32,ICMS!$B$7:$C$858,2,FALSE),0.01,IF(VLOOKUP(A32,'Área Sudene Idene'!$A$1:$B$856,2,FALSE)="sudene/idene",0.05,IF(VLOOKUP(Resumo!A32,'IDH-M'!$A$1:$C$855,3,FALSE)&lt;=0.776,0.05,0.1)))</f>
        <v>#N/A</v>
      </c>
      <c r="D32" s="9" t="e">
        <f t="shared" si="0"/>
        <v>#N/A</v>
      </c>
    </row>
    <row r="33" spans="1:4" x14ac:dyDescent="0.25">
      <c r="A33" s="60" t="s">
        <v>55</v>
      </c>
      <c r="B33" s="1" t="e">
        <f>IF(VLOOKUP(A33,FPM!$B$6:$B$859,2,FALSE)&gt;VLOOKUP(A33,ICMS!$B$7:$C$858,2,FALSE),0.01,IF(VLOOKUP(A33,'Área Sudene Idene'!$A$1:$B$856,2,FALSE)="sudene/idene",0.05,IF(VLOOKUP(Resumo!A33,'IDH-M'!$A$1:$C$855,3,FALSE)&lt;=0.776,0.05,0.1)))</f>
        <v>#N/A</v>
      </c>
      <c r="C33" s="9" t="e">
        <f>IF(VLOOKUP(A33,FPM!$B$6:$B$859,2,FALSE)/0.8&gt;VLOOKUP(A33,ICMS!$B$7:$C$858,2,FALSE),0.01,IF(VLOOKUP(A33,'Área Sudene Idene'!$A$1:$B$856,2,FALSE)="sudene/idene",0.05,IF(VLOOKUP(Resumo!A33,'IDH-M'!$A$1:$C$855,3,FALSE)&lt;=0.776,0.05,0.1)))</f>
        <v>#N/A</v>
      </c>
      <c r="D33" s="9" t="e">
        <f t="shared" si="0"/>
        <v>#N/A</v>
      </c>
    </row>
    <row r="34" spans="1:4" x14ac:dyDescent="0.25">
      <c r="A34" s="60" t="s">
        <v>56</v>
      </c>
      <c r="B34" s="1" t="e">
        <f>IF(VLOOKUP(A34,FPM!$B$6:$B$859,2,FALSE)&gt;VLOOKUP(A34,ICMS!$B$7:$C$858,2,FALSE),0.01,IF(VLOOKUP(A34,'Área Sudene Idene'!$A$1:$B$856,2,FALSE)="sudene/idene",0.05,IF(VLOOKUP(Resumo!A34,'IDH-M'!$A$1:$C$855,3,FALSE)&lt;=0.776,0.05,0.1)))</f>
        <v>#N/A</v>
      </c>
      <c r="C34" s="9" t="e">
        <f>IF(VLOOKUP(A34,FPM!$B$6:$B$859,2,FALSE)/0.8&gt;VLOOKUP(A34,ICMS!$B$7:$C$858,2,FALSE),0.01,IF(VLOOKUP(A34,'Área Sudene Idene'!$A$1:$B$856,2,FALSE)="sudene/idene",0.05,IF(VLOOKUP(Resumo!A34,'IDH-M'!$A$1:$C$855,3,FALSE)&lt;=0.776,0.05,0.1)))</f>
        <v>#N/A</v>
      </c>
      <c r="D34" s="9" t="e">
        <f t="shared" si="0"/>
        <v>#N/A</v>
      </c>
    </row>
    <row r="35" spans="1:4" x14ac:dyDescent="0.25">
      <c r="A35" s="60" t="s">
        <v>57</v>
      </c>
      <c r="B35" s="1" t="e">
        <f>IF(VLOOKUP(A35,FPM!$B$6:$B$859,2,FALSE)&gt;VLOOKUP(A35,ICMS!$B$7:$C$858,2,FALSE),0.01,IF(VLOOKUP(A35,'Área Sudene Idene'!$A$1:$B$856,2,FALSE)="sudene/idene",0.05,IF(VLOOKUP(Resumo!A35,'IDH-M'!$A$1:$C$855,3,FALSE)&lt;=0.776,0.05,0.1)))</f>
        <v>#N/A</v>
      </c>
      <c r="C35" s="9" t="e">
        <f>IF(VLOOKUP(A35,FPM!$B$6:$B$859,2,FALSE)/0.8&gt;VLOOKUP(A35,ICMS!$B$7:$C$858,2,FALSE),0.01,IF(VLOOKUP(A35,'Área Sudene Idene'!$A$1:$B$856,2,FALSE)="sudene/idene",0.05,IF(VLOOKUP(Resumo!A35,'IDH-M'!$A$1:$C$855,3,FALSE)&lt;=0.776,0.05,0.1)))</f>
        <v>#N/A</v>
      </c>
      <c r="D35" s="9" t="e">
        <f t="shared" si="0"/>
        <v>#N/A</v>
      </c>
    </row>
    <row r="36" spans="1:4" x14ac:dyDescent="0.25">
      <c r="A36" s="60" t="s">
        <v>58</v>
      </c>
      <c r="B36" s="1" t="e">
        <f>IF(VLOOKUP(A36,FPM!$B$6:$B$859,2,FALSE)&gt;VLOOKUP(A36,ICMS!$B$7:$C$858,2,FALSE),0.01,IF(VLOOKUP(A36,'Área Sudene Idene'!$A$1:$B$856,2,FALSE)="sudene/idene",0.05,IF(VLOOKUP(Resumo!A36,'IDH-M'!$A$1:$C$855,3,FALSE)&lt;=0.776,0.05,0.1)))</f>
        <v>#N/A</v>
      </c>
      <c r="C36" s="9" t="e">
        <f>IF(VLOOKUP(A36,FPM!$B$6:$B$859,2,FALSE)/0.8&gt;VLOOKUP(A36,ICMS!$B$7:$C$858,2,FALSE),0.01,IF(VLOOKUP(A36,'Área Sudene Idene'!$A$1:$B$856,2,FALSE)="sudene/idene",0.05,IF(VLOOKUP(Resumo!A36,'IDH-M'!$A$1:$C$855,3,FALSE)&lt;=0.776,0.05,0.1)))</f>
        <v>#N/A</v>
      </c>
      <c r="D36" s="9" t="e">
        <f t="shared" si="0"/>
        <v>#N/A</v>
      </c>
    </row>
    <row r="37" spans="1:4" x14ac:dyDescent="0.25">
      <c r="A37" s="60" t="s">
        <v>59</v>
      </c>
      <c r="B37" s="1" t="e">
        <f>IF(VLOOKUP(A37,FPM!$B$6:$B$859,2,FALSE)&gt;VLOOKUP(A37,ICMS!$B$7:$C$858,2,FALSE),0.01,IF(VLOOKUP(A37,'Área Sudene Idene'!$A$1:$B$856,2,FALSE)="sudene/idene",0.05,IF(VLOOKUP(Resumo!A37,'IDH-M'!$A$1:$C$855,3,FALSE)&lt;=0.776,0.05,0.1)))</f>
        <v>#N/A</v>
      </c>
      <c r="C37" s="9" t="e">
        <f>IF(VLOOKUP(A37,FPM!$B$6:$B$859,2,FALSE)/0.8&gt;VLOOKUP(A37,ICMS!$B$7:$C$858,2,FALSE),0.01,IF(VLOOKUP(A37,'Área Sudene Idene'!$A$1:$B$856,2,FALSE)="sudene/idene",0.05,IF(VLOOKUP(Resumo!A37,'IDH-M'!$A$1:$C$855,3,FALSE)&lt;=0.776,0.05,0.1)))</f>
        <v>#N/A</v>
      </c>
      <c r="D37" s="9" t="e">
        <f t="shared" si="0"/>
        <v>#N/A</v>
      </c>
    </row>
    <row r="38" spans="1:4" x14ac:dyDescent="0.25">
      <c r="A38" s="60" t="s">
        <v>60</v>
      </c>
      <c r="B38" s="1" t="e">
        <f>IF(VLOOKUP(A38,FPM!$B$6:$B$859,2,FALSE)&gt;VLOOKUP(A38,ICMS!$B$7:$C$858,2,FALSE),0.01,IF(VLOOKUP(A38,'Área Sudene Idene'!$A$1:$B$856,2,FALSE)="sudene/idene",0.05,IF(VLOOKUP(Resumo!A38,'IDH-M'!$A$1:$C$855,3,FALSE)&lt;=0.776,0.05,0.1)))</f>
        <v>#N/A</v>
      </c>
      <c r="C38" s="9" t="e">
        <f>IF(VLOOKUP(A38,FPM!$B$6:$B$859,2,FALSE)/0.8&gt;VLOOKUP(A38,ICMS!$B$7:$C$858,2,FALSE),0.01,IF(VLOOKUP(A38,'Área Sudene Idene'!$A$1:$B$856,2,FALSE)="sudene/idene",0.05,IF(VLOOKUP(Resumo!A38,'IDH-M'!$A$1:$C$855,3,FALSE)&lt;=0.776,0.05,0.1)))</f>
        <v>#N/A</v>
      </c>
      <c r="D38" s="9" t="e">
        <f t="shared" si="0"/>
        <v>#N/A</v>
      </c>
    </row>
    <row r="39" spans="1:4" x14ac:dyDescent="0.25">
      <c r="A39" s="60" t="s">
        <v>61</v>
      </c>
      <c r="B39" s="1" t="e">
        <f>IF(VLOOKUP(A39,FPM!$B$6:$B$859,2,FALSE)&gt;VLOOKUP(A39,ICMS!$B$7:$C$858,2,FALSE),0.01,IF(VLOOKUP(A39,'Área Sudene Idene'!$A$1:$B$856,2,FALSE)="sudene/idene",0.05,IF(VLOOKUP(Resumo!A39,'IDH-M'!$A$1:$C$855,3,FALSE)&lt;=0.776,0.05,0.1)))</f>
        <v>#N/A</v>
      </c>
      <c r="C39" s="9" t="e">
        <f>IF(VLOOKUP(A39,FPM!$B$6:$B$859,2,FALSE)/0.8&gt;VLOOKUP(A39,ICMS!$B$7:$C$858,2,FALSE),0.01,IF(VLOOKUP(A39,'Área Sudene Idene'!$A$1:$B$856,2,FALSE)="sudene/idene",0.05,IF(VLOOKUP(Resumo!A39,'IDH-M'!$A$1:$C$855,3,FALSE)&lt;=0.776,0.05,0.1)))</f>
        <v>#N/A</v>
      </c>
      <c r="D39" s="9" t="e">
        <f t="shared" si="0"/>
        <v>#N/A</v>
      </c>
    </row>
    <row r="40" spans="1:4" x14ac:dyDescent="0.25">
      <c r="A40" s="60" t="s">
        <v>62</v>
      </c>
      <c r="B40" s="1" t="e">
        <f>IF(VLOOKUP(A40,FPM!$B$6:$B$859,2,FALSE)&gt;VLOOKUP(A40,ICMS!$B$7:$C$858,2,FALSE),0.01,IF(VLOOKUP(A40,'Área Sudene Idene'!$A$1:$B$856,2,FALSE)="sudene/idene",0.05,IF(VLOOKUP(Resumo!A40,'IDH-M'!$A$1:$C$855,3,FALSE)&lt;=0.776,0.05,0.1)))</f>
        <v>#N/A</v>
      </c>
      <c r="C40" s="9" t="e">
        <f>IF(VLOOKUP(A40,FPM!$B$6:$B$859,2,FALSE)/0.8&gt;VLOOKUP(A40,ICMS!$B$7:$C$858,2,FALSE),0.01,IF(VLOOKUP(A40,'Área Sudene Idene'!$A$1:$B$856,2,FALSE)="sudene/idene",0.05,IF(VLOOKUP(Resumo!A40,'IDH-M'!$A$1:$C$855,3,FALSE)&lt;=0.776,0.05,0.1)))</f>
        <v>#N/A</v>
      </c>
      <c r="D40" s="9" t="e">
        <f t="shared" si="0"/>
        <v>#N/A</v>
      </c>
    </row>
    <row r="41" spans="1:4" x14ac:dyDescent="0.25">
      <c r="A41" s="60" t="s">
        <v>63</v>
      </c>
      <c r="B41" s="1" t="e">
        <f>IF(VLOOKUP(A41,FPM!$B$6:$B$859,2,FALSE)&gt;VLOOKUP(A41,ICMS!$B$7:$C$858,2,FALSE),0.01,IF(VLOOKUP(A41,'Área Sudene Idene'!$A$1:$B$856,2,FALSE)="sudene/idene",0.05,IF(VLOOKUP(Resumo!A41,'IDH-M'!$A$1:$C$855,3,FALSE)&lt;=0.776,0.05,0.1)))</f>
        <v>#N/A</v>
      </c>
      <c r="C41" s="9" t="e">
        <f>IF(VLOOKUP(A41,FPM!$B$6:$B$859,2,FALSE)/0.8&gt;VLOOKUP(A41,ICMS!$B$7:$C$858,2,FALSE),0.01,IF(VLOOKUP(A41,'Área Sudene Idene'!$A$1:$B$856,2,FALSE)="sudene/idene",0.05,IF(VLOOKUP(Resumo!A41,'IDH-M'!$A$1:$C$855,3,FALSE)&lt;=0.776,0.05,0.1)))</f>
        <v>#N/A</v>
      </c>
      <c r="D41" s="9" t="e">
        <f t="shared" si="0"/>
        <v>#N/A</v>
      </c>
    </row>
    <row r="42" spans="1:4" x14ac:dyDescent="0.25">
      <c r="A42" s="60" t="s">
        <v>64</v>
      </c>
      <c r="B42" s="1" t="e">
        <f>IF(VLOOKUP(A42,FPM!$B$6:$B$859,2,FALSE)&gt;VLOOKUP(A42,ICMS!$B$7:$C$858,2,FALSE),0.01,IF(VLOOKUP(A42,'Área Sudene Idene'!$A$1:$B$856,2,FALSE)="sudene/idene",0.05,IF(VLOOKUP(Resumo!A42,'IDH-M'!$A$1:$C$855,3,FALSE)&lt;=0.776,0.05,0.1)))</f>
        <v>#N/A</v>
      </c>
      <c r="C42" s="9" t="e">
        <f>IF(VLOOKUP(A42,FPM!$B$6:$B$859,2,FALSE)/0.8&gt;VLOOKUP(A42,ICMS!$B$7:$C$858,2,FALSE),0.01,IF(VLOOKUP(A42,'Área Sudene Idene'!$A$1:$B$856,2,FALSE)="sudene/idene",0.05,IF(VLOOKUP(Resumo!A42,'IDH-M'!$A$1:$C$855,3,FALSE)&lt;=0.776,0.05,0.1)))</f>
        <v>#N/A</v>
      </c>
      <c r="D42" s="9" t="e">
        <f t="shared" si="0"/>
        <v>#N/A</v>
      </c>
    </row>
    <row r="43" spans="1:4" x14ac:dyDescent="0.25">
      <c r="A43" s="60" t="s">
        <v>65</v>
      </c>
      <c r="B43" s="1" t="e">
        <f>IF(VLOOKUP(A43,FPM!$B$6:$B$859,2,FALSE)&gt;VLOOKUP(A43,ICMS!$B$7:$C$858,2,FALSE),0.01,IF(VLOOKUP(A43,'Área Sudene Idene'!$A$1:$B$856,2,FALSE)="sudene/idene",0.05,IF(VLOOKUP(Resumo!A43,'IDH-M'!$A$1:$C$855,3,FALSE)&lt;=0.776,0.05,0.1)))</f>
        <v>#N/A</v>
      </c>
      <c r="C43" s="9" t="e">
        <f>IF(VLOOKUP(A43,FPM!$B$6:$B$859,2,FALSE)/0.8&gt;VLOOKUP(A43,ICMS!$B$7:$C$858,2,FALSE),0.01,IF(VLOOKUP(A43,'Área Sudene Idene'!$A$1:$B$856,2,FALSE)="sudene/idene",0.05,IF(VLOOKUP(Resumo!A43,'IDH-M'!$A$1:$C$855,3,FALSE)&lt;=0.776,0.05,0.1)))</f>
        <v>#N/A</v>
      </c>
      <c r="D43" s="9" t="e">
        <f t="shared" si="0"/>
        <v>#N/A</v>
      </c>
    </row>
    <row r="44" spans="1:4" x14ac:dyDescent="0.25">
      <c r="A44" s="60" t="s">
        <v>66</v>
      </c>
      <c r="B44" s="1" t="e">
        <f>IF(VLOOKUP(A44,FPM!$B$6:$B$859,2,FALSE)&gt;VLOOKUP(A44,ICMS!$B$7:$C$858,2,FALSE),0.01,IF(VLOOKUP(A44,'Área Sudene Idene'!$A$1:$B$856,2,FALSE)="sudene/idene",0.05,IF(VLOOKUP(Resumo!A44,'IDH-M'!$A$1:$C$855,3,FALSE)&lt;=0.776,0.05,0.1)))</f>
        <v>#N/A</v>
      </c>
      <c r="C44" s="9" t="e">
        <f>IF(VLOOKUP(A44,FPM!$B$6:$B$859,2,FALSE)/0.8&gt;VLOOKUP(A44,ICMS!$B$7:$C$858,2,FALSE),0.01,IF(VLOOKUP(A44,'Área Sudene Idene'!$A$1:$B$856,2,FALSE)="sudene/idene",0.05,IF(VLOOKUP(Resumo!A44,'IDH-M'!$A$1:$C$855,3,FALSE)&lt;=0.776,0.05,0.1)))</f>
        <v>#N/A</v>
      </c>
      <c r="D44" s="9" t="e">
        <f t="shared" si="0"/>
        <v>#N/A</v>
      </c>
    </row>
    <row r="45" spans="1:4" x14ac:dyDescent="0.25">
      <c r="A45" s="60" t="s">
        <v>67</v>
      </c>
      <c r="B45" s="1" t="e">
        <f>IF(VLOOKUP(A45,FPM!$B$6:$B$859,2,FALSE)&gt;VLOOKUP(A45,ICMS!$B$7:$C$858,2,FALSE),0.01,IF(VLOOKUP(A45,'Área Sudene Idene'!$A$1:$B$856,2,FALSE)="sudene/idene",0.05,IF(VLOOKUP(Resumo!A45,'IDH-M'!$A$1:$C$855,3,FALSE)&lt;=0.776,0.05,0.1)))</f>
        <v>#N/A</v>
      </c>
      <c r="C45" s="9" t="e">
        <f>IF(VLOOKUP(A45,FPM!$B$6:$B$859,2,FALSE)/0.8&gt;VLOOKUP(A45,ICMS!$B$7:$C$858,2,FALSE),0.01,IF(VLOOKUP(A45,'Área Sudene Idene'!$A$1:$B$856,2,FALSE)="sudene/idene",0.05,IF(VLOOKUP(Resumo!A45,'IDH-M'!$A$1:$C$855,3,FALSE)&lt;=0.776,0.05,0.1)))</f>
        <v>#N/A</v>
      </c>
      <c r="D45" s="9" t="e">
        <f t="shared" si="0"/>
        <v>#N/A</v>
      </c>
    </row>
    <row r="46" spans="1:4" x14ac:dyDescent="0.25">
      <c r="A46" s="60" t="s">
        <v>68</v>
      </c>
      <c r="B46" s="1" t="e">
        <f>IF(VLOOKUP(A46,FPM!$B$6:$B$859,2,FALSE)&gt;VLOOKUP(A46,ICMS!$B$7:$C$858,2,FALSE),0.01,IF(VLOOKUP(A46,'Área Sudene Idene'!$A$1:$B$856,2,FALSE)="sudene/idene",0.05,IF(VLOOKUP(Resumo!A46,'IDH-M'!$A$1:$C$855,3,FALSE)&lt;=0.776,0.05,0.1)))</f>
        <v>#N/A</v>
      </c>
      <c r="C46" s="9" t="e">
        <f>IF(VLOOKUP(A46,FPM!$B$6:$B$859,2,FALSE)/0.8&gt;VLOOKUP(A46,ICMS!$B$7:$C$858,2,FALSE),0.01,IF(VLOOKUP(A46,'Área Sudene Idene'!$A$1:$B$856,2,FALSE)="sudene/idene",0.05,IF(VLOOKUP(Resumo!A46,'IDH-M'!$A$1:$C$855,3,FALSE)&lt;=0.776,0.05,0.1)))</f>
        <v>#N/A</v>
      </c>
      <c r="D46" s="9" t="e">
        <f t="shared" si="0"/>
        <v>#N/A</v>
      </c>
    </row>
    <row r="47" spans="1:4" x14ac:dyDescent="0.25">
      <c r="A47" s="60" t="s">
        <v>69</v>
      </c>
      <c r="B47" s="1" t="e">
        <f>IF(VLOOKUP(A47,FPM!$B$6:$B$859,2,FALSE)&gt;VLOOKUP(A47,ICMS!$B$7:$C$858,2,FALSE),0.01,IF(VLOOKUP(A47,'Área Sudene Idene'!$A$1:$B$856,2,FALSE)="sudene/idene",0.05,IF(VLOOKUP(Resumo!A47,'IDH-M'!$A$1:$C$855,3,FALSE)&lt;=0.776,0.05,0.1)))</f>
        <v>#N/A</v>
      </c>
      <c r="C47" s="9" t="e">
        <f>IF(VLOOKUP(A47,FPM!$B$6:$B$859,2,FALSE)/0.8&gt;VLOOKUP(A47,ICMS!$B$7:$C$858,2,FALSE),0.01,IF(VLOOKUP(A47,'Área Sudene Idene'!$A$1:$B$856,2,FALSE)="sudene/idene",0.05,IF(VLOOKUP(Resumo!A47,'IDH-M'!$A$1:$C$855,3,FALSE)&lt;=0.776,0.05,0.1)))</f>
        <v>#N/A</v>
      </c>
      <c r="D47" s="9" t="e">
        <f t="shared" si="0"/>
        <v>#N/A</v>
      </c>
    </row>
    <row r="48" spans="1:4" x14ac:dyDescent="0.25">
      <c r="A48" s="60" t="s">
        <v>70</v>
      </c>
      <c r="B48" s="1" t="e">
        <f>IF(VLOOKUP(A48,FPM!$B$6:$B$859,2,FALSE)&gt;VLOOKUP(A48,ICMS!$B$7:$C$858,2,FALSE),0.01,IF(VLOOKUP(A48,'Área Sudene Idene'!$A$1:$B$856,2,FALSE)="sudene/idene",0.05,IF(VLOOKUP(Resumo!A48,'IDH-M'!$A$1:$C$855,3,FALSE)&lt;=0.776,0.05,0.1)))</f>
        <v>#N/A</v>
      </c>
      <c r="C48" s="9" t="e">
        <f>IF(VLOOKUP(A48,FPM!$B$6:$B$859,2,FALSE)/0.8&gt;VLOOKUP(A48,ICMS!$B$7:$C$858,2,FALSE),0.01,IF(VLOOKUP(A48,'Área Sudene Idene'!$A$1:$B$856,2,FALSE)="sudene/idene",0.05,IF(VLOOKUP(Resumo!A48,'IDH-M'!$A$1:$C$855,3,FALSE)&lt;=0.776,0.05,0.1)))</f>
        <v>#N/A</v>
      </c>
      <c r="D48" s="9" t="e">
        <f t="shared" si="0"/>
        <v>#N/A</v>
      </c>
    </row>
    <row r="49" spans="1:4" x14ac:dyDescent="0.25">
      <c r="A49" s="60" t="s">
        <v>71</v>
      </c>
      <c r="B49" s="1" t="e">
        <f>IF(VLOOKUP(A49,FPM!$B$6:$B$859,2,FALSE)&gt;VLOOKUP(A49,ICMS!$B$7:$C$858,2,FALSE),0.01,IF(VLOOKUP(A49,'Área Sudene Idene'!$A$1:$B$856,2,FALSE)="sudene/idene",0.05,IF(VLOOKUP(Resumo!A49,'IDH-M'!$A$1:$C$855,3,FALSE)&lt;=0.776,0.05,0.1)))</f>
        <v>#N/A</v>
      </c>
      <c r="C49" s="9" t="e">
        <f>IF(VLOOKUP(A49,FPM!$B$6:$B$859,2,FALSE)/0.8&gt;VLOOKUP(A49,ICMS!$B$7:$C$858,2,FALSE),0.01,IF(VLOOKUP(A49,'Área Sudene Idene'!$A$1:$B$856,2,FALSE)="sudene/idene",0.05,IF(VLOOKUP(Resumo!A49,'IDH-M'!$A$1:$C$855,3,FALSE)&lt;=0.776,0.05,0.1)))</f>
        <v>#N/A</v>
      </c>
      <c r="D49" s="9" t="e">
        <f t="shared" si="0"/>
        <v>#N/A</v>
      </c>
    </row>
    <row r="50" spans="1:4" x14ac:dyDescent="0.25">
      <c r="A50" s="60" t="s">
        <v>72</v>
      </c>
      <c r="B50" s="1" t="e">
        <f>IF(VLOOKUP(A50,FPM!$B$6:$B$859,2,FALSE)&gt;VLOOKUP(A50,ICMS!$B$7:$C$858,2,FALSE),0.01,IF(VLOOKUP(A50,'Área Sudene Idene'!$A$1:$B$856,2,FALSE)="sudene/idene",0.05,IF(VLOOKUP(Resumo!A50,'IDH-M'!$A$1:$C$855,3,FALSE)&lt;=0.776,0.05,0.1)))</f>
        <v>#N/A</v>
      </c>
      <c r="C50" s="9" t="e">
        <f>IF(VLOOKUP(A50,FPM!$B$6:$B$859,2,FALSE)/0.8&gt;VLOOKUP(A50,ICMS!$B$7:$C$858,2,FALSE),0.01,IF(VLOOKUP(A50,'Área Sudene Idene'!$A$1:$B$856,2,FALSE)="sudene/idene",0.05,IF(VLOOKUP(Resumo!A50,'IDH-M'!$A$1:$C$855,3,FALSE)&lt;=0.776,0.05,0.1)))</f>
        <v>#N/A</v>
      </c>
      <c r="D50" s="9" t="e">
        <f t="shared" si="0"/>
        <v>#N/A</v>
      </c>
    </row>
    <row r="51" spans="1:4" x14ac:dyDescent="0.25">
      <c r="A51" s="60" t="s">
        <v>73</v>
      </c>
      <c r="B51" s="1" t="e">
        <f>IF(VLOOKUP(A51,FPM!$B$6:$B$859,2,FALSE)&gt;VLOOKUP(A51,ICMS!$B$7:$C$858,2,FALSE),0.01,IF(VLOOKUP(A51,'Área Sudene Idene'!$A$1:$B$856,2,FALSE)="sudene/idene",0.05,IF(VLOOKUP(Resumo!A51,'IDH-M'!$A$1:$C$855,3,FALSE)&lt;=0.776,0.05,0.1)))</f>
        <v>#N/A</v>
      </c>
      <c r="C51" s="9" t="e">
        <f>IF(VLOOKUP(A51,FPM!$B$6:$B$859,2,FALSE)/0.8&gt;VLOOKUP(A51,ICMS!$B$7:$C$858,2,FALSE),0.01,IF(VLOOKUP(A51,'Área Sudene Idene'!$A$1:$B$856,2,FALSE)="sudene/idene",0.05,IF(VLOOKUP(Resumo!A51,'IDH-M'!$A$1:$C$855,3,FALSE)&lt;=0.776,0.05,0.1)))</f>
        <v>#N/A</v>
      </c>
      <c r="D51" s="9" t="e">
        <f t="shared" si="0"/>
        <v>#N/A</v>
      </c>
    </row>
    <row r="52" spans="1:4" x14ac:dyDescent="0.25">
      <c r="A52" s="60" t="s">
        <v>74</v>
      </c>
      <c r="B52" s="1" t="e">
        <f>IF(VLOOKUP(A52,FPM!$B$6:$B$859,2,FALSE)&gt;VLOOKUP(A52,ICMS!$B$7:$C$858,2,FALSE),0.01,IF(VLOOKUP(A52,'Área Sudene Idene'!$A$1:$B$856,2,FALSE)="sudene/idene",0.05,IF(VLOOKUP(Resumo!A52,'IDH-M'!$A$1:$C$855,3,FALSE)&lt;=0.776,0.05,0.1)))</f>
        <v>#N/A</v>
      </c>
      <c r="C52" s="9" t="e">
        <f>IF(VLOOKUP(A52,FPM!$B$6:$B$859,2,FALSE)/0.8&gt;VLOOKUP(A52,ICMS!$B$7:$C$858,2,FALSE),0.01,IF(VLOOKUP(A52,'Área Sudene Idene'!$A$1:$B$856,2,FALSE)="sudene/idene",0.05,IF(VLOOKUP(Resumo!A52,'IDH-M'!$A$1:$C$855,3,FALSE)&lt;=0.776,0.05,0.1)))</f>
        <v>#N/A</v>
      </c>
      <c r="D52" s="9" t="e">
        <f t="shared" si="0"/>
        <v>#N/A</v>
      </c>
    </row>
    <row r="53" spans="1:4" x14ac:dyDescent="0.25">
      <c r="A53" s="60" t="s">
        <v>75</v>
      </c>
      <c r="B53" s="1" t="e">
        <f>IF(VLOOKUP(A53,FPM!$B$6:$B$859,2,FALSE)&gt;VLOOKUP(A53,ICMS!$B$7:$C$858,2,FALSE),0.01,IF(VLOOKUP(A53,'Área Sudene Idene'!$A$1:$B$856,2,FALSE)="sudene/idene",0.05,IF(VLOOKUP(Resumo!A53,'IDH-M'!$A$1:$C$855,3,FALSE)&lt;=0.776,0.05,0.1)))</f>
        <v>#N/A</v>
      </c>
      <c r="C53" s="9" t="e">
        <f>IF(VLOOKUP(A53,FPM!$B$6:$B$859,2,FALSE)/0.8&gt;VLOOKUP(A53,ICMS!$B$7:$C$858,2,FALSE),0.01,IF(VLOOKUP(A53,'Área Sudene Idene'!$A$1:$B$856,2,FALSE)="sudene/idene",0.05,IF(VLOOKUP(Resumo!A53,'IDH-M'!$A$1:$C$855,3,FALSE)&lt;=0.776,0.05,0.1)))</f>
        <v>#N/A</v>
      </c>
      <c r="D53" s="9" t="e">
        <f t="shared" si="0"/>
        <v>#N/A</v>
      </c>
    </row>
    <row r="54" spans="1:4" x14ac:dyDescent="0.25">
      <c r="A54" s="60" t="s">
        <v>76</v>
      </c>
      <c r="B54" s="1" t="e">
        <f>IF(VLOOKUP(A54,FPM!$B$6:$B$859,2,FALSE)&gt;VLOOKUP(A54,ICMS!$B$7:$C$858,2,FALSE),0.01,IF(VLOOKUP(A54,'Área Sudene Idene'!$A$1:$B$856,2,FALSE)="sudene/idene",0.05,IF(VLOOKUP(Resumo!A54,'IDH-M'!$A$1:$C$855,3,FALSE)&lt;=0.776,0.05,0.1)))</f>
        <v>#N/A</v>
      </c>
      <c r="C54" s="9" t="e">
        <f>IF(VLOOKUP(A54,FPM!$B$6:$B$859,2,FALSE)/0.8&gt;VLOOKUP(A54,ICMS!$B$7:$C$858,2,FALSE),0.01,IF(VLOOKUP(A54,'Área Sudene Idene'!$A$1:$B$856,2,FALSE)="sudene/idene",0.05,IF(VLOOKUP(Resumo!A54,'IDH-M'!$A$1:$C$855,3,FALSE)&lt;=0.776,0.05,0.1)))</f>
        <v>#N/A</v>
      </c>
      <c r="D54" s="9" t="e">
        <f t="shared" si="0"/>
        <v>#N/A</v>
      </c>
    </row>
    <row r="55" spans="1:4" x14ac:dyDescent="0.25">
      <c r="A55" s="60" t="s">
        <v>77</v>
      </c>
      <c r="B55" s="1" t="e">
        <f>IF(VLOOKUP(A55,FPM!$B$6:$B$859,2,FALSE)&gt;VLOOKUP(A55,ICMS!$B$7:$C$858,2,FALSE),0.01,IF(VLOOKUP(A55,'Área Sudene Idene'!$A$1:$B$856,2,FALSE)="sudene/idene",0.05,IF(VLOOKUP(Resumo!A55,'IDH-M'!$A$1:$C$855,3,FALSE)&lt;=0.776,0.05,0.1)))</f>
        <v>#N/A</v>
      </c>
      <c r="C55" s="9" t="e">
        <f>IF(VLOOKUP(A55,FPM!$B$6:$B$859,2,FALSE)/0.8&gt;VLOOKUP(A55,ICMS!$B$7:$C$858,2,FALSE),0.01,IF(VLOOKUP(A55,'Área Sudene Idene'!$A$1:$B$856,2,FALSE)="sudene/idene",0.05,IF(VLOOKUP(Resumo!A55,'IDH-M'!$A$1:$C$855,3,FALSE)&lt;=0.776,0.05,0.1)))</f>
        <v>#N/A</v>
      </c>
      <c r="D55" s="9" t="e">
        <f t="shared" si="0"/>
        <v>#N/A</v>
      </c>
    </row>
    <row r="56" spans="1:4" x14ac:dyDescent="0.25">
      <c r="A56" s="60" t="s">
        <v>78</v>
      </c>
      <c r="B56" s="1" t="e">
        <f>IF(VLOOKUP(A56,FPM!$B$6:$B$859,2,FALSE)&gt;VLOOKUP(A56,ICMS!$B$7:$C$858,2,FALSE),0.01,IF(VLOOKUP(A56,'Área Sudene Idene'!$A$1:$B$856,2,FALSE)="sudene/idene",0.05,IF(VLOOKUP(Resumo!A56,'IDH-M'!$A$1:$C$855,3,FALSE)&lt;=0.776,0.05,0.1)))</f>
        <v>#N/A</v>
      </c>
      <c r="C56" s="9" t="e">
        <f>IF(VLOOKUP(A56,FPM!$B$6:$B$859,2,FALSE)/0.8&gt;VLOOKUP(A56,ICMS!$B$7:$C$858,2,FALSE),0.01,IF(VLOOKUP(A56,'Área Sudene Idene'!$A$1:$B$856,2,FALSE)="sudene/idene",0.05,IF(VLOOKUP(Resumo!A56,'IDH-M'!$A$1:$C$855,3,FALSE)&lt;=0.776,0.05,0.1)))</f>
        <v>#N/A</v>
      </c>
      <c r="D56" s="9" t="e">
        <f t="shared" si="0"/>
        <v>#N/A</v>
      </c>
    </row>
    <row r="57" spans="1:4" x14ac:dyDescent="0.25">
      <c r="A57" s="60" t="s">
        <v>79</v>
      </c>
      <c r="B57" s="1" t="e">
        <f>IF(VLOOKUP(A57,FPM!$B$6:$B$859,2,FALSE)&gt;VLOOKUP(A57,ICMS!$B$7:$C$858,2,FALSE),0.01,IF(VLOOKUP(A57,'Área Sudene Idene'!$A$1:$B$856,2,FALSE)="sudene/idene",0.05,IF(VLOOKUP(Resumo!A57,'IDH-M'!$A$1:$C$855,3,FALSE)&lt;=0.776,0.05,0.1)))</f>
        <v>#N/A</v>
      </c>
      <c r="C57" s="9" t="e">
        <f>IF(VLOOKUP(A57,FPM!$B$6:$B$859,2,FALSE)/0.8&gt;VLOOKUP(A57,ICMS!$B$7:$C$858,2,FALSE),0.01,IF(VLOOKUP(A57,'Área Sudene Idene'!$A$1:$B$856,2,FALSE)="sudene/idene",0.05,IF(VLOOKUP(Resumo!A57,'IDH-M'!$A$1:$C$855,3,FALSE)&lt;=0.776,0.05,0.1)))</f>
        <v>#N/A</v>
      </c>
      <c r="D57" s="9" t="e">
        <f t="shared" si="0"/>
        <v>#N/A</v>
      </c>
    </row>
    <row r="58" spans="1:4" x14ac:dyDescent="0.25">
      <c r="A58" s="60" t="s">
        <v>80</v>
      </c>
      <c r="B58" s="1" t="e">
        <f>IF(VLOOKUP(A58,FPM!$B$6:$B$859,2,FALSE)&gt;VLOOKUP(A58,ICMS!$B$7:$C$858,2,FALSE),0.01,IF(VLOOKUP(A58,'Área Sudene Idene'!$A$1:$B$856,2,FALSE)="sudene/idene",0.05,IF(VLOOKUP(Resumo!A58,'IDH-M'!$A$1:$C$855,3,FALSE)&lt;=0.776,0.05,0.1)))</f>
        <v>#N/A</v>
      </c>
      <c r="C58" s="9" t="e">
        <f>IF(VLOOKUP(A58,FPM!$B$6:$B$859,2,FALSE)/0.8&gt;VLOOKUP(A58,ICMS!$B$7:$C$858,2,FALSE),0.01,IF(VLOOKUP(A58,'Área Sudene Idene'!$A$1:$B$856,2,FALSE)="sudene/idene",0.05,IF(VLOOKUP(Resumo!A58,'IDH-M'!$A$1:$C$855,3,FALSE)&lt;=0.776,0.05,0.1)))</f>
        <v>#N/A</v>
      </c>
      <c r="D58" s="9" t="e">
        <f t="shared" si="0"/>
        <v>#N/A</v>
      </c>
    </row>
    <row r="59" spans="1:4" x14ac:dyDescent="0.25">
      <c r="A59" s="60" t="s">
        <v>81</v>
      </c>
      <c r="B59" s="1" t="e">
        <f>IF(VLOOKUP(A59,FPM!$B$6:$B$859,2,FALSE)&gt;VLOOKUP(A59,ICMS!$B$7:$C$858,2,FALSE),0.01,IF(VLOOKUP(A59,'Área Sudene Idene'!$A$1:$B$856,2,FALSE)="sudene/idene",0.05,IF(VLOOKUP(Resumo!A59,'IDH-M'!$A$1:$C$855,3,FALSE)&lt;=0.776,0.05,0.1)))</f>
        <v>#N/A</v>
      </c>
      <c r="C59" s="9" t="e">
        <f>IF(VLOOKUP(A59,FPM!$B$6:$B$859,2,FALSE)/0.8&gt;VLOOKUP(A59,ICMS!$B$7:$C$858,2,FALSE),0.01,IF(VLOOKUP(A59,'Área Sudene Idene'!$A$1:$B$856,2,FALSE)="sudene/idene",0.05,IF(VLOOKUP(Resumo!A59,'IDH-M'!$A$1:$C$855,3,FALSE)&lt;=0.776,0.05,0.1)))</f>
        <v>#N/A</v>
      </c>
      <c r="D59" s="9" t="e">
        <f t="shared" si="0"/>
        <v>#N/A</v>
      </c>
    </row>
    <row r="60" spans="1:4" x14ac:dyDescent="0.25">
      <c r="A60" s="60" t="s">
        <v>82</v>
      </c>
      <c r="B60" s="1" t="e">
        <f>IF(VLOOKUP(A60,FPM!$B$6:$B$859,2,FALSE)&gt;VLOOKUP(A60,ICMS!$B$7:$C$858,2,FALSE),0.01,IF(VLOOKUP(A60,'Área Sudene Idene'!$A$1:$B$856,2,FALSE)="sudene/idene",0.05,IF(VLOOKUP(Resumo!A60,'IDH-M'!$A$1:$C$855,3,FALSE)&lt;=0.776,0.05,0.1)))</f>
        <v>#N/A</v>
      </c>
      <c r="C60" s="9" t="e">
        <f>IF(VLOOKUP(A60,FPM!$B$6:$B$859,2,FALSE)/0.8&gt;VLOOKUP(A60,ICMS!$B$7:$C$858,2,FALSE),0.01,IF(VLOOKUP(A60,'Área Sudene Idene'!$A$1:$B$856,2,FALSE)="sudene/idene",0.05,IF(VLOOKUP(Resumo!A60,'IDH-M'!$A$1:$C$855,3,FALSE)&lt;=0.776,0.05,0.1)))</f>
        <v>#N/A</v>
      </c>
      <c r="D60" s="9" t="e">
        <f t="shared" si="0"/>
        <v>#N/A</v>
      </c>
    </row>
    <row r="61" spans="1:4" x14ac:dyDescent="0.25">
      <c r="A61" s="60" t="s">
        <v>83</v>
      </c>
      <c r="B61" s="1" t="e">
        <f>IF(VLOOKUP(A61,FPM!$B$6:$B$859,2,FALSE)&gt;VLOOKUP(A61,ICMS!$B$7:$C$858,2,FALSE),0.01,IF(VLOOKUP(A61,'Área Sudene Idene'!$A$1:$B$856,2,FALSE)="sudene/idene",0.05,IF(VLOOKUP(Resumo!A61,'IDH-M'!$A$1:$C$855,3,FALSE)&lt;=0.776,0.05,0.1)))</f>
        <v>#N/A</v>
      </c>
      <c r="C61" s="9" t="e">
        <f>IF(VLOOKUP(A61,FPM!$B$6:$B$859,2,FALSE)/0.8&gt;VLOOKUP(A61,ICMS!$B$7:$C$858,2,FALSE),0.01,IF(VLOOKUP(A61,'Área Sudene Idene'!$A$1:$B$856,2,FALSE)="sudene/idene",0.05,IF(VLOOKUP(Resumo!A61,'IDH-M'!$A$1:$C$855,3,FALSE)&lt;=0.776,0.05,0.1)))</f>
        <v>#N/A</v>
      </c>
      <c r="D61" s="9" t="e">
        <f t="shared" si="0"/>
        <v>#N/A</v>
      </c>
    </row>
    <row r="62" spans="1:4" x14ac:dyDescent="0.25">
      <c r="A62" s="60" t="s">
        <v>84</v>
      </c>
      <c r="B62" s="1" t="e">
        <f>IF(VLOOKUP(A62,FPM!$B$6:$B$859,2,FALSE)&gt;VLOOKUP(A62,ICMS!$B$7:$C$858,2,FALSE),0.01,IF(VLOOKUP(A62,'Área Sudene Idene'!$A$1:$B$856,2,FALSE)="sudene/idene",0.05,IF(VLOOKUP(Resumo!A62,'IDH-M'!$A$1:$C$855,3,FALSE)&lt;=0.776,0.05,0.1)))</f>
        <v>#N/A</v>
      </c>
      <c r="C62" s="9" t="e">
        <f>IF(VLOOKUP(A62,FPM!$B$6:$B$859,2,FALSE)/0.8&gt;VLOOKUP(A62,ICMS!$B$7:$C$858,2,FALSE),0.01,IF(VLOOKUP(A62,'Área Sudene Idene'!$A$1:$B$856,2,FALSE)="sudene/idene",0.05,IF(VLOOKUP(Resumo!A62,'IDH-M'!$A$1:$C$855,3,FALSE)&lt;=0.776,0.05,0.1)))</f>
        <v>#N/A</v>
      </c>
      <c r="D62" s="9" t="e">
        <f t="shared" si="0"/>
        <v>#N/A</v>
      </c>
    </row>
    <row r="63" spans="1:4" x14ac:dyDescent="0.25">
      <c r="A63" s="60" t="s">
        <v>85</v>
      </c>
      <c r="B63" s="1" t="e">
        <f>IF(VLOOKUP(A63,FPM!$B$6:$B$859,2,FALSE)&gt;VLOOKUP(A63,ICMS!$B$7:$C$858,2,FALSE),0.01,IF(VLOOKUP(A63,'Área Sudene Idene'!$A$1:$B$856,2,FALSE)="sudene/idene",0.05,IF(VLOOKUP(Resumo!A63,'IDH-M'!$A$1:$C$855,3,FALSE)&lt;=0.776,0.05,0.1)))</f>
        <v>#N/A</v>
      </c>
      <c r="C63" s="9" t="e">
        <f>IF(VLOOKUP(A63,FPM!$B$6:$B$859,2,FALSE)/0.8&gt;VLOOKUP(A63,ICMS!$B$7:$C$858,2,FALSE),0.01,IF(VLOOKUP(A63,'Área Sudene Idene'!$A$1:$B$856,2,FALSE)="sudene/idene",0.05,IF(VLOOKUP(Resumo!A63,'IDH-M'!$A$1:$C$855,3,FALSE)&lt;=0.776,0.05,0.1)))</f>
        <v>#N/A</v>
      </c>
      <c r="D63" s="9" t="e">
        <f t="shared" si="0"/>
        <v>#N/A</v>
      </c>
    </row>
    <row r="64" spans="1:4" x14ac:dyDescent="0.25">
      <c r="A64" s="60" t="s">
        <v>86</v>
      </c>
      <c r="B64" s="1" t="e">
        <f>IF(VLOOKUP(A64,FPM!$B$6:$B$859,2,FALSE)&gt;VLOOKUP(A64,ICMS!$B$7:$C$858,2,FALSE),0.01,IF(VLOOKUP(A64,'Área Sudene Idene'!$A$1:$B$856,2,FALSE)="sudene/idene",0.05,IF(VLOOKUP(Resumo!A64,'IDH-M'!$A$1:$C$855,3,FALSE)&lt;=0.776,0.05,0.1)))</f>
        <v>#N/A</v>
      </c>
      <c r="C64" s="9" t="e">
        <f>IF(VLOOKUP(A64,FPM!$B$6:$B$859,2,FALSE)/0.8&gt;VLOOKUP(A64,ICMS!$B$7:$C$858,2,FALSE),0.01,IF(VLOOKUP(A64,'Área Sudene Idene'!$A$1:$B$856,2,FALSE)="sudene/idene",0.05,IF(VLOOKUP(Resumo!A64,'IDH-M'!$A$1:$C$855,3,FALSE)&lt;=0.776,0.05,0.1)))</f>
        <v>#N/A</v>
      </c>
      <c r="D64" s="9" t="e">
        <f t="shared" si="0"/>
        <v>#N/A</v>
      </c>
    </row>
    <row r="65" spans="1:4" x14ac:dyDescent="0.25">
      <c r="A65" s="60" t="s">
        <v>87</v>
      </c>
      <c r="B65" s="1" t="e">
        <f>IF(VLOOKUP(A65,FPM!$B$6:$B$859,2,FALSE)&gt;VLOOKUP(A65,ICMS!$B$7:$C$858,2,FALSE),0.01,IF(VLOOKUP(A65,'Área Sudene Idene'!$A$1:$B$856,2,FALSE)="sudene/idene",0.05,IF(VLOOKUP(Resumo!A65,'IDH-M'!$A$1:$C$855,3,FALSE)&lt;=0.776,0.05,0.1)))</f>
        <v>#N/A</v>
      </c>
      <c r="C65" s="9" t="e">
        <f>IF(VLOOKUP(A65,FPM!$B$6:$B$859,2,FALSE)/0.8&gt;VLOOKUP(A65,ICMS!$B$7:$C$858,2,FALSE),0.01,IF(VLOOKUP(A65,'Área Sudene Idene'!$A$1:$B$856,2,FALSE)="sudene/idene",0.05,IF(VLOOKUP(Resumo!A65,'IDH-M'!$A$1:$C$855,3,FALSE)&lt;=0.776,0.05,0.1)))</f>
        <v>#N/A</v>
      </c>
      <c r="D65" s="9" t="e">
        <f t="shared" si="0"/>
        <v>#N/A</v>
      </c>
    </row>
    <row r="66" spans="1:4" x14ac:dyDescent="0.25">
      <c r="A66" s="60" t="s">
        <v>88</v>
      </c>
      <c r="B66" s="1" t="e">
        <f>IF(VLOOKUP(A66,FPM!$B$6:$B$859,2,FALSE)&gt;VLOOKUP(A66,ICMS!$B$7:$C$858,2,FALSE),0.01,IF(VLOOKUP(A66,'Área Sudene Idene'!$A$1:$B$856,2,FALSE)="sudene/idene",0.05,IF(VLOOKUP(Resumo!A66,'IDH-M'!$A$1:$C$855,3,FALSE)&lt;=0.776,0.05,0.1)))</f>
        <v>#N/A</v>
      </c>
      <c r="C66" s="9" t="e">
        <f>IF(VLOOKUP(A66,FPM!$B$6:$B$859,2,FALSE)/0.8&gt;VLOOKUP(A66,ICMS!$B$7:$C$858,2,FALSE),0.01,IF(VLOOKUP(A66,'Área Sudene Idene'!$A$1:$B$856,2,FALSE)="sudene/idene",0.05,IF(VLOOKUP(Resumo!A66,'IDH-M'!$A$1:$C$855,3,FALSE)&lt;=0.776,0.05,0.1)))</f>
        <v>#N/A</v>
      </c>
      <c r="D66" s="9" t="e">
        <f t="shared" si="0"/>
        <v>#N/A</v>
      </c>
    </row>
    <row r="67" spans="1:4" x14ac:dyDescent="0.25">
      <c r="A67" s="60" t="s">
        <v>89</v>
      </c>
      <c r="B67" s="1" t="e">
        <f>IF(VLOOKUP(A67,FPM!$B$6:$B$859,2,FALSE)&gt;VLOOKUP(A67,ICMS!$B$7:$C$858,2,FALSE),0.01,IF(VLOOKUP(A67,'Área Sudene Idene'!$A$1:$B$856,2,FALSE)="sudene/idene",0.05,IF(VLOOKUP(Resumo!A67,'IDH-M'!$A$1:$C$855,3,FALSE)&lt;=0.776,0.05,0.1)))</f>
        <v>#N/A</v>
      </c>
      <c r="C67" s="9" t="e">
        <f>IF(VLOOKUP(A67,FPM!$B$6:$B$859,2,FALSE)/0.8&gt;VLOOKUP(A67,ICMS!$B$7:$C$858,2,FALSE),0.01,IF(VLOOKUP(A67,'Área Sudene Idene'!$A$1:$B$856,2,FALSE)="sudene/idene",0.05,IF(VLOOKUP(Resumo!A67,'IDH-M'!$A$1:$C$855,3,FALSE)&lt;=0.776,0.05,0.1)))</f>
        <v>#N/A</v>
      </c>
      <c r="D67" s="9" t="e">
        <f t="shared" ref="D67:D130" si="1">B67-C67</f>
        <v>#N/A</v>
      </c>
    </row>
    <row r="68" spans="1:4" x14ac:dyDescent="0.25">
      <c r="A68" s="60" t="s">
        <v>90</v>
      </c>
      <c r="B68" s="1" t="e">
        <f>IF(VLOOKUP(A68,FPM!$B$6:$B$859,2,FALSE)&gt;VLOOKUP(A68,ICMS!$B$7:$C$858,2,FALSE),0.01,IF(VLOOKUP(A68,'Área Sudene Idene'!$A$1:$B$856,2,FALSE)="sudene/idene",0.05,IF(VLOOKUP(Resumo!A68,'IDH-M'!$A$1:$C$855,3,FALSE)&lt;=0.776,0.05,0.1)))</f>
        <v>#N/A</v>
      </c>
      <c r="C68" s="9" t="e">
        <f>IF(VLOOKUP(A68,FPM!$B$6:$B$859,2,FALSE)/0.8&gt;VLOOKUP(A68,ICMS!$B$7:$C$858,2,FALSE),0.01,IF(VLOOKUP(A68,'Área Sudene Idene'!$A$1:$B$856,2,FALSE)="sudene/idene",0.05,IF(VLOOKUP(Resumo!A68,'IDH-M'!$A$1:$C$855,3,FALSE)&lt;=0.776,0.05,0.1)))</f>
        <v>#N/A</v>
      </c>
      <c r="D68" s="9" t="e">
        <f t="shared" si="1"/>
        <v>#N/A</v>
      </c>
    </row>
    <row r="69" spans="1:4" x14ac:dyDescent="0.25">
      <c r="A69" s="60" t="s">
        <v>91</v>
      </c>
      <c r="B69" s="1" t="e">
        <f>IF(VLOOKUP(A69,FPM!$B$6:$B$859,2,FALSE)&gt;VLOOKUP(A69,ICMS!$B$7:$C$858,2,FALSE),0.01,IF(VLOOKUP(A69,'Área Sudene Idene'!$A$1:$B$856,2,FALSE)="sudene/idene",0.05,IF(VLOOKUP(Resumo!A69,'IDH-M'!$A$1:$C$855,3,FALSE)&lt;=0.776,0.05,0.1)))</f>
        <v>#N/A</v>
      </c>
      <c r="C69" s="9" t="e">
        <f>IF(VLOOKUP(A69,FPM!$B$6:$B$859,2,FALSE)/0.8&gt;VLOOKUP(A69,ICMS!$B$7:$C$858,2,FALSE),0.01,IF(VLOOKUP(A69,'Área Sudene Idene'!$A$1:$B$856,2,FALSE)="sudene/idene",0.05,IF(VLOOKUP(Resumo!A69,'IDH-M'!$A$1:$C$855,3,FALSE)&lt;=0.776,0.05,0.1)))</f>
        <v>#N/A</v>
      </c>
      <c r="D69" s="9" t="e">
        <f t="shared" si="1"/>
        <v>#N/A</v>
      </c>
    </row>
    <row r="70" spans="1:4" x14ac:dyDescent="0.25">
      <c r="A70" s="60" t="s">
        <v>92</v>
      </c>
      <c r="B70" s="1" t="e">
        <f>IF(VLOOKUP(A70,FPM!$B$6:$B$859,2,FALSE)&gt;VLOOKUP(A70,ICMS!$B$7:$C$858,2,FALSE),0.01,IF(VLOOKUP(A70,'Área Sudene Idene'!$A$1:$B$856,2,FALSE)="sudene/idene",0.05,IF(VLOOKUP(Resumo!A70,'IDH-M'!$A$1:$C$855,3,FALSE)&lt;=0.776,0.05,0.1)))</f>
        <v>#N/A</v>
      </c>
      <c r="C70" s="9" t="e">
        <f>IF(VLOOKUP(A70,FPM!$B$6:$B$859,2,FALSE)/0.8&gt;VLOOKUP(A70,ICMS!$B$7:$C$858,2,FALSE),0.01,IF(VLOOKUP(A70,'Área Sudene Idene'!$A$1:$B$856,2,FALSE)="sudene/idene",0.05,IF(VLOOKUP(Resumo!A70,'IDH-M'!$A$1:$C$855,3,FALSE)&lt;=0.776,0.05,0.1)))</f>
        <v>#N/A</v>
      </c>
      <c r="D70" s="9" t="e">
        <f t="shared" si="1"/>
        <v>#N/A</v>
      </c>
    </row>
    <row r="71" spans="1:4" x14ac:dyDescent="0.25">
      <c r="A71" s="60" t="s">
        <v>93</v>
      </c>
      <c r="B71" s="1" t="e">
        <f>IF(VLOOKUP(A71,FPM!$B$6:$B$859,2,FALSE)&gt;VLOOKUP(A71,ICMS!$B$7:$C$858,2,FALSE),0.01,IF(VLOOKUP(A71,'Área Sudene Idene'!$A$1:$B$856,2,FALSE)="sudene/idene",0.05,IF(VLOOKUP(Resumo!A71,'IDH-M'!$A$1:$C$855,3,FALSE)&lt;=0.776,0.05,0.1)))</f>
        <v>#N/A</v>
      </c>
      <c r="C71" s="9" t="e">
        <f>IF(VLOOKUP(A71,FPM!$B$6:$B$859,2,FALSE)/0.8&gt;VLOOKUP(A71,ICMS!$B$7:$C$858,2,FALSE),0.01,IF(VLOOKUP(A71,'Área Sudene Idene'!$A$1:$B$856,2,FALSE)="sudene/idene",0.05,IF(VLOOKUP(Resumo!A71,'IDH-M'!$A$1:$C$855,3,FALSE)&lt;=0.776,0.05,0.1)))</f>
        <v>#N/A</v>
      </c>
      <c r="D71" s="9" t="e">
        <f t="shared" si="1"/>
        <v>#N/A</v>
      </c>
    </row>
    <row r="72" spans="1:4" x14ac:dyDescent="0.25">
      <c r="A72" s="60" t="s">
        <v>94</v>
      </c>
      <c r="B72" s="1" t="e">
        <f>IF(VLOOKUP(A72,FPM!$B$6:$B$859,2,FALSE)&gt;VLOOKUP(A72,ICMS!$B$7:$C$858,2,FALSE),0.01,IF(VLOOKUP(A72,'Área Sudene Idene'!$A$1:$B$856,2,FALSE)="sudene/idene",0.05,IF(VLOOKUP(Resumo!A72,'IDH-M'!$A$1:$C$855,3,FALSE)&lt;=0.776,0.05,0.1)))</f>
        <v>#N/A</v>
      </c>
      <c r="C72" s="9" t="e">
        <f>IF(VLOOKUP(A72,FPM!$B$6:$B$859,2,FALSE)/0.8&gt;VLOOKUP(A72,ICMS!$B$7:$C$858,2,FALSE),0.01,IF(VLOOKUP(A72,'Área Sudene Idene'!$A$1:$B$856,2,FALSE)="sudene/idene",0.05,IF(VLOOKUP(Resumo!A72,'IDH-M'!$A$1:$C$855,3,FALSE)&lt;=0.776,0.05,0.1)))</f>
        <v>#N/A</v>
      </c>
      <c r="D72" s="9" t="e">
        <f t="shared" si="1"/>
        <v>#N/A</v>
      </c>
    </row>
    <row r="73" spans="1:4" x14ac:dyDescent="0.25">
      <c r="A73" s="60" t="s">
        <v>95</v>
      </c>
      <c r="B73" s="1" t="e">
        <f>IF(VLOOKUP(A73,FPM!$B$6:$B$859,2,FALSE)&gt;VLOOKUP(A73,ICMS!$B$7:$C$858,2,FALSE),0.01,IF(VLOOKUP(A73,'Área Sudene Idene'!$A$1:$B$856,2,FALSE)="sudene/idene",0.05,IF(VLOOKUP(Resumo!A73,'IDH-M'!$A$1:$C$855,3,FALSE)&lt;=0.776,0.05,0.1)))</f>
        <v>#N/A</v>
      </c>
      <c r="C73" s="9" t="e">
        <f>IF(VLOOKUP(A73,FPM!$B$6:$B$859,2,FALSE)/0.8&gt;VLOOKUP(A73,ICMS!$B$7:$C$858,2,FALSE),0.01,IF(VLOOKUP(A73,'Área Sudene Idene'!$A$1:$B$856,2,FALSE)="sudene/idene",0.05,IF(VLOOKUP(Resumo!A73,'IDH-M'!$A$1:$C$855,3,FALSE)&lt;=0.776,0.05,0.1)))</f>
        <v>#N/A</v>
      </c>
      <c r="D73" s="9" t="e">
        <f t="shared" si="1"/>
        <v>#N/A</v>
      </c>
    </row>
    <row r="74" spans="1:4" x14ac:dyDescent="0.25">
      <c r="A74" s="60" t="s">
        <v>96</v>
      </c>
      <c r="B74" s="1" t="e">
        <f>IF(VLOOKUP(A74,FPM!$B$6:$B$859,2,FALSE)&gt;VLOOKUP(A74,ICMS!$B$7:$C$858,2,FALSE),0.01,IF(VLOOKUP(A74,'Área Sudene Idene'!$A$1:$B$856,2,FALSE)="sudene/idene",0.05,IF(VLOOKUP(Resumo!A74,'IDH-M'!$A$1:$C$855,3,FALSE)&lt;=0.776,0.05,0.1)))</f>
        <v>#N/A</v>
      </c>
      <c r="C74" s="9" t="e">
        <f>IF(VLOOKUP(A74,FPM!$B$6:$B$859,2,FALSE)/0.8&gt;VLOOKUP(A74,ICMS!$B$7:$C$858,2,FALSE),0.01,IF(VLOOKUP(A74,'Área Sudene Idene'!$A$1:$B$856,2,FALSE)="sudene/idene",0.05,IF(VLOOKUP(Resumo!A74,'IDH-M'!$A$1:$C$855,3,FALSE)&lt;=0.776,0.05,0.1)))</f>
        <v>#N/A</v>
      </c>
      <c r="D74" s="9" t="e">
        <f t="shared" si="1"/>
        <v>#N/A</v>
      </c>
    </row>
    <row r="75" spans="1:4" x14ac:dyDescent="0.25">
      <c r="A75" s="60" t="s">
        <v>97</v>
      </c>
      <c r="B75" s="1" t="e">
        <f>IF(VLOOKUP(A75,FPM!$B$6:$B$859,2,FALSE)&gt;VLOOKUP(A75,ICMS!$B$7:$C$858,2,FALSE),0.01,IF(VLOOKUP(A75,'Área Sudene Idene'!$A$1:$B$856,2,FALSE)="sudene/idene",0.05,IF(VLOOKUP(Resumo!A75,'IDH-M'!$A$1:$C$855,3,FALSE)&lt;=0.776,0.05,0.1)))</f>
        <v>#N/A</v>
      </c>
      <c r="C75" s="9" t="e">
        <f>IF(VLOOKUP(A75,FPM!$B$6:$B$859,2,FALSE)/0.8&gt;VLOOKUP(A75,ICMS!$B$7:$C$858,2,FALSE),0.01,IF(VLOOKUP(A75,'Área Sudene Idene'!$A$1:$B$856,2,FALSE)="sudene/idene",0.05,IF(VLOOKUP(Resumo!A75,'IDH-M'!$A$1:$C$855,3,FALSE)&lt;=0.776,0.05,0.1)))</f>
        <v>#N/A</v>
      </c>
      <c r="D75" s="9" t="e">
        <f t="shared" si="1"/>
        <v>#N/A</v>
      </c>
    </row>
    <row r="76" spans="1:4" x14ac:dyDescent="0.25">
      <c r="A76" s="60" t="s">
        <v>98</v>
      </c>
      <c r="B76" s="1" t="e">
        <f>IF(VLOOKUP(A76,FPM!$B$6:$B$859,2,FALSE)&gt;VLOOKUP(A76,ICMS!$B$7:$C$858,2,FALSE),0.01,IF(VLOOKUP(A76,'Área Sudene Idene'!$A$1:$B$856,2,FALSE)="sudene/idene",0.05,IF(VLOOKUP(Resumo!A76,'IDH-M'!$A$1:$C$855,3,FALSE)&lt;=0.776,0.05,0.1)))</f>
        <v>#N/A</v>
      </c>
      <c r="C76" s="9" t="e">
        <f>IF(VLOOKUP(A76,FPM!$B$6:$B$859,2,FALSE)/0.8&gt;VLOOKUP(A76,ICMS!$B$7:$C$858,2,FALSE),0.01,IF(VLOOKUP(A76,'Área Sudene Idene'!$A$1:$B$856,2,FALSE)="sudene/idene",0.05,IF(VLOOKUP(Resumo!A76,'IDH-M'!$A$1:$C$855,3,FALSE)&lt;=0.776,0.05,0.1)))</f>
        <v>#N/A</v>
      </c>
      <c r="D76" s="9" t="e">
        <f t="shared" si="1"/>
        <v>#N/A</v>
      </c>
    </row>
    <row r="77" spans="1:4" x14ac:dyDescent="0.25">
      <c r="A77" s="60" t="s">
        <v>99</v>
      </c>
      <c r="B77" s="1" t="e">
        <f>IF(VLOOKUP(A77,FPM!$B$6:$B$859,2,FALSE)&gt;VLOOKUP(A77,ICMS!$B$7:$C$858,2,FALSE),0.01,IF(VLOOKUP(A77,'Área Sudene Idene'!$A$1:$B$856,2,FALSE)="sudene/idene",0.05,IF(VLOOKUP(Resumo!A77,'IDH-M'!$A$1:$C$855,3,FALSE)&lt;=0.776,0.05,0.1)))</f>
        <v>#N/A</v>
      </c>
      <c r="C77" s="9" t="e">
        <f>IF(VLOOKUP(A77,FPM!$B$6:$B$859,2,FALSE)/0.8&gt;VLOOKUP(A77,ICMS!$B$7:$C$858,2,FALSE),0.01,IF(VLOOKUP(A77,'Área Sudene Idene'!$A$1:$B$856,2,FALSE)="sudene/idene",0.05,IF(VLOOKUP(Resumo!A77,'IDH-M'!$A$1:$C$855,3,FALSE)&lt;=0.776,0.05,0.1)))</f>
        <v>#N/A</v>
      </c>
      <c r="D77" s="9" t="e">
        <f t="shared" si="1"/>
        <v>#N/A</v>
      </c>
    </row>
    <row r="78" spans="1:4" x14ac:dyDescent="0.25">
      <c r="A78" s="60" t="s">
        <v>100</v>
      </c>
      <c r="B78" s="1" t="e">
        <f>IF(VLOOKUP(A78,FPM!$B$6:$B$859,2,FALSE)&gt;VLOOKUP(A78,ICMS!$B$7:$C$858,2,FALSE),0.01,IF(VLOOKUP(A78,'Área Sudene Idene'!$A$1:$B$856,2,FALSE)="sudene/idene",0.05,IF(VLOOKUP(Resumo!A78,'IDH-M'!$A$1:$C$855,3,FALSE)&lt;=0.776,0.05,0.1)))</f>
        <v>#N/A</v>
      </c>
      <c r="C78" s="9" t="e">
        <f>IF(VLOOKUP(A78,FPM!$B$6:$B$859,2,FALSE)/0.8&gt;VLOOKUP(A78,ICMS!$B$7:$C$858,2,FALSE),0.01,IF(VLOOKUP(A78,'Área Sudene Idene'!$A$1:$B$856,2,FALSE)="sudene/idene",0.05,IF(VLOOKUP(Resumo!A78,'IDH-M'!$A$1:$C$855,3,FALSE)&lt;=0.776,0.05,0.1)))</f>
        <v>#N/A</v>
      </c>
      <c r="D78" s="9" t="e">
        <f t="shared" si="1"/>
        <v>#N/A</v>
      </c>
    </row>
    <row r="79" spans="1:4" x14ac:dyDescent="0.25">
      <c r="A79" s="60" t="s">
        <v>101</v>
      </c>
      <c r="B79" s="1" t="e">
        <f>IF(VLOOKUP(A79,FPM!$B$6:$B$859,2,FALSE)&gt;VLOOKUP(A79,ICMS!$B$7:$C$858,2,FALSE),0.01,IF(VLOOKUP(A79,'Área Sudene Idene'!$A$1:$B$856,2,FALSE)="sudene/idene",0.05,IF(VLOOKUP(Resumo!A79,'IDH-M'!$A$1:$C$855,3,FALSE)&lt;=0.776,0.05,0.1)))</f>
        <v>#N/A</v>
      </c>
      <c r="C79" s="9" t="e">
        <f>IF(VLOOKUP(A79,FPM!$B$6:$B$859,2,FALSE)/0.8&gt;VLOOKUP(A79,ICMS!$B$7:$C$858,2,FALSE),0.01,IF(VLOOKUP(A79,'Área Sudene Idene'!$A$1:$B$856,2,FALSE)="sudene/idene",0.05,IF(VLOOKUP(Resumo!A79,'IDH-M'!$A$1:$C$855,3,FALSE)&lt;=0.776,0.05,0.1)))</f>
        <v>#N/A</v>
      </c>
      <c r="D79" s="9" t="e">
        <f t="shared" si="1"/>
        <v>#N/A</v>
      </c>
    </row>
    <row r="80" spans="1:4" x14ac:dyDescent="0.25">
      <c r="A80" s="60" t="s">
        <v>102</v>
      </c>
      <c r="B80" s="1" t="e">
        <f>IF(VLOOKUP(A80,FPM!$B$6:$B$859,2,FALSE)&gt;VLOOKUP(A80,ICMS!$B$7:$C$858,2,FALSE),0.01,IF(VLOOKUP(A80,'Área Sudene Idene'!$A$1:$B$856,2,FALSE)="sudene/idene",0.05,IF(VLOOKUP(Resumo!A80,'IDH-M'!$A$1:$C$855,3,FALSE)&lt;=0.776,0.05,0.1)))</f>
        <v>#N/A</v>
      </c>
      <c r="C80" s="9" t="e">
        <f>IF(VLOOKUP(A80,FPM!$B$6:$B$859,2,FALSE)/0.8&gt;VLOOKUP(A80,ICMS!$B$7:$C$858,2,FALSE),0.01,IF(VLOOKUP(A80,'Área Sudene Idene'!$A$1:$B$856,2,FALSE)="sudene/idene",0.05,IF(VLOOKUP(Resumo!A80,'IDH-M'!$A$1:$C$855,3,FALSE)&lt;=0.776,0.05,0.1)))</f>
        <v>#N/A</v>
      </c>
      <c r="D80" s="9" t="e">
        <f t="shared" si="1"/>
        <v>#N/A</v>
      </c>
    </row>
    <row r="81" spans="1:4" x14ac:dyDescent="0.25">
      <c r="A81" s="60" t="s">
        <v>103</v>
      </c>
      <c r="B81" s="1" t="e">
        <f>IF(VLOOKUP(A81,FPM!$B$6:$B$859,2,FALSE)&gt;VLOOKUP(A81,ICMS!$B$7:$C$858,2,FALSE),0.01,IF(VLOOKUP(A81,'Área Sudene Idene'!$A$1:$B$856,2,FALSE)="sudene/idene",0.05,IF(VLOOKUP(Resumo!A81,'IDH-M'!$A$1:$C$855,3,FALSE)&lt;=0.776,0.05,0.1)))</f>
        <v>#N/A</v>
      </c>
      <c r="C81" s="9" t="e">
        <f>IF(VLOOKUP(A81,FPM!$B$6:$B$859,2,FALSE)/0.8&gt;VLOOKUP(A81,ICMS!$B$7:$C$858,2,FALSE),0.01,IF(VLOOKUP(A81,'Área Sudene Idene'!$A$1:$B$856,2,FALSE)="sudene/idene",0.05,IF(VLOOKUP(Resumo!A81,'IDH-M'!$A$1:$C$855,3,FALSE)&lt;=0.776,0.05,0.1)))</f>
        <v>#N/A</v>
      </c>
      <c r="D81" s="9" t="e">
        <f t="shared" si="1"/>
        <v>#N/A</v>
      </c>
    </row>
    <row r="82" spans="1:4" x14ac:dyDescent="0.25">
      <c r="A82" s="60" t="s">
        <v>104</v>
      </c>
      <c r="B82" s="1" t="e">
        <f>IF(VLOOKUP(A82,FPM!$B$6:$B$859,2,FALSE)&gt;VLOOKUP(A82,ICMS!$B$7:$C$858,2,FALSE),0.01,IF(VLOOKUP(A82,'Área Sudene Idene'!$A$1:$B$856,2,FALSE)="sudene/idene",0.05,IF(VLOOKUP(Resumo!A82,'IDH-M'!$A$1:$C$855,3,FALSE)&lt;=0.776,0.05,0.1)))</f>
        <v>#N/A</v>
      </c>
      <c r="C82" s="9" t="e">
        <f>IF(VLOOKUP(A82,FPM!$B$6:$B$859,2,FALSE)/0.8&gt;VLOOKUP(A82,ICMS!$B$7:$C$858,2,FALSE),0.01,IF(VLOOKUP(A82,'Área Sudene Idene'!$A$1:$B$856,2,FALSE)="sudene/idene",0.05,IF(VLOOKUP(Resumo!A82,'IDH-M'!$A$1:$C$855,3,FALSE)&lt;=0.776,0.05,0.1)))</f>
        <v>#N/A</v>
      </c>
      <c r="D82" s="9" t="e">
        <f t="shared" si="1"/>
        <v>#N/A</v>
      </c>
    </row>
    <row r="83" spans="1:4" x14ac:dyDescent="0.25">
      <c r="A83" s="60" t="s">
        <v>105</v>
      </c>
      <c r="B83" s="1" t="e">
        <f>IF(VLOOKUP(A83,FPM!$B$6:$B$859,2,FALSE)&gt;VLOOKUP(A83,ICMS!$B$7:$C$858,2,FALSE),0.01,IF(VLOOKUP(A83,'Área Sudene Idene'!$A$1:$B$856,2,FALSE)="sudene/idene",0.05,IF(VLOOKUP(Resumo!A83,'IDH-M'!$A$1:$C$855,3,FALSE)&lt;=0.776,0.05,0.1)))</f>
        <v>#N/A</v>
      </c>
      <c r="C83" s="9" t="e">
        <f>IF(VLOOKUP(A83,FPM!$B$6:$B$859,2,FALSE)/0.8&gt;VLOOKUP(A83,ICMS!$B$7:$C$858,2,FALSE),0.01,IF(VLOOKUP(A83,'Área Sudene Idene'!$A$1:$B$856,2,FALSE)="sudene/idene",0.05,IF(VLOOKUP(Resumo!A83,'IDH-M'!$A$1:$C$855,3,FALSE)&lt;=0.776,0.05,0.1)))</f>
        <v>#N/A</v>
      </c>
      <c r="D83" s="9" t="e">
        <f t="shared" si="1"/>
        <v>#N/A</v>
      </c>
    </row>
    <row r="84" spans="1:4" x14ac:dyDescent="0.25">
      <c r="A84" s="60" t="s">
        <v>106</v>
      </c>
      <c r="B84" s="1" t="e">
        <f>IF(VLOOKUP(A84,FPM!$B$6:$B$859,2,FALSE)&gt;VLOOKUP(A84,ICMS!$B$7:$C$858,2,FALSE),0.01,IF(VLOOKUP(A84,'Área Sudene Idene'!$A$1:$B$856,2,FALSE)="sudene/idene",0.05,IF(VLOOKUP(Resumo!A84,'IDH-M'!$A$1:$C$855,3,FALSE)&lt;=0.776,0.05,0.1)))</f>
        <v>#N/A</v>
      </c>
      <c r="C84" s="9" t="e">
        <f>IF(VLOOKUP(A84,FPM!$B$6:$B$859,2,FALSE)/0.8&gt;VLOOKUP(A84,ICMS!$B$7:$C$858,2,FALSE),0.01,IF(VLOOKUP(A84,'Área Sudene Idene'!$A$1:$B$856,2,FALSE)="sudene/idene",0.05,IF(VLOOKUP(Resumo!A84,'IDH-M'!$A$1:$C$855,3,FALSE)&lt;=0.776,0.05,0.1)))</f>
        <v>#N/A</v>
      </c>
      <c r="D84" s="9" t="e">
        <f t="shared" si="1"/>
        <v>#N/A</v>
      </c>
    </row>
    <row r="85" spans="1:4" x14ac:dyDescent="0.25">
      <c r="A85" s="60" t="s">
        <v>107</v>
      </c>
      <c r="B85" s="1" t="e">
        <f>IF(VLOOKUP(A85,FPM!$B$6:$B$859,2,FALSE)&gt;VLOOKUP(A85,ICMS!$B$7:$C$858,2,FALSE),0.01,IF(VLOOKUP(A85,'Área Sudene Idene'!$A$1:$B$856,2,FALSE)="sudene/idene",0.05,IF(VLOOKUP(Resumo!A85,'IDH-M'!$A$1:$C$855,3,FALSE)&lt;=0.776,0.05,0.1)))</f>
        <v>#N/A</v>
      </c>
      <c r="C85" s="9" t="e">
        <f>IF(VLOOKUP(A85,FPM!$B$6:$B$859,2,FALSE)/0.8&gt;VLOOKUP(A85,ICMS!$B$7:$C$858,2,FALSE),0.01,IF(VLOOKUP(A85,'Área Sudene Idene'!$A$1:$B$856,2,FALSE)="sudene/idene",0.05,IF(VLOOKUP(Resumo!A85,'IDH-M'!$A$1:$C$855,3,FALSE)&lt;=0.776,0.05,0.1)))</f>
        <v>#N/A</v>
      </c>
      <c r="D85" s="9" t="e">
        <f t="shared" si="1"/>
        <v>#N/A</v>
      </c>
    </row>
    <row r="86" spans="1:4" x14ac:dyDescent="0.25">
      <c r="A86" s="60" t="s">
        <v>108</v>
      </c>
      <c r="B86" s="1" t="e">
        <f>IF(VLOOKUP(A86,FPM!$B$6:$B$859,2,FALSE)&gt;VLOOKUP(A86,ICMS!$B$7:$C$858,2,FALSE),0.01,IF(VLOOKUP(A86,'Área Sudene Idene'!$A$1:$B$856,2,FALSE)="sudene/idene",0.05,IF(VLOOKUP(Resumo!A86,'IDH-M'!$A$1:$C$855,3,FALSE)&lt;=0.776,0.05,0.1)))</f>
        <v>#N/A</v>
      </c>
      <c r="C86" s="9" t="e">
        <f>IF(VLOOKUP(A86,FPM!$B$6:$B$859,2,FALSE)/0.8&gt;VLOOKUP(A86,ICMS!$B$7:$C$858,2,FALSE),0.01,IF(VLOOKUP(A86,'Área Sudene Idene'!$A$1:$B$856,2,FALSE)="sudene/idene",0.05,IF(VLOOKUP(Resumo!A86,'IDH-M'!$A$1:$C$855,3,FALSE)&lt;=0.776,0.05,0.1)))</f>
        <v>#N/A</v>
      </c>
      <c r="D86" s="9" t="e">
        <f t="shared" si="1"/>
        <v>#N/A</v>
      </c>
    </row>
    <row r="87" spans="1:4" x14ac:dyDescent="0.25">
      <c r="A87" s="60" t="s">
        <v>109</v>
      </c>
      <c r="B87" s="1" t="e">
        <f>IF(VLOOKUP(A87,FPM!$B$6:$B$859,2,FALSE)&gt;VLOOKUP(A87,ICMS!$B$7:$C$858,2,FALSE),0.01,IF(VLOOKUP(A87,'Área Sudene Idene'!$A$1:$B$856,2,FALSE)="sudene/idene",0.05,IF(VLOOKUP(Resumo!A87,'IDH-M'!$A$1:$C$855,3,FALSE)&lt;=0.776,0.05,0.1)))</f>
        <v>#N/A</v>
      </c>
      <c r="C87" s="9" t="e">
        <f>IF(VLOOKUP(A87,FPM!$B$6:$B$859,2,FALSE)/0.8&gt;VLOOKUP(A87,ICMS!$B$7:$C$858,2,FALSE),0.01,IF(VLOOKUP(A87,'Área Sudene Idene'!$A$1:$B$856,2,FALSE)="sudene/idene",0.05,IF(VLOOKUP(Resumo!A87,'IDH-M'!$A$1:$C$855,3,FALSE)&lt;=0.776,0.05,0.1)))</f>
        <v>#N/A</v>
      </c>
      <c r="D87" s="9" t="e">
        <f t="shared" si="1"/>
        <v>#N/A</v>
      </c>
    </row>
    <row r="88" spans="1:4" x14ac:dyDescent="0.25">
      <c r="A88" s="60" t="s">
        <v>110</v>
      </c>
      <c r="B88" s="1" t="e">
        <f>IF(VLOOKUP(A88,FPM!$B$6:$B$859,2,FALSE)&gt;VLOOKUP(A88,ICMS!$B$7:$C$858,2,FALSE),0.01,IF(VLOOKUP(A88,'Área Sudene Idene'!$A$1:$B$856,2,FALSE)="sudene/idene",0.05,IF(VLOOKUP(Resumo!A88,'IDH-M'!$A$1:$C$855,3,FALSE)&lt;=0.776,0.05,0.1)))</f>
        <v>#N/A</v>
      </c>
      <c r="C88" s="9" t="e">
        <f>IF(VLOOKUP(A88,FPM!$B$6:$B$859,2,FALSE)/0.8&gt;VLOOKUP(A88,ICMS!$B$7:$C$858,2,FALSE),0.01,IF(VLOOKUP(A88,'Área Sudene Idene'!$A$1:$B$856,2,FALSE)="sudene/idene",0.05,IF(VLOOKUP(Resumo!A88,'IDH-M'!$A$1:$C$855,3,FALSE)&lt;=0.776,0.05,0.1)))</f>
        <v>#N/A</v>
      </c>
      <c r="D88" s="9" t="e">
        <f t="shared" si="1"/>
        <v>#N/A</v>
      </c>
    </row>
    <row r="89" spans="1:4" x14ac:dyDescent="0.25">
      <c r="A89" s="60" t="s">
        <v>111</v>
      </c>
      <c r="B89" s="1" t="e">
        <f>IF(VLOOKUP(A89,FPM!$B$6:$B$859,2,FALSE)&gt;VLOOKUP(A89,ICMS!$B$7:$C$858,2,FALSE),0.01,IF(VLOOKUP(A89,'Área Sudene Idene'!$A$1:$B$856,2,FALSE)="sudene/idene",0.05,IF(VLOOKUP(Resumo!A89,'IDH-M'!$A$1:$C$855,3,FALSE)&lt;=0.776,0.05,0.1)))</f>
        <v>#N/A</v>
      </c>
      <c r="C89" s="9" t="e">
        <f>IF(VLOOKUP(A89,FPM!$B$6:$B$859,2,FALSE)/0.8&gt;VLOOKUP(A89,ICMS!$B$7:$C$858,2,FALSE),0.01,IF(VLOOKUP(A89,'Área Sudene Idene'!$A$1:$B$856,2,FALSE)="sudene/idene",0.05,IF(VLOOKUP(Resumo!A89,'IDH-M'!$A$1:$C$855,3,FALSE)&lt;=0.776,0.05,0.1)))</f>
        <v>#N/A</v>
      </c>
      <c r="D89" s="9" t="e">
        <f t="shared" si="1"/>
        <v>#N/A</v>
      </c>
    </row>
    <row r="90" spans="1:4" x14ac:dyDescent="0.25">
      <c r="A90" s="60" t="s">
        <v>112</v>
      </c>
      <c r="B90" s="1" t="e">
        <f>IF(VLOOKUP(A90,FPM!$B$6:$B$859,2,FALSE)&gt;VLOOKUP(A90,ICMS!$B$7:$C$858,2,FALSE),0.01,IF(VLOOKUP(A90,'Área Sudene Idene'!$A$1:$B$856,2,FALSE)="sudene/idene",0.05,IF(VLOOKUP(Resumo!A90,'IDH-M'!$A$1:$C$855,3,FALSE)&lt;=0.776,0.05,0.1)))</f>
        <v>#N/A</v>
      </c>
      <c r="C90" s="9" t="e">
        <f>IF(VLOOKUP(A90,FPM!$B$6:$B$859,2,FALSE)/0.8&gt;VLOOKUP(A90,ICMS!$B$7:$C$858,2,FALSE),0.01,IF(VLOOKUP(A90,'Área Sudene Idene'!$A$1:$B$856,2,FALSE)="sudene/idene",0.05,IF(VLOOKUP(Resumo!A90,'IDH-M'!$A$1:$C$855,3,FALSE)&lt;=0.776,0.05,0.1)))</f>
        <v>#N/A</v>
      </c>
      <c r="D90" s="9" t="e">
        <f t="shared" si="1"/>
        <v>#N/A</v>
      </c>
    </row>
    <row r="91" spans="1:4" x14ac:dyDescent="0.25">
      <c r="A91" s="60" t="s">
        <v>113</v>
      </c>
      <c r="B91" s="1" t="e">
        <f>IF(VLOOKUP(A91,FPM!$B$6:$B$859,2,FALSE)&gt;VLOOKUP(A91,ICMS!$B$7:$C$858,2,FALSE),0.01,IF(VLOOKUP(A91,'Área Sudene Idene'!$A$1:$B$856,2,FALSE)="sudene/idene",0.05,IF(VLOOKUP(Resumo!A91,'IDH-M'!$A$1:$C$855,3,FALSE)&lt;=0.776,0.05,0.1)))</f>
        <v>#N/A</v>
      </c>
      <c r="C91" s="9" t="e">
        <f>IF(VLOOKUP(A91,FPM!$B$6:$B$859,2,FALSE)/0.8&gt;VLOOKUP(A91,ICMS!$B$7:$C$858,2,FALSE),0.01,IF(VLOOKUP(A91,'Área Sudene Idene'!$A$1:$B$856,2,FALSE)="sudene/idene",0.05,IF(VLOOKUP(Resumo!A91,'IDH-M'!$A$1:$C$855,3,FALSE)&lt;=0.776,0.05,0.1)))</f>
        <v>#N/A</v>
      </c>
      <c r="D91" s="9" t="e">
        <f t="shared" si="1"/>
        <v>#N/A</v>
      </c>
    </row>
    <row r="92" spans="1:4" x14ac:dyDescent="0.25">
      <c r="A92" s="60" t="s">
        <v>114</v>
      </c>
      <c r="B92" s="1" t="e">
        <f>IF(VLOOKUP(A92,FPM!$B$6:$B$859,2,FALSE)&gt;VLOOKUP(A92,ICMS!$B$7:$C$858,2,FALSE),0.01,IF(VLOOKUP(A92,'Área Sudene Idene'!$A$1:$B$856,2,FALSE)="sudene/idene",0.05,IF(VLOOKUP(Resumo!A92,'IDH-M'!$A$1:$C$855,3,FALSE)&lt;=0.776,0.05,0.1)))</f>
        <v>#N/A</v>
      </c>
      <c r="C92" s="9" t="e">
        <f>IF(VLOOKUP(A92,FPM!$B$6:$B$859,2,FALSE)/0.8&gt;VLOOKUP(A92,ICMS!$B$7:$C$858,2,FALSE),0.01,IF(VLOOKUP(A92,'Área Sudene Idene'!$A$1:$B$856,2,FALSE)="sudene/idene",0.05,IF(VLOOKUP(Resumo!A92,'IDH-M'!$A$1:$C$855,3,FALSE)&lt;=0.776,0.05,0.1)))</f>
        <v>#N/A</v>
      </c>
      <c r="D92" s="9" t="e">
        <f t="shared" si="1"/>
        <v>#N/A</v>
      </c>
    </row>
    <row r="93" spans="1:4" x14ac:dyDescent="0.25">
      <c r="A93" s="60" t="s">
        <v>115</v>
      </c>
      <c r="B93" s="1" t="e">
        <f>IF(VLOOKUP(A93,FPM!$B$6:$B$859,2,FALSE)&gt;VLOOKUP(A93,ICMS!$B$7:$C$858,2,FALSE),0.01,IF(VLOOKUP(A93,'Área Sudene Idene'!$A$1:$B$856,2,FALSE)="sudene/idene",0.05,IF(VLOOKUP(Resumo!A93,'IDH-M'!$A$1:$C$855,3,FALSE)&lt;=0.776,0.05,0.1)))</f>
        <v>#N/A</v>
      </c>
      <c r="C93" s="9" t="e">
        <f>IF(VLOOKUP(A93,FPM!$B$6:$B$859,2,FALSE)/0.8&gt;VLOOKUP(A93,ICMS!$B$7:$C$858,2,FALSE),0.01,IF(VLOOKUP(A93,'Área Sudene Idene'!$A$1:$B$856,2,FALSE)="sudene/idene",0.05,IF(VLOOKUP(Resumo!A93,'IDH-M'!$A$1:$C$855,3,FALSE)&lt;=0.776,0.05,0.1)))</f>
        <v>#N/A</v>
      </c>
      <c r="D93" s="9" t="e">
        <f t="shared" si="1"/>
        <v>#N/A</v>
      </c>
    </row>
    <row r="94" spans="1:4" x14ac:dyDescent="0.25">
      <c r="A94" s="60" t="s">
        <v>116</v>
      </c>
      <c r="B94" s="1" t="e">
        <f>IF(VLOOKUP(A94,FPM!$B$6:$B$859,2,FALSE)&gt;VLOOKUP(A94,ICMS!$B$7:$C$858,2,FALSE),0.01,IF(VLOOKUP(A94,'Área Sudene Idene'!$A$1:$B$856,2,FALSE)="sudene/idene",0.05,IF(VLOOKUP(Resumo!A94,'IDH-M'!$A$1:$C$855,3,FALSE)&lt;=0.776,0.05,0.1)))</f>
        <v>#N/A</v>
      </c>
      <c r="C94" s="9" t="e">
        <f>IF(VLOOKUP(A94,FPM!$B$6:$B$859,2,FALSE)/0.8&gt;VLOOKUP(A94,ICMS!$B$7:$C$858,2,FALSE),0.01,IF(VLOOKUP(A94,'Área Sudene Idene'!$A$1:$B$856,2,FALSE)="sudene/idene",0.05,IF(VLOOKUP(Resumo!A94,'IDH-M'!$A$1:$C$855,3,FALSE)&lt;=0.776,0.05,0.1)))</f>
        <v>#N/A</v>
      </c>
      <c r="D94" s="9" t="e">
        <f t="shared" si="1"/>
        <v>#N/A</v>
      </c>
    </row>
    <row r="95" spans="1:4" x14ac:dyDescent="0.25">
      <c r="A95" s="60" t="s">
        <v>117</v>
      </c>
      <c r="B95" s="1" t="e">
        <f>IF(VLOOKUP(A95,FPM!$B$6:$B$859,2,FALSE)&gt;VLOOKUP(A95,ICMS!$B$7:$C$858,2,FALSE),0.01,IF(VLOOKUP(A95,'Área Sudene Idene'!$A$1:$B$856,2,FALSE)="sudene/idene",0.05,IF(VLOOKUP(Resumo!A95,'IDH-M'!$A$1:$C$855,3,FALSE)&lt;=0.776,0.05,0.1)))</f>
        <v>#N/A</v>
      </c>
      <c r="C95" s="9" t="e">
        <f>IF(VLOOKUP(A95,FPM!$B$6:$B$859,2,FALSE)/0.8&gt;VLOOKUP(A95,ICMS!$B$7:$C$858,2,FALSE),0.01,IF(VLOOKUP(A95,'Área Sudene Idene'!$A$1:$B$856,2,FALSE)="sudene/idene",0.05,IF(VLOOKUP(Resumo!A95,'IDH-M'!$A$1:$C$855,3,FALSE)&lt;=0.776,0.05,0.1)))</f>
        <v>#N/A</v>
      </c>
      <c r="D95" s="9" t="e">
        <f t="shared" si="1"/>
        <v>#N/A</v>
      </c>
    </row>
    <row r="96" spans="1:4" x14ac:dyDescent="0.25">
      <c r="A96" s="60" t="s">
        <v>882</v>
      </c>
      <c r="B96" s="1" t="e">
        <f>IF(VLOOKUP(A96,FPM!$B$6:$B$859,2,FALSE)&gt;VLOOKUP(A96,ICMS!$B$7:$C$858,2,FALSE),0.01,IF(VLOOKUP(A96,'Área Sudene Idene'!$A$1:$B$856,2,FALSE)="sudene/idene",0.05,IF(VLOOKUP(Resumo!A96,'IDH-M'!$A$1:$C$855,3,FALSE)&lt;=0.776,0.05,0.1)))</f>
        <v>#N/A</v>
      </c>
      <c r="C96" s="9" t="e">
        <f>IF(VLOOKUP(A96,FPM!$B$6:$B$859,2,FALSE)/0.8&gt;VLOOKUP(A96,ICMS!$B$7:$C$858,2,FALSE),0.01,IF(VLOOKUP(A96,'Área Sudene Idene'!$A$1:$B$856,2,FALSE)="sudene/idene",0.05,IF(VLOOKUP(Resumo!A96,'IDH-M'!$A$1:$C$855,3,FALSE)&lt;=0.776,0.05,0.1)))</f>
        <v>#N/A</v>
      </c>
      <c r="D96" s="9" t="e">
        <f t="shared" si="1"/>
        <v>#N/A</v>
      </c>
    </row>
    <row r="97" spans="1:4" x14ac:dyDescent="0.25">
      <c r="A97" s="60" t="s">
        <v>118</v>
      </c>
      <c r="B97" s="1" t="e">
        <f>IF(VLOOKUP(A97,FPM!$B$6:$B$859,2,FALSE)&gt;VLOOKUP(A97,ICMS!$B$7:$C$858,2,FALSE),0.01,IF(VLOOKUP(A97,'Área Sudene Idene'!$A$1:$B$856,2,FALSE)="sudene/idene",0.05,IF(VLOOKUP(Resumo!A97,'IDH-M'!$A$1:$C$855,3,FALSE)&lt;=0.776,0.05,0.1)))</f>
        <v>#N/A</v>
      </c>
      <c r="C97" s="9" t="e">
        <f>IF(VLOOKUP(A97,FPM!$B$6:$B$859,2,FALSE)/0.8&gt;VLOOKUP(A97,ICMS!$B$7:$C$858,2,FALSE),0.01,IF(VLOOKUP(A97,'Área Sudene Idene'!$A$1:$B$856,2,FALSE)="sudene/idene",0.05,IF(VLOOKUP(Resumo!A97,'IDH-M'!$A$1:$C$855,3,FALSE)&lt;=0.776,0.05,0.1)))</f>
        <v>#N/A</v>
      </c>
      <c r="D97" s="9" t="e">
        <f t="shared" si="1"/>
        <v>#N/A</v>
      </c>
    </row>
    <row r="98" spans="1:4" x14ac:dyDescent="0.25">
      <c r="A98" s="60" t="s">
        <v>120</v>
      </c>
      <c r="B98" s="1" t="e">
        <f>IF(VLOOKUP(A98,FPM!$B$6:$B$859,2,FALSE)&gt;VLOOKUP(A98,ICMS!$B$7:$C$858,2,FALSE),0.01,IF(VLOOKUP(A98,'Área Sudene Idene'!$A$1:$B$856,2,FALSE)="sudene/idene",0.05,IF(VLOOKUP(Resumo!A98,'IDH-M'!$A$1:$C$855,3,FALSE)&lt;=0.776,0.05,0.1)))</f>
        <v>#N/A</v>
      </c>
      <c r="C98" s="9" t="e">
        <f>IF(VLOOKUP(A98,FPM!$B$6:$B$859,2,FALSE)/0.8&gt;VLOOKUP(A98,ICMS!$B$7:$C$858,2,FALSE),0.01,IF(VLOOKUP(A98,'Área Sudene Idene'!$A$1:$B$856,2,FALSE)="sudene/idene",0.05,IF(VLOOKUP(Resumo!A98,'IDH-M'!$A$1:$C$855,3,FALSE)&lt;=0.776,0.05,0.1)))</f>
        <v>#N/A</v>
      </c>
      <c r="D98" s="9" t="e">
        <f t="shared" si="1"/>
        <v>#N/A</v>
      </c>
    </row>
    <row r="99" spans="1:4" x14ac:dyDescent="0.25">
      <c r="A99" s="60" t="s">
        <v>121</v>
      </c>
      <c r="B99" s="1" t="e">
        <f>IF(VLOOKUP(A99,FPM!$B$6:$B$859,2,FALSE)&gt;VLOOKUP(A99,ICMS!$B$7:$C$858,2,FALSE),0.01,IF(VLOOKUP(A99,'Área Sudene Idene'!$A$1:$B$856,2,FALSE)="sudene/idene",0.05,IF(VLOOKUP(Resumo!A99,'IDH-M'!$A$1:$C$855,3,FALSE)&lt;=0.776,0.05,0.1)))</f>
        <v>#N/A</v>
      </c>
      <c r="C99" s="9" t="e">
        <f>IF(VLOOKUP(A99,FPM!$B$6:$B$859,2,FALSE)/0.8&gt;VLOOKUP(A99,ICMS!$B$7:$C$858,2,FALSE),0.01,IF(VLOOKUP(A99,'Área Sudene Idene'!$A$1:$B$856,2,FALSE)="sudene/idene",0.05,IF(VLOOKUP(Resumo!A99,'IDH-M'!$A$1:$C$855,3,FALSE)&lt;=0.776,0.05,0.1)))</f>
        <v>#N/A</v>
      </c>
      <c r="D99" s="9" t="e">
        <f t="shared" si="1"/>
        <v>#N/A</v>
      </c>
    </row>
    <row r="100" spans="1:4" x14ac:dyDescent="0.25">
      <c r="A100" s="60" t="s">
        <v>122</v>
      </c>
      <c r="B100" s="1" t="e">
        <f>IF(VLOOKUP(A100,FPM!$B$6:$B$859,2,FALSE)&gt;VLOOKUP(A100,ICMS!$B$7:$C$858,2,FALSE),0.01,IF(VLOOKUP(A100,'Área Sudene Idene'!$A$1:$B$856,2,FALSE)="sudene/idene",0.05,IF(VLOOKUP(Resumo!A100,'IDH-M'!$A$1:$C$855,3,FALSE)&lt;=0.776,0.05,0.1)))</f>
        <v>#N/A</v>
      </c>
      <c r="C100" s="9" t="e">
        <f>IF(VLOOKUP(A100,FPM!$B$6:$B$859,2,FALSE)/0.8&gt;VLOOKUP(A100,ICMS!$B$7:$C$858,2,FALSE),0.01,IF(VLOOKUP(A100,'Área Sudene Idene'!$A$1:$B$856,2,FALSE)="sudene/idene",0.05,IF(VLOOKUP(Resumo!A100,'IDH-M'!$A$1:$C$855,3,FALSE)&lt;=0.776,0.05,0.1)))</f>
        <v>#N/A</v>
      </c>
      <c r="D100" s="9" t="e">
        <f t="shared" si="1"/>
        <v>#N/A</v>
      </c>
    </row>
    <row r="101" spans="1:4" x14ac:dyDescent="0.25">
      <c r="A101" s="60" t="s">
        <v>123</v>
      </c>
      <c r="B101" s="1" t="e">
        <f>IF(VLOOKUP(A101,FPM!$B$6:$B$859,2,FALSE)&gt;VLOOKUP(A101,ICMS!$B$7:$C$858,2,FALSE),0.01,IF(VLOOKUP(A101,'Área Sudene Idene'!$A$1:$B$856,2,FALSE)="sudene/idene",0.05,IF(VLOOKUP(Resumo!A101,'IDH-M'!$A$1:$C$855,3,FALSE)&lt;=0.776,0.05,0.1)))</f>
        <v>#N/A</v>
      </c>
      <c r="C101" s="9" t="e">
        <f>IF(VLOOKUP(A101,FPM!$B$6:$B$859,2,FALSE)/0.8&gt;VLOOKUP(A101,ICMS!$B$7:$C$858,2,FALSE),0.01,IF(VLOOKUP(A101,'Área Sudene Idene'!$A$1:$B$856,2,FALSE)="sudene/idene",0.05,IF(VLOOKUP(Resumo!A101,'IDH-M'!$A$1:$C$855,3,FALSE)&lt;=0.776,0.05,0.1)))</f>
        <v>#N/A</v>
      </c>
      <c r="D101" s="9" t="e">
        <f t="shared" si="1"/>
        <v>#N/A</v>
      </c>
    </row>
    <row r="102" spans="1:4" x14ac:dyDescent="0.25">
      <c r="A102" s="60" t="s">
        <v>124</v>
      </c>
      <c r="B102" s="1" t="e">
        <f>IF(VLOOKUP(A102,FPM!$B$6:$B$859,2,FALSE)&gt;VLOOKUP(A102,ICMS!$B$7:$C$858,2,FALSE),0.01,IF(VLOOKUP(A102,'Área Sudene Idene'!$A$1:$B$856,2,FALSE)="sudene/idene",0.05,IF(VLOOKUP(Resumo!A102,'IDH-M'!$A$1:$C$855,3,FALSE)&lt;=0.776,0.05,0.1)))</f>
        <v>#N/A</v>
      </c>
      <c r="C102" s="9" t="e">
        <f>IF(VLOOKUP(A102,FPM!$B$6:$B$859,2,FALSE)/0.8&gt;VLOOKUP(A102,ICMS!$B$7:$C$858,2,FALSE),0.01,IF(VLOOKUP(A102,'Área Sudene Idene'!$A$1:$B$856,2,FALSE)="sudene/idene",0.05,IF(VLOOKUP(Resumo!A102,'IDH-M'!$A$1:$C$855,3,FALSE)&lt;=0.776,0.05,0.1)))</f>
        <v>#N/A</v>
      </c>
      <c r="D102" s="9" t="e">
        <f t="shared" si="1"/>
        <v>#N/A</v>
      </c>
    </row>
    <row r="103" spans="1:4" x14ac:dyDescent="0.25">
      <c r="A103" s="60" t="s">
        <v>125</v>
      </c>
      <c r="B103" s="1" t="e">
        <f>IF(VLOOKUP(A103,FPM!$B$6:$B$859,2,FALSE)&gt;VLOOKUP(A103,ICMS!$B$7:$C$858,2,FALSE),0.01,IF(VLOOKUP(A103,'Área Sudene Idene'!$A$1:$B$856,2,FALSE)="sudene/idene",0.05,IF(VLOOKUP(Resumo!A103,'IDH-M'!$A$1:$C$855,3,FALSE)&lt;=0.776,0.05,0.1)))</f>
        <v>#N/A</v>
      </c>
      <c r="C103" s="9" t="e">
        <f>IF(VLOOKUP(A103,FPM!$B$6:$B$859,2,FALSE)/0.8&gt;VLOOKUP(A103,ICMS!$B$7:$C$858,2,FALSE),0.01,IF(VLOOKUP(A103,'Área Sudene Idene'!$A$1:$B$856,2,FALSE)="sudene/idene",0.05,IF(VLOOKUP(Resumo!A103,'IDH-M'!$A$1:$C$855,3,FALSE)&lt;=0.776,0.05,0.1)))</f>
        <v>#N/A</v>
      </c>
      <c r="D103" s="9" t="e">
        <f t="shared" si="1"/>
        <v>#N/A</v>
      </c>
    </row>
    <row r="104" spans="1:4" x14ac:dyDescent="0.25">
      <c r="A104" s="60" t="s">
        <v>126</v>
      </c>
      <c r="B104" s="1" t="e">
        <f>IF(VLOOKUP(A104,FPM!$B$6:$B$859,2,FALSE)&gt;VLOOKUP(A104,ICMS!$B$7:$C$858,2,FALSE),0.01,IF(VLOOKUP(A104,'Área Sudene Idene'!$A$1:$B$856,2,FALSE)="sudene/idene",0.05,IF(VLOOKUP(Resumo!A104,'IDH-M'!$A$1:$C$855,3,FALSE)&lt;=0.776,0.05,0.1)))</f>
        <v>#N/A</v>
      </c>
      <c r="C104" s="9" t="e">
        <f>IF(VLOOKUP(A104,FPM!$B$6:$B$859,2,FALSE)/0.8&gt;VLOOKUP(A104,ICMS!$B$7:$C$858,2,FALSE),0.01,IF(VLOOKUP(A104,'Área Sudene Idene'!$A$1:$B$856,2,FALSE)="sudene/idene",0.05,IF(VLOOKUP(Resumo!A104,'IDH-M'!$A$1:$C$855,3,FALSE)&lt;=0.776,0.05,0.1)))</f>
        <v>#N/A</v>
      </c>
      <c r="D104" s="9" t="e">
        <f t="shared" si="1"/>
        <v>#N/A</v>
      </c>
    </row>
    <row r="105" spans="1:4" x14ac:dyDescent="0.25">
      <c r="A105" s="60" t="s">
        <v>127</v>
      </c>
      <c r="B105" s="1" t="e">
        <f>IF(VLOOKUP(A105,FPM!$B$6:$B$859,2,FALSE)&gt;VLOOKUP(A105,ICMS!$B$7:$C$858,2,FALSE),0.01,IF(VLOOKUP(A105,'Área Sudene Idene'!$A$1:$B$856,2,FALSE)="sudene/idene",0.05,IF(VLOOKUP(Resumo!A105,'IDH-M'!$A$1:$C$855,3,FALSE)&lt;=0.776,0.05,0.1)))</f>
        <v>#N/A</v>
      </c>
      <c r="C105" s="9" t="e">
        <f>IF(VLOOKUP(A105,FPM!$B$6:$B$859,2,FALSE)/0.8&gt;VLOOKUP(A105,ICMS!$B$7:$C$858,2,FALSE),0.01,IF(VLOOKUP(A105,'Área Sudene Idene'!$A$1:$B$856,2,FALSE)="sudene/idene",0.05,IF(VLOOKUP(Resumo!A105,'IDH-M'!$A$1:$C$855,3,FALSE)&lt;=0.776,0.05,0.1)))</f>
        <v>#N/A</v>
      </c>
      <c r="D105" s="9" t="e">
        <f t="shared" si="1"/>
        <v>#N/A</v>
      </c>
    </row>
    <row r="106" spans="1:4" x14ac:dyDescent="0.25">
      <c r="A106" s="60" t="s">
        <v>128</v>
      </c>
      <c r="B106" s="1" t="e">
        <f>IF(VLOOKUP(A106,FPM!$B$6:$B$859,2,FALSE)&gt;VLOOKUP(A106,ICMS!$B$7:$C$858,2,FALSE),0.01,IF(VLOOKUP(A106,'Área Sudene Idene'!$A$1:$B$856,2,FALSE)="sudene/idene",0.05,IF(VLOOKUP(Resumo!A106,'IDH-M'!$A$1:$C$855,3,FALSE)&lt;=0.776,0.05,0.1)))</f>
        <v>#N/A</v>
      </c>
      <c r="C106" s="9" t="e">
        <f>IF(VLOOKUP(A106,FPM!$B$6:$B$859,2,FALSE)/0.8&gt;VLOOKUP(A106,ICMS!$B$7:$C$858,2,FALSE),0.01,IF(VLOOKUP(A106,'Área Sudene Idene'!$A$1:$B$856,2,FALSE)="sudene/idene",0.05,IF(VLOOKUP(Resumo!A106,'IDH-M'!$A$1:$C$855,3,FALSE)&lt;=0.776,0.05,0.1)))</f>
        <v>#N/A</v>
      </c>
      <c r="D106" s="9" t="e">
        <f t="shared" si="1"/>
        <v>#N/A</v>
      </c>
    </row>
    <row r="107" spans="1:4" x14ac:dyDescent="0.25">
      <c r="A107" s="60" t="s">
        <v>129</v>
      </c>
      <c r="B107" s="1" t="e">
        <f>IF(VLOOKUP(A107,FPM!$B$6:$B$859,2,FALSE)&gt;VLOOKUP(A107,ICMS!$B$7:$C$858,2,FALSE),0.01,IF(VLOOKUP(A107,'Área Sudene Idene'!$A$1:$B$856,2,FALSE)="sudene/idene",0.05,IF(VLOOKUP(Resumo!A107,'IDH-M'!$A$1:$C$855,3,FALSE)&lt;=0.776,0.05,0.1)))</f>
        <v>#N/A</v>
      </c>
      <c r="C107" s="9" t="e">
        <f>IF(VLOOKUP(A107,FPM!$B$6:$B$859,2,FALSE)/0.8&gt;VLOOKUP(A107,ICMS!$B$7:$C$858,2,FALSE),0.01,IF(VLOOKUP(A107,'Área Sudene Idene'!$A$1:$B$856,2,FALSE)="sudene/idene",0.05,IF(VLOOKUP(Resumo!A107,'IDH-M'!$A$1:$C$855,3,FALSE)&lt;=0.776,0.05,0.1)))</f>
        <v>#N/A</v>
      </c>
      <c r="D107" s="9" t="e">
        <f t="shared" si="1"/>
        <v>#N/A</v>
      </c>
    </row>
    <row r="108" spans="1:4" x14ac:dyDescent="0.25">
      <c r="A108" s="60" t="s">
        <v>130</v>
      </c>
      <c r="B108" s="1" t="e">
        <f>IF(VLOOKUP(A108,FPM!$B$6:$B$859,2,FALSE)&gt;VLOOKUP(A108,ICMS!$B$7:$C$858,2,FALSE),0.01,IF(VLOOKUP(A108,'Área Sudene Idene'!$A$1:$B$856,2,FALSE)="sudene/idene",0.05,IF(VLOOKUP(Resumo!A108,'IDH-M'!$A$1:$C$855,3,FALSE)&lt;=0.776,0.05,0.1)))</f>
        <v>#N/A</v>
      </c>
      <c r="C108" s="9" t="e">
        <f>IF(VLOOKUP(A108,FPM!$B$6:$B$859,2,FALSE)/0.8&gt;VLOOKUP(A108,ICMS!$B$7:$C$858,2,FALSE),0.01,IF(VLOOKUP(A108,'Área Sudene Idene'!$A$1:$B$856,2,FALSE)="sudene/idene",0.05,IF(VLOOKUP(Resumo!A108,'IDH-M'!$A$1:$C$855,3,FALSE)&lt;=0.776,0.05,0.1)))</f>
        <v>#N/A</v>
      </c>
      <c r="D108" s="9" t="e">
        <f t="shared" si="1"/>
        <v>#N/A</v>
      </c>
    </row>
    <row r="109" spans="1:4" x14ac:dyDescent="0.25">
      <c r="A109" s="60" t="s">
        <v>131</v>
      </c>
      <c r="B109" s="1" t="e">
        <f>IF(VLOOKUP(A109,FPM!$B$6:$B$859,2,FALSE)&gt;VLOOKUP(A109,ICMS!$B$7:$C$858,2,FALSE),0.01,IF(VLOOKUP(A109,'Área Sudene Idene'!$A$1:$B$856,2,FALSE)="sudene/idene",0.05,IF(VLOOKUP(Resumo!A109,'IDH-M'!$A$1:$C$855,3,FALSE)&lt;=0.776,0.05,0.1)))</f>
        <v>#N/A</v>
      </c>
      <c r="C109" s="9" t="e">
        <f>IF(VLOOKUP(A109,FPM!$B$6:$B$859,2,FALSE)/0.8&gt;VLOOKUP(A109,ICMS!$B$7:$C$858,2,FALSE),0.01,IF(VLOOKUP(A109,'Área Sudene Idene'!$A$1:$B$856,2,FALSE)="sudene/idene",0.05,IF(VLOOKUP(Resumo!A109,'IDH-M'!$A$1:$C$855,3,FALSE)&lt;=0.776,0.05,0.1)))</f>
        <v>#N/A</v>
      </c>
      <c r="D109" s="9" t="e">
        <f t="shared" si="1"/>
        <v>#N/A</v>
      </c>
    </row>
    <row r="110" spans="1:4" x14ac:dyDescent="0.25">
      <c r="A110" s="60" t="s">
        <v>132</v>
      </c>
      <c r="B110" s="1" t="e">
        <f>IF(VLOOKUP(A110,FPM!$B$6:$B$859,2,FALSE)&gt;VLOOKUP(A110,ICMS!$B$7:$C$858,2,FALSE),0.01,IF(VLOOKUP(A110,'Área Sudene Idene'!$A$1:$B$856,2,FALSE)="sudene/idene",0.05,IF(VLOOKUP(Resumo!A110,'IDH-M'!$A$1:$C$855,3,FALSE)&lt;=0.776,0.05,0.1)))</f>
        <v>#N/A</v>
      </c>
      <c r="C110" s="9" t="e">
        <f>IF(VLOOKUP(A110,FPM!$B$6:$B$859,2,FALSE)/0.8&gt;VLOOKUP(A110,ICMS!$B$7:$C$858,2,FALSE),0.01,IF(VLOOKUP(A110,'Área Sudene Idene'!$A$1:$B$856,2,FALSE)="sudene/idene",0.05,IF(VLOOKUP(Resumo!A110,'IDH-M'!$A$1:$C$855,3,FALSE)&lt;=0.776,0.05,0.1)))</f>
        <v>#N/A</v>
      </c>
      <c r="D110" s="9" t="e">
        <f t="shared" si="1"/>
        <v>#N/A</v>
      </c>
    </row>
    <row r="111" spans="1:4" x14ac:dyDescent="0.25">
      <c r="A111" s="60" t="s">
        <v>133</v>
      </c>
      <c r="B111" s="1" t="e">
        <f>IF(VLOOKUP(A111,FPM!$B$6:$B$859,2,FALSE)&gt;VLOOKUP(A111,ICMS!$B$7:$C$858,2,FALSE),0.01,IF(VLOOKUP(A111,'Área Sudene Idene'!$A$1:$B$856,2,FALSE)="sudene/idene",0.05,IF(VLOOKUP(Resumo!A111,'IDH-M'!$A$1:$C$855,3,FALSE)&lt;=0.776,0.05,0.1)))</f>
        <v>#N/A</v>
      </c>
      <c r="C111" s="9" t="e">
        <f>IF(VLOOKUP(A111,FPM!$B$6:$B$859,2,FALSE)/0.8&gt;VLOOKUP(A111,ICMS!$B$7:$C$858,2,FALSE),0.01,IF(VLOOKUP(A111,'Área Sudene Idene'!$A$1:$B$856,2,FALSE)="sudene/idene",0.05,IF(VLOOKUP(Resumo!A111,'IDH-M'!$A$1:$C$855,3,FALSE)&lt;=0.776,0.05,0.1)))</f>
        <v>#N/A</v>
      </c>
      <c r="D111" s="9" t="e">
        <f t="shared" si="1"/>
        <v>#N/A</v>
      </c>
    </row>
    <row r="112" spans="1:4" x14ac:dyDescent="0.25">
      <c r="A112" s="60" t="s">
        <v>134</v>
      </c>
      <c r="B112" s="1" t="e">
        <f>IF(VLOOKUP(A112,FPM!$B$6:$B$859,2,FALSE)&gt;VLOOKUP(A112,ICMS!$B$7:$C$858,2,FALSE),0.01,IF(VLOOKUP(A112,'Área Sudene Idene'!$A$1:$B$856,2,FALSE)="sudene/idene",0.05,IF(VLOOKUP(Resumo!A112,'IDH-M'!$A$1:$C$855,3,FALSE)&lt;=0.776,0.05,0.1)))</f>
        <v>#N/A</v>
      </c>
      <c r="C112" s="9" t="e">
        <f>IF(VLOOKUP(A112,FPM!$B$6:$B$859,2,FALSE)/0.8&gt;VLOOKUP(A112,ICMS!$B$7:$C$858,2,FALSE),0.01,IF(VLOOKUP(A112,'Área Sudene Idene'!$A$1:$B$856,2,FALSE)="sudene/idene",0.05,IF(VLOOKUP(Resumo!A112,'IDH-M'!$A$1:$C$855,3,FALSE)&lt;=0.776,0.05,0.1)))</f>
        <v>#N/A</v>
      </c>
      <c r="D112" s="9" t="e">
        <f t="shared" si="1"/>
        <v>#N/A</v>
      </c>
    </row>
    <row r="113" spans="1:4" x14ac:dyDescent="0.25">
      <c r="A113" s="60" t="s">
        <v>135</v>
      </c>
      <c r="B113" s="1" t="e">
        <f>IF(VLOOKUP(A113,FPM!$B$6:$B$859,2,FALSE)&gt;VLOOKUP(A113,ICMS!$B$7:$C$858,2,FALSE),0.01,IF(VLOOKUP(A113,'Área Sudene Idene'!$A$1:$B$856,2,FALSE)="sudene/idene",0.05,IF(VLOOKUP(Resumo!A113,'IDH-M'!$A$1:$C$855,3,FALSE)&lt;=0.776,0.05,0.1)))</f>
        <v>#N/A</v>
      </c>
      <c r="C113" s="9" t="e">
        <f>IF(VLOOKUP(A113,FPM!$B$6:$B$859,2,FALSE)/0.8&gt;VLOOKUP(A113,ICMS!$B$7:$C$858,2,FALSE),0.01,IF(VLOOKUP(A113,'Área Sudene Idene'!$A$1:$B$856,2,FALSE)="sudene/idene",0.05,IF(VLOOKUP(Resumo!A113,'IDH-M'!$A$1:$C$855,3,FALSE)&lt;=0.776,0.05,0.1)))</f>
        <v>#N/A</v>
      </c>
      <c r="D113" s="9" t="e">
        <f t="shared" si="1"/>
        <v>#N/A</v>
      </c>
    </row>
    <row r="114" spans="1:4" x14ac:dyDescent="0.25">
      <c r="A114" s="60" t="s">
        <v>136</v>
      </c>
      <c r="B114" s="1" t="e">
        <f>IF(VLOOKUP(A114,FPM!$B$6:$B$859,2,FALSE)&gt;VLOOKUP(A114,ICMS!$B$7:$C$858,2,FALSE),0.01,IF(VLOOKUP(A114,'Área Sudene Idene'!$A$1:$B$856,2,FALSE)="sudene/idene",0.05,IF(VLOOKUP(Resumo!A114,'IDH-M'!$A$1:$C$855,3,FALSE)&lt;=0.776,0.05,0.1)))</f>
        <v>#N/A</v>
      </c>
      <c r="C114" s="9" t="e">
        <f>IF(VLOOKUP(A114,FPM!$B$6:$B$859,2,FALSE)/0.8&gt;VLOOKUP(A114,ICMS!$B$7:$C$858,2,FALSE),0.01,IF(VLOOKUP(A114,'Área Sudene Idene'!$A$1:$B$856,2,FALSE)="sudene/idene",0.05,IF(VLOOKUP(Resumo!A114,'IDH-M'!$A$1:$C$855,3,FALSE)&lt;=0.776,0.05,0.1)))</f>
        <v>#N/A</v>
      </c>
      <c r="D114" s="9" t="e">
        <f t="shared" si="1"/>
        <v>#N/A</v>
      </c>
    </row>
    <row r="115" spans="1:4" x14ac:dyDescent="0.25">
      <c r="A115" s="60" t="s">
        <v>137</v>
      </c>
      <c r="B115" s="1" t="e">
        <f>IF(VLOOKUP(A115,FPM!$B$6:$B$859,2,FALSE)&gt;VLOOKUP(A115,ICMS!$B$7:$C$858,2,FALSE),0.01,IF(VLOOKUP(A115,'Área Sudene Idene'!$A$1:$B$856,2,FALSE)="sudene/idene",0.05,IF(VLOOKUP(Resumo!A115,'IDH-M'!$A$1:$C$855,3,FALSE)&lt;=0.776,0.05,0.1)))</f>
        <v>#N/A</v>
      </c>
      <c r="C115" s="9" t="e">
        <f>IF(VLOOKUP(A115,FPM!$B$6:$B$859,2,FALSE)/0.8&gt;VLOOKUP(A115,ICMS!$B$7:$C$858,2,FALSE),0.01,IF(VLOOKUP(A115,'Área Sudene Idene'!$A$1:$B$856,2,FALSE)="sudene/idene",0.05,IF(VLOOKUP(Resumo!A115,'IDH-M'!$A$1:$C$855,3,FALSE)&lt;=0.776,0.05,0.1)))</f>
        <v>#N/A</v>
      </c>
      <c r="D115" s="9" t="e">
        <f t="shared" si="1"/>
        <v>#N/A</v>
      </c>
    </row>
    <row r="116" spans="1:4" x14ac:dyDescent="0.25">
      <c r="A116" s="60" t="s">
        <v>138</v>
      </c>
      <c r="B116" s="1" t="e">
        <f>IF(VLOOKUP(A116,FPM!$B$6:$B$859,2,FALSE)&gt;VLOOKUP(A116,ICMS!$B$7:$C$858,2,FALSE),0.01,IF(VLOOKUP(A116,'Área Sudene Idene'!$A$1:$B$856,2,FALSE)="sudene/idene",0.05,IF(VLOOKUP(Resumo!A116,'IDH-M'!$A$1:$C$855,3,FALSE)&lt;=0.776,0.05,0.1)))</f>
        <v>#N/A</v>
      </c>
      <c r="C116" s="9" t="e">
        <f>IF(VLOOKUP(A116,FPM!$B$6:$B$859,2,FALSE)/0.8&gt;VLOOKUP(A116,ICMS!$B$7:$C$858,2,FALSE),0.01,IF(VLOOKUP(A116,'Área Sudene Idene'!$A$1:$B$856,2,FALSE)="sudene/idene",0.05,IF(VLOOKUP(Resumo!A116,'IDH-M'!$A$1:$C$855,3,FALSE)&lt;=0.776,0.05,0.1)))</f>
        <v>#N/A</v>
      </c>
      <c r="D116" s="9" t="e">
        <f t="shared" si="1"/>
        <v>#N/A</v>
      </c>
    </row>
    <row r="117" spans="1:4" x14ac:dyDescent="0.25">
      <c r="A117" s="60" t="s">
        <v>139</v>
      </c>
      <c r="B117" s="1" t="e">
        <f>IF(VLOOKUP(A117,FPM!$B$6:$B$859,2,FALSE)&gt;VLOOKUP(A117,ICMS!$B$7:$C$858,2,FALSE),0.01,IF(VLOOKUP(A117,'Área Sudene Idene'!$A$1:$B$856,2,FALSE)="sudene/idene",0.05,IF(VLOOKUP(Resumo!A117,'IDH-M'!$A$1:$C$855,3,FALSE)&lt;=0.776,0.05,0.1)))</f>
        <v>#N/A</v>
      </c>
      <c r="C117" s="9" t="e">
        <f>IF(VLOOKUP(A117,FPM!$B$6:$B$859,2,FALSE)/0.8&gt;VLOOKUP(A117,ICMS!$B$7:$C$858,2,FALSE),0.01,IF(VLOOKUP(A117,'Área Sudene Idene'!$A$1:$B$856,2,FALSE)="sudene/idene",0.05,IF(VLOOKUP(Resumo!A117,'IDH-M'!$A$1:$C$855,3,FALSE)&lt;=0.776,0.05,0.1)))</f>
        <v>#N/A</v>
      </c>
      <c r="D117" s="9" t="e">
        <f t="shared" si="1"/>
        <v>#N/A</v>
      </c>
    </row>
    <row r="118" spans="1:4" x14ac:dyDescent="0.25">
      <c r="A118" s="60" t="s">
        <v>140</v>
      </c>
      <c r="B118" s="1" t="e">
        <f>IF(VLOOKUP(A118,FPM!$B$6:$B$859,2,FALSE)&gt;VLOOKUP(A118,ICMS!$B$7:$C$858,2,FALSE),0.01,IF(VLOOKUP(A118,'Área Sudene Idene'!$A$1:$B$856,2,FALSE)="sudene/idene",0.05,IF(VLOOKUP(Resumo!A118,'IDH-M'!$A$1:$C$855,3,FALSE)&lt;=0.776,0.05,0.1)))</f>
        <v>#N/A</v>
      </c>
      <c r="C118" s="9" t="e">
        <f>IF(VLOOKUP(A118,FPM!$B$6:$B$859,2,FALSE)/0.8&gt;VLOOKUP(A118,ICMS!$B$7:$C$858,2,FALSE),0.01,IF(VLOOKUP(A118,'Área Sudene Idene'!$A$1:$B$856,2,FALSE)="sudene/idene",0.05,IF(VLOOKUP(Resumo!A118,'IDH-M'!$A$1:$C$855,3,FALSE)&lt;=0.776,0.05,0.1)))</f>
        <v>#N/A</v>
      </c>
      <c r="D118" s="9" t="e">
        <f t="shared" si="1"/>
        <v>#N/A</v>
      </c>
    </row>
    <row r="119" spans="1:4" x14ac:dyDescent="0.25">
      <c r="A119" s="60" t="s">
        <v>141</v>
      </c>
      <c r="B119" s="1" t="e">
        <f>IF(VLOOKUP(A119,FPM!$B$6:$B$859,2,FALSE)&gt;VLOOKUP(A119,ICMS!$B$7:$C$858,2,FALSE),0.01,IF(VLOOKUP(A119,'Área Sudene Idene'!$A$1:$B$856,2,FALSE)="sudene/idene",0.05,IF(VLOOKUP(Resumo!A119,'IDH-M'!$A$1:$C$855,3,FALSE)&lt;=0.776,0.05,0.1)))</f>
        <v>#N/A</v>
      </c>
      <c r="C119" s="9" t="e">
        <f>IF(VLOOKUP(A119,FPM!$B$6:$B$859,2,FALSE)/0.8&gt;VLOOKUP(A119,ICMS!$B$7:$C$858,2,FALSE),0.01,IF(VLOOKUP(A119,'Área Sudene Idene'!$A$1:$B$856,2,FALSE)="sudene/idene",0.05,IF(VLOOKUP(Resumo!A119,'IDH-M'!$A$1:$C$855,3,FALSE)&lt;=0.776,0.05,0.1)))</f>
        <v>#N/A</v>
      </c>
      <c r="D119" s="9" t="e">
        <f t="shared" si="1"/>
        <v>#N/A</v>
      </c>
    </row>
    <row r="120" spans="1:4" x14ac:dyDescent="0.25">
      <c r="A120" s="60" t="s">
        <v>142</v>
      </c>
      <c r="B120" s="1" t="e">
        <f>IF(VLOOKUP(A120,FPM!$B$6:$B$859,2,FALSE)&gt;VLOOKUP(A120,ICMS!$B$7:$C$858,2,FALSE),0.01,IF(VLOOKUP(A120,'Área Sudene Idene'!$A$1:$B$856,2,FALSE)="sudene/idene",0.05,IF(VLOOKUP(Resumo!A120,'IDH-M'!$A$1:$C$855,3,FALSE)&lt;=0.776,0.05,0.1)))</f>
        <v>#N/A</v>
      </c>
      <c r="C120" s="9" t="e">
        <f>IF(VLOOKUP(A120,FPM!$B$6:$B$859,2,FALSE)/0.8&gt;VLOOKUP(A120,ICMS!$B$7:$C$858,2,FALSE),0.01,IF(VLOOKUP(A120,'Área Sudene Idene'!$A$1:$B$856,2,FALSE)="sudene/idene",0.05,IF(VLOOKUP(Resumo!A120,'IDH-M'!$A$1:$C$855,3,FALSE)&lt;=0.776,0.05,0.1)))</f>
        <v>#N/A</v>
      </c>
      <c r="D120" s="9" t="e">
        <f t="shared" si="1"/>
        <v>#N/A</v>
      </c>
    </row>
    <row r="121" spans="1:4" x14ac:dyDescent="0.25">
      <c r="A121" s="60" t="s">
        <v>143</v>
      </c>
      <c r="B121" s="1" t="e">
        <f>IF(VLOOKUP(A121,FPM!$B$6:$B$859,2,FALSE)&gt;VLOOKUP(A121,ICMS!$B$7:$C$858,2,FALSE),0.01,IF(VLOOKUP(A121,'Área Sudene Idene'!$A$1:$B$856,2,FALSE)="sudene/idene",0.05,IF(VLOOKUP(Resumo!A121,'IDH-M'!$A$1:$C$855,3,FALSE)&lt;=0.776,0.05,0.1)))</f>
        <v>#N/A</v>
      </c>
      <c r="C121" s="9" t="e">
        <f>IF(VLOOKUP(A121,FPM!$B$6:$B$859,2,FALSE)/0.8&gt;VLOOKUP(A121,ICMS!$B$7:$C$858,2,FALSE),0.01,IF(VLOOKUP(A121,'Área Sudene Idene'!$A$1:$B$856,2,FALSE)="sudene/idene",0.05,IF(VLOOKUP(Resumo!A121,'IDH-M'!$A$1:$C$855,3,FALSE)&lt;=0.776,0.05,0.1)))</f>
        <v>#N/A</v>
      </c>
      <c r="D121" s="9" t="e">
        <f t="shared" si="1"/>
        <v>#N/A</v>
      </c>
    </row>
    <row r="122" spans="1:4" x14ac:dyDescent="0.25">
      <c r="A122" s="60" t="s">
        <v>144</v>
      </c>
      <c r="B122" s="1" t="e">
        <f>IF(VLOOKUP(A122,FPM!$B$6:$B$859,2,FALSE)&gt;VLOOKUP(A122,ICMS!$B$7:$C$858,2,FALSE),0.01,IF(VLOOKUP(A122,'Área Sudene Idene'!$A$1:$B$856,2,FALSE)="sudene/idene",0.05,IF(VLOOKUP(Resumo!A122,'IDH-M'!$A$1:$C$855,3,FALSE)&lt;=0.776,0.05,0.1)))</f>
        <v>#N/A</v>
      </c>
      <c r="C122" s="9" t="e">
        <f>IF(VLOOKUP(A122,FPM!$B$6:$B$859,2,FALSE)/0.8&gt;VLOOKUP(A122,ICMS!$B$7:$C$858,2,FALSE),0.01,IF(VLOOKUP(A122,'Área Sudene Idene'!$A$1:$B$856,2,FALSE)="sudene/idene",0.05,IF(VLOOKUP(Resumo!A122,'IDH-M'!$A$1:$C$855,3,FALSE)&lt;=0.776,0.05,0.1)))</f>
        <v>#N/A</v>
      </c>
      <c r="D122" s="9" t="e">
        <f t="shared" si="1"/>
        <v>#N/A</v>
      </c>
    </row>
    <row r="123" spans="1:4" x14ac:dyDescent="0.25">
      <c r="A123" s="60" t="s">
        <v>145</v>
      </c>
      <c r="B123" s="1" t="e">
        <f>IF(VLOOKUP(A123,FPM!$B$6:$B$859,2,FALSE)&gt;VLOOKUP(A123,ICMS!$B$7:$C$858,2,FALSE),0.01,IF(VLOOKUP(A123,'Área Sudene Idene'!$A$1:$B$856,2,FALSE)="sudene/idene",0.05,IF(VLOOKUP(Resumo!A123,'IDH-M'!$A$1:$C$855,3,FALSE)&lt;=0.776,0.05,0.1)))</f>
        <v>#N/A</v>
      </c>
      <c r="C123" s="9" t="e">
        <f>IF(VLOOKUP(A123,FPM!$B$6:$B$859,2,FALSE)/0.8&gt;VLOOKUP(A123,ICMS!$B$7:$C$858,2,FALSE),0.01,IF(VLOOKUP(A123,'Área Sudene Idene'!$A$1:$B$856,2,FALSE)="sudene/idene",0.05,IF(VLOOKUP(Resumo!A123,'IDH-M'!$A$1:$C$855,3,FALSE)&lt;=0.776,0.05,0.1)))</f>
        <v>#N/A</v>
      </c>
      <c r="D123" s="9" t="e">
        <f t="shared" si="1"/>
        <v>#N/A</v>
      </c>
    </row>
    <row r="124" spans="1:4" x14ac:dyDescent="0.25">
      <c r="A124" s="60" t="s">
        <v>146</v>
      </c>
      <c r="B124" s="1" t="e">
        <f>IF(VLOOKUP(A124,FPM!$B$6:$B$859,2,FALSE)&gt;VLOOKUP(A124,ICMS!$B$7:$C$858,2,FALSE),0.01,IF(VLOOKUP(A124,'Área Sudene Idene'!$A$1:$B$856,2,FALSE)="sudene/idene",0.05,IF(VLOOKUP(Resumo!A124,'IDH-M'!$A$1:$C$855,3,FALSE)&lt;=0.776,0.05,0.1)))</f>
        <v>#N/A</v>
      </c>
      <c r="C124" s="9" t="e">
        <f>IF(VLOOKUP(A124,FPM!$B$6:$B$859,2,FALSE)/0.8&gt;VLOOKUP(A124,ICMS!$B$7:$C$858,2,FALSE),0.01,IF(VLOOKUP(A124,'Área Sudene Idene'!$A$1:$B$856,2,FALSE)="sudene/idene",0.05,IF(VLOOKUP(Resumo!A124,'IDH-M'!$A$1:$C$855,3,FALSE)&lt;=0.776,0.05,0.1)))</f>
        <v>#N/A</v>
      </c>
      <c r="D124" s="9" t="e">
        <f t="shared" si="1"/>
        <v>#N/A</v>
      </c>
    </row>
    <row r="125" spans="1:4" x14ac:dyDescent="0.25">
      <c r="A125" s="60" t="s">
        <v>147</v>
      </c>
      <c r="B125" s="1" t="e">
        <f>IF(VLOOKUP(A125,FPM!$B$6:$B$859,2,FALSE)&gt;VLOOKUP(A125,ICMS!$B$7:$C$858,2,FALSE),0.01,IF(VLOOKUP(A125,'Área Sudene Idene'!$A$1:$B$856,2,FALSE)="sudene/idene",0.05,IF(VLOOKUP(Resumo!A125,'IDH-M'!$A$1:$C$855,3,FALSE)&lt;=0.776,0.05,0.1)))</f>
        <v>#N/A</v>
      </c>
      <c r="C125" s="9" t="e">
        <f>IF(VLOOKUP(A125,FPM!$B$6:$B$859,2,FALSE)/0.8&gt;VLOOKUP(A125,ICMS!$B$7:$C$858,2,FALSE),0.01,IF(VLOOKUP(A125,'Área Sudene Idene'!$A$1:$B$856,2,FALSE)="sudene/idene",0.05,IF(VLOOKUP(Resumo!A125,'IDH-M'!$A$1:$C$855,3,FALSE)&lt;=0.776,0.05,0.1)))</f>
        <v>#N/A</v>
      </c>
      <c r="D125" s="9" t="e">
        <f t="shared" si="1"/>
        <v>#N/A</v>
      </c>
    </row>
    <row r="126" spans="1:4" x14ac:dyDescent="0.25">
      <c r="A126" s="60" t="s">
        <v>148</v>
      </c>
      <c r="B126" s="1" t="e">
        <f>IF(VLOOKUP(A126,FPM!$B$6:$B$859,2,FALSE)&gt;VLOOKUP(A126,ICMS!$B$7:$C$858,2,FALSE),0.01,IF(VLOOKUP(A126,'Área Sudene Idene'!$A$1:$B$856,2,FALSE)="sudene/idene",0.05,IF(VLOOKUP(Resumo!A126,'IDH-M'!$A$1:$C$855,3,FALSE)&lt;=0.776,0.05,0.1)))</f>
        <v>#N/A</v>
      </c>
      <c r="C126" s="9" t="e">
        <f>IF(VLOOKUP(A126,FPM!$B$6:$B$859,2,FALSE)/0.8&gt;VLOOKUP(A126,ICMS!$B$7:$C$858,2,FALSE),0.01,IF(VLOOKUP(A126,'Área Sudene Idene'!$A$1:$B$856,2,FALSE)="sudene/idene",0.05,IF(VLOOKUP(Resumo!A126,'IDH-M'!$A$1:$C$855,3,FALSE)&lt;=0.776,0.05,0.1)))</f>
        <v>#N/A</v>
      </c>
      <c r="D126" s="9" t="e">
        <f t="shared" si="1"/>
        <v>#N/A</v>
      </c>
    </row>
    <row r="127" spans="1:4" x14ac:dyDescent="0.25">
      <c r="A127" s="60" t="s">
        <v>149</v>
      </c>
      <c r="B127" s="1" t="e">
        <f>IF(VLOOKUP(A127,FPM!$B$6:$B$859,2,FALSE)&gt;VLOOKUP(A127,ICMS!$B$7:$C$858,2,FALSE),0.01,IF(VLOOKUP(A127,'Área Sudene Idene'!$A$1:$B$856,2,FALSE)="sudene/idene",0.05,IF(VLOOKUP(Resumo!A127,'IDH-M'!$A$1:$C$855,3,FALSE)&lt;=0.776,0.05,0.1)))</f>
        <v>#N/A</v>
      </c>
      <c r="C127" s="9" t="e">
        <f>IF(VLOOKUP(A127,FPM!$B$6:$B$859,2,FALSE)/0.8&gt;VLOOKUP(A127,ICMS!$B$7:$C$858,2,FALSE),0.01,IF(VLOOKUP(A127,'Área Sudene Idene'!$A$1:$B$856,2,FALSE)="sudene/idene",0.05,IF(VLOOKUP(Resumo!A127,'IDH-M'!$A$1:$C$855,3,FALSE)&lt;=0.776,0.05,0.1)))</f>
        <v>#N/A</v>
      </c>
      <c r="D127" s="9" t="e">
        <f t="shared" si="1"/>
        <v>#N/A</v>
      </c>
    </row>
    <row r="128" spans="1:4" x14ac:dyDescent="0.25">
      <c r="A128" s="60" t="s">
        <v>150</v>
      </c>
      <c r="B128" s="1" t="e">
        <f>IF(VLOOKUP(A128,FPM!$B$6:$B$859,2,FALSE)&gt;VLOOKUP(A128,ICMS!$B$7:$C$858,2,FALSE),0.01,IF(VLOOKUP(A128,'Área Sudene Idene'!$A$1:$B$856,2,FALSE)="sudene/idene",0.05,IF(VLOOKUP(Resumo!A128,'IDH-M'!$A$1:$C$855,3,FALSE)&lt;=0.776,0.05,0.1)))</f>
        <v>#N/A</v>
      </c>
      <c r="C128" s="9" t="e">
        <f>IF(VLOOKUP(A128,FPM!$B$6:$B$859,2,FALSE)/0.8&gt;VLOOKUP(A128,ICMS!$B$7:$C$858,2,FALSE),0.01,IF(VLOOKUP(A128,'Área Sudene Idene'!$A$1:$B$856,2,FALSE)="sudene/idene",0.05,IF(VLOOKUP(Resumo!A128,'IDH-M'!$A$1:$C$855,3,FALSE)&lt;=0.776,0.05,0.1)))</f>
        <v>#N/A</v>
      </c>
      <c r="D128" s="9" t="e">
        <f t="shared" si="1"/>
        <v>#N/A</v>
      </c>
    </row>
    <row r="129" spans="1:4" x14ac:dyDescent="0.25">
      <c r="A129" s="60" t="s">
        <v>151</v>
      </c>
      <c r="B129" s="1" t="e">
        <f>IF(VLOOKUP(A129,FPM!$B$6:$B$859,2,FALSE)&gt;VLOOKUP(A129,ICMS!$B$7:$C$858,2,FALSE),0.01,IF(VLOOKUP(A129,'Área Sudene Idene'!$A$1:$B$856,2,FALSE)="sudene/idene",0.05,IF(VLOOKUP(Resumo!A129,'IDH-M'!$A$1:$C$855,3,FALSE)&lt;=0.776,0.05,0.1)))</f>
        <v>#N/A</v>
      </c>
      <c r="C129" s="9" t="e">
        <f>IF(VLOOKUP(A129,FPM!$B$6:$B$859,2,FALSE)/0.8&gt;VLOOKUP(A129,ICMS!$B$7:$C$858,2,FALSE),0.01,IF(VLOOKUP(A129,'Área Sudene Idene'!$A$1:$B$856,2,FALSE)="sudene/idene",0.05,IF(VLOOKUP(Resumo!A129,'IDH-M'!$A$1:$C$855,3,FALSE)&lt;=0.776,0.05,0.1)))</f>
        <v>#N/A</v>
      </c>
      <c r="D129" s="9" t="e">
        <f t="shared" si="1"/>
        <v>#N/A</v>
      </c>
    </row>
    <row r="130" spans="1:4" x14ac:dyDescent="0.25">
      <c r="A130" s="60" t="s">
        <v>152</v>
      </c>
      <c r="B130" s="1" t="e">
        <f>IF(VLOOKUP(A130,FPM!$B$6:$B$859,2,FALSE)&gt;VLOOKUP(A130,ICMS!$B$7:$C$858,2,FALSE),0.01,IF(VLOOKUP(A130,'Área Sudene Idene'!$A$1:$B$856,2,FALSE)="sudene/idene",0.05,IF(VLOOKUP(Resumo!A130,'IDH-M'!$A$1:$C$855,3,FALSE)&lt;=0.776,0.05,0.1)))</f>
        <v>#N/A</v>
      </c>
      <c r="C130" s="9" t="e">
        <f>IF(VLOOKUP(A130,FPM!$B$6:$B$859,2,FALSE)/0.8&gt;VLOOKUP(A130,ICMS!$B$7:$C$858,2,FALSE),0.01,IF(VLOOKUP(A130,'Área Sudene Idene'!$A$1:$B$856,2,FALSE)="sudene/idene",0.05,IF(VLOOKUP(Resumo!A130,'IDH-M'!$A$1:$C$855,3,FALSE)&lt;=0.776,0.05,0.1)))</f>
        <v>#N/A</v>
      </c>
      <c r="D130" s="9" t="e">
        <f t="shared" si="1"/>
        <v>#N/A</v>
      </c>
    </row>
    <row r="131" spans="1:4" x14ac:dyDescent="0.25">
      <c r="A131" s="60" t="s">
        <v>153</v>
      </c>
      <c r="B131" s="1" t="e">
        <f>IF(VLOOKUP(A131,FPM!$B$6:$B$859,2,FALSE)&gt;VLOOKUP(A131,ICMS!$B$7:$C$858,2,FALSE),0.01,IF(VLOOKUP(A131,'Área Sudene Idene'!$A$1:$B$856,2,FALSE)="sudene/idene",0.05,IF(VLOOKUP(Resumo!A131,'IDH-M'!$A$1:$C$855,3,FALSE)&lt;=0.776,0.05,0.1)))</f>
        <v>#N/A</v>
      </c>
      <c r="C131" s="9" t="e">
        <f>IF(VLOOKUP(A131,FPM!$B$6:$B$859,2,FALSE)/0.8&gt;VLOOKUP(A131,ICMS!$B$7:$C$858,2,FALSE),0.01,IF(VLOOKUP(A131,'Área Sudene Idene'!$A$1:$B$856,2,FALSE)="sudene/idene",0.05,IF(VLOOKUP(Resumo!A131,'IDH-M'!$A$1:$C$855,3,FALSE)&lt;=0.776,0.05,0.1)))</f>
        <v>#N/A</v>
      </c>
      <c r="D131" s="9" t="e">
        <f t="shared" ref="D131:D194" si="2">B131-C131</f>
        <v>#N/A</v>
      </c>
    </row>
    <row r="132" spans="1:4" x14ac:dyDescent="0.25">
      <c r="A132" s="60" t="s">
        <v>154</v>
      </c>
      <c r="B132" s="1" t="e">
        <f>IF(VLOOKUP(A132,FPM!$B$6:$B$859,2,FALSE)&gt;VLOOKUP(A132,ICMS!$B$7:$C$858,2,FALSE),0.01,IF(VLOOKUP(A132,'Área Sudene Idene'!$A$1:$B$856,2,FALSE)="sudene/idene",0.05,IF(VLOOKUP(Resumo!A132,'IDH-M'!$A$1:$C$855,3,FALSE)&lt;=0.776,0.05,0.1)))</f>
        <v>#N/A</v>
      </c>
      <c r="C132" s="9" t="e">
        <f>IF(VLOOKUP(A132,FPM!$B$6:$B$859,2,FALSE)/0.8&gt;VLOOKUP(A132,ICMS!$B$7:$C$858,2,FALSE),0.01,IF(VLOOKUP(A132,'Área Sudene Idene'!$A$1:$B$856,2,FALSE)="sudene/idene",0.05,IF(VLOOKUP(Resumo!A132,'IDH-M'!$A$1:$C$855,3,FALSE)&lt;=0.776,0.05,0.1)))</f>
        <v>#N/A</v>
      </c>
      <c r="D132" s="9" t="e">
        <f t="shared" si="2"/>
        <v>#N/A</v>
      </c>
    </row>
    <row r="133" spans="1:4" x14ac:dyDescent="0.25">
      <c r="A133" s="60" t="s">
        <v>155</v>
      </c>
      <c r="B133" s="1" t="e">
        <f>IF(VLOOKUP(A133,FPM!$B$6:$B$859,2,FALSE)&gt;VLOOKUP(A133,ICMS!$B$7:$C$858,2,FALSE),0.01,IF(VLOOKUP(A133,'Área Sudene Idene'!$A$1:$B$856,2,FALSE)="sudene/idene",0.05,IF(VLOOKUP(Resumo!A133,'IDH-M'!$A$1:$C$855,3,FALSE)&lt;=0.776,0.05,0.1)))</f>
        <v>#N/A</v>
      </c>
      <c r="C133" s="9" t="e">
        <f>IF(VLOOKUP(A133,FPM!$B$6:$B$859,2,FALSE)/0.8&gt;VLOOKUP(A133,ICMS!$B$7:$C$858,2,FALSE),0.01,IF(VLOOKUP(A133,'Área Sudene Idene'!$A$1:$B$856,2,FALSE)="sudene/idene",0.05,IF(VLOOKUP(Resumo!A133,'IDH-M'!$A$1:$C$855,3,FALSE)&lt;=0.776,0.05,0.1)))</f>
        <v>#N/A</v>
      </c>
      <c r="D133" s="9" t="e">
        <f t="shared" si="2"/>
        <v>#N/A</v>
      </c>
    </row>
    <row r="134" spans="1:4" x14ac:dyDescent="0.25">
      <c r="A134" s="60" t="s">
        <v>156</v>
      </c>
      <c r="B134" s="1" t="e">
        <f>IF(VLOOKUP(A134,FPM!$B$6:$B$859,2,FALSE)&gt;VLOOKUP(A134,ICMS!$B$7:$C$858,2,FALSE),0.01,IF(VLOOKUP(A134,'Área Sudene Idene'!$A$1:$B$856,2,FALSE)="sudene/idene",0.05,IF(VLOOKUP(Resumo!A134,'IDH-M'!$A$1:$C$855,3,FALSE)&lt;=0.776,0.05,0.1)))</f>
        <v>#N/A</v>
      </c>
      <c r="C134" s="9" t="e">
        <f>IF(VLOOKUP(A134,FPM!$B$6:$B$859,2,FALSE)/0.8&gt;VLOOKUP(A134,ICMS!$B$7:$C$858,2,FALSE),0.01,IF(VLOOKUP(A134,'Área Sudene Idene'!$A$1:$B$856,2,FALSE)="sudene/idene",0.05,IF(VLOOKUP(Resumo!A134,'IDH-M'!$A$1:$C$855,3,FALSE)&lt;=0.776,0.05,0.1)))</f>
        <v>#N/A</v>
      </c>
      <c r="D134" s="9" t="e">
        <f t="shared" si="2"/>
        <v>#N/A</v>
      </c>
    </row>
    <row r="135" spans="1:4" x14ac:dyDescent="0.25">
      <c r="A135" s="60" t="s">
        <v>157</v>
      </c>
      <c r="B135" s="1" t="e">
        <f>IF(VLOOKUP(A135,FPM!$B$6:$B$859,2,FALSE)&gt;VLOOKUP(A135,ICMS!$B$7:$C$858,2,FALSE),0.01,IF(VLOOKUP(A135,'Área Sudene Idene'!$A$1:$B$856,2,FALSE)="sudene/idene",0.05,IF(VLOOKUP(Resumo!A135,'IDH-M'!$A$1:$C$855,3,FALSE)&lt;=0.776,0.05,0.1)))</f>
        <v>#N/A</v>
      </c>
      <c r="C135" s="9" t="e">
        <f>IF(VLOOKUP(A135,FPM!$B$6:$B$859,2,FALSE)/0.8&gt;VLOOKUP(A135,ICMS!$B$7:$C$858,2,FALSE),0.01,IF(VLOOKUP(A135,'Área Sudene Idene'!$A$1:$B$856,2,FALSE)="sudene/idene",0.05,IF(VLOOKUP(Resumo!A135,'IDH-M'!$A$1:$C$855,3,FALSE)&lt;=0.776,0.05,0.1)))</f>
        <v>#N/A</v>
      </c>
      <c r="D135" s="9" t="e">
        <f t="shared" si="2"/>
        <v>#N/A</v>
      </c>
    </row>
    <row r="136" spans="1:4" x14ac:dyDescent="0.25">
      <c r="A136" s="60" t="s">
        <v>158</v>
      </c>
      <c r="B136" s="1" t="e">
        <f>IF(VLOOKUP(A136,FPM!$B$6:$B$859,2,FALSE)&gt;VLOOKUP(A136,ICMS!$B$7:$C$858,2,FALSE),0.01,IF(VLOOKUP(A136,'Área Sudene Idene'!$A$1:$B$856,2,FALSE)="sudene/idene",0.05,IF(VLOOKUP(Resumo!A136,'IDH-M'!$A$1:$C$855,3,FALSE)&lt;=0.776,0.05,0.1)))</f>
        <v>#N/A</v>
      </c>
      <c r="C136" s="9" t="e">
        <f>IF(VLOOKUP(A136,FPM!$B$6:$B$859,2,FALSE)/0.8&gt;VLOOKUP(A136,ICMS!$B$7:$C$858,2,FALSE),0.01,IF(VLOOKUP(A136,'Área Sudene Idene'!$A$1:$B$856,2,FALSE)="sudene/idene",0.05,IF(VLOOKUP(Resumo!A136,'IDH-M'!$A$1:$C$855,3,FALSE)&lt;=0.776,0.05,0.1)))</f>
        <v>#N/A</v>
      </c>
      <c r="D136" s="9" t="e">
        <f t="shared" si="2"/>
        <v>#N/A</v>
      </c>
    </row>
    <row r="137" spans="1:4" x14ac:dyDescent="0.25">
      <c r="A137" s="60" t="s">
        <v>159</v>
      </c>
      <c r="B137" s="1" t="e">
        <f>IF(VLOOKUP(A137,FPM!$B$6:$B$859,2,FALSE)&gt;VLOOKUP(A137,ICMS!$B$7:$C$858,2,FALSE),0.01,IF(VLOOKUP(A137,'Área Sudene Idene'!$A$1:$B$856,2,FALSE)="sudene/idene",0.05,IF(VLOOKUP(Resumo!A137,'IDH-M'!$A$1:$C$855,3,FALSE)&lt;=0.776,0.05,0.1)))</f>
        <v>#N/A</v>
      </c>
      <c r="C137" s="9" t="e">
        <f>IF(VLOOKUP(A137,FPM!$B$6:$B$859,2,FALSE)/0.8&gt;VLOOKUP(A137,ICMS!$B$7:$C$858,2,FALSE),0.01,IF(VLOOKUP(A137,'Área Sudene Idene'!$A$1:$B$856,2,FALSE)="sudene/idene",0.05,IF(VLOOKUP(Resumo!A137,'IDH-M'!$A$1:$C$855,3,FALSE)&lt;=0.776,0.05,0.1)))</f>
        <v>#N/A</v>
      </c>
      <c r="D137" s="9" t="e">
        <f t="shared" si="2"/>
        <v>#N/A</v>
      </c>
    </row>
    <row r="138" spans="1:4" x14ac:dyDescent="0.25">
      <c r="A138" s="60" t="s">
        <v>160</v>
      </c>
      <c r="B138" s="1" t="e">
        <f>IF(VLOOKUP(A138,FPM!$B$6:$B$859,2,FALSE)&gt;VLOOKUP(A138,ICMS!$B$7:$C$858,2,FALSE),0.01,IF(VLOOKUP(A138,'Área Sudene Idene'!$A$1:$B$856,2,FALSE)="sudene/idene",0.05,IF(VLOOKUP(Resumo!A138,'IDH-M'!$A$1:$C$855,3,FALSE)&lt;=0.776,0.05,0.1)))</f>
        <v>#N/A</v>
      </c>
      <c r="C138" s="9" t="e">
        <f>IF(VLOOKUP(A138,FPM!$B$6:$B$859,2,FALSE)/0.8&gt;VLOOKUP(A138,ICMS!$B$7:$C$858,2,FALSE),0.01,IF(VLOOKUP(A138,'Área Sudene Idene'!$A$1:$B$856,2,FALSE)="sudene/idene",0.05,IF(VLOOKUP(Resumo!A138,'IDH-M'!$A$1:$C$855,3,FALSE)&lt;=0.776,0.05,0.1)))</f>
        <v>#N/A</v>
      </c>
      <c r="D138" s="9" t="e">
        <f t="shared" si="2"/>
        <v>#N/A</v>
      </c>
    </row>
    <row r="139" spans="1:4" x14ac:dyDescent="0.25">
      <c r="A139" s="60" t="s">
        <v>161</v>
      </c>
      <c r="B139" s="1" t="e">
        <f>IF(VLOOKUP(A139,FPM!$B$6:$B$859,2,FALSE)&gt;VLOOKUP(A139,ICMS!$B$7:$C$858,2,FALSE),0.01,IF(VLOOKUP(A139,'Área Sudene Idene'!$A$1:$B$856,2,FALSE)="sudene/idene",0.05,IF(VLOOKUP(Resumo!A139,'IDH-M'!$A$1:$C$855,3,FALSE)&lt;=0.776,0.05,0.1)))</f>
        <v>#N/A</v>
      </c>
      <c r="C139" s="9" t="e">
        <f>IF(VLOOKUP(A139,FPM!$B$6:$B$859,2,FALSE)/0.8&gt;VLOOKUP(A139,ICMS!$B$7:$C$858,2,FALSE),0.01,IF(VLOOKUP(A139,'Área Sudene Idene'!$A$1:$B$856,2,FALSE)="sudene/idene",0.05,IF(VLOOKUP(Resumo!A139,'IDH-M'!$A$1:$C$855,3,FALSE)&lt;=0.776,0.05,0.1)))</f>
        <v>#N/A</v>
      </c>
      <c r="D139" s="9" t="e">
        <f t="shared" si="2"/>
        <v>#N/A</v>
      </c>
    </row>
    <row r="140" spans="1:4" x14ac:dyDescent="0.25">
      <c r="A140" s="60" t="s">
        <v>162</v>
      </c>
      <c r="B140" s="1" t="e">
        <f>IF(VLOOKUP(A140,FPM!$B$6:$B$859,2,FALSE)&gt;VLOOKUP(A140,ICMS!$B$7:$C$858,2,FALSE),0.01,IF(VLOOKUP(A140,'Área Sudene Idene'!$A$1:$B$856,2,FALSE)="sudene/idene",0.05,IF(VLOOKUP(Resumo!A140,'IDH-M'!$A$1:$C$855,3,FALSE)&lt;=0.776,0.05,0.1)))</f>
        <v>#N/A</v>
      </c>
      <c r="C140" s="9" t="e">
        <f>IF(VLOOKUP(A140,FPM!$B$6:$B$859,2,FALSE)/0.8&gt;VLOOKUP(A140,ICMS!$B$7:$C$858,2,FALSE),0.01,IF(VLOOKUP(A140,'Área Sudene Idene'!$A$1:$B$856,2,FALSE)="sudene/idene",0.05,IF(VLOOKUP(Resumo!A140,'IDH-M'!$A$1:$C$855,3,FALSE)&lt;=0.776,0.05,0.1)))</f>
        <v>#N/A</v>
      </c>
      <c r="D140" s="9" t="e">
        <f t="shared" si="2"/>
        <v>#N/A</v>
      </c>
    </row>
    <row r="141" spans="1:4" x14ac:dyDescent="0.25">
      <c r="A141" s="60" t="s">
        <v>163</v>
      </c>
      <c r="B141" s="1" t="e">
        <f>IF(VLOOKUP(A141,FPM!$B$6:$B$859,2,FALSE)&gt;VLOOKUP(A141,ICMS!$B$7:$C$858,2,FALSE),0.01,IF(VLOOKUP(A141,'Área Sudene Idene'!$A$1:$B$856,2,FALSE)="sudene/idene",0.05,IF(VLOOKUP(Resumo!A141,'IDH-M'!$A$1:$C$855,3,FALSE)&lt;=0.776,0.05,0.1)))</f>
        <v>#N/A</v>
      </c>
      <c r="C141" s="9" t="e">
        <f>IF(VLOOKUP(A141,FPM!$B$6:$B$859,2,FALSE)/0.8&gt;VLOOKUP(A141,ICMS!$B$7:$C$858,2,FALSE),0.01,IF(VLOOKUP(A141,'Área Sudene Idene'!$A$1:$B$856,2,FALSE)="sudene/idene",0.05,IF(VLOOKUP(Resumo!A141,'IDH-M'!$A$1:$C$855,3,FALSE)&lt;=0.776,0.05,0.1)))</f>
        <v>#N/A</v>
      </c>
      <c r="D141" s="9" t="e">
        <f t="shared" si="2"/>
        <v>#N/A</v>
      </c>
    </row>
    <row r="142" spans="1:4" x14ac:dyDescent="0.25">
      <c r="A142" s="60" t="s">
        <v>164</v>
      </c>
      <c r="B142" s="1" t="e">
        <f>IF(VLOOKUP(A142,FPM!$B$6:$B$859,2,FALSE)&gt;VLOOKUP(A142,ICMS!$B$7:$C$858,2,FALSE),0.01,IF(VLOOKUP(A142,'Área Sudene Idene'!$A$1:$B$856,2,FALSE)="sudene/idene",0.05,IF(VLOOKUP(Resumo!A142,'IDH-M'!$A$1:$C$855,3,FALSE)&lt;=0.776,0.05,0.1)))</f>
        <v>#N/A</v>
      </c>
      <c r="C142" s="9" t="e">
        <f>IF(VLOOKUP(A142,FPM!$B$6:$B$859,2,FALSE)/0.8&gt;VLOOKUP(A142,ICMS!$B$7:$C$858,2,FALSE),0.01,IF(VLOOKUP(A142,'Área Sudene Idene'!$A$1:$B$856,2,FALSE)="sudene/idene",0.05,IF(VLOOKUP(Resumo!A142,'IDH-M'!$A$1:$C$855,3,FALSE)&lt;=0.776,0.05,0.1)))</f>
        <v>#N/A</v>
      </c>
      <c r="D142" s="9" t="e">
        <f t="shared" si="2"/>
        <v>#N/A</v>
      </c>
    </row>
    <row r="143" spans="1:4" x14ac:dyDescent="0.25">
      <c r="A143" s="60" t="s">
        <v>165</v>
      </c>
      <c r="B143" s="1" t="e">
        <f>IF(VLOOKUP(A143,FPM!$B$6:$B$859,2,FALSE)&gt;VLOOKUP(A143,ICMS!$B$7:$C$858,2,FALSE),0.01,IF(VLOOKUP(A143,'Área Sudene Idene'!$A$1:$B$856,2,FALSE)="sudene/idene",0.05,IF(VLOOKUP(Resumo!A143,'IDH-M'!$A$1:$C$855,3,FALSE)&lt;=0.776,0.05,0.1)))</f>
        <v>#N/A</v>
      </c>
      <c r="C143" s="9" t="e">
        <f>IF(VLOOKUP(A143,FPM!$B$6:$B$859,2,FALSE)/0.8&gt;VLOOKUP(A143,ICMS!$B$7:$C$858,2,FALSE),0.01,IF(VLOOKUP(A143,'Área Sudene Idene'!$A$1:$B$856,2,FALSE)="sudene/idene",0.05,IF(VLOOKUP(Resumo!A143,'IDH-M'!$A$1:$C$855,3,FALSE)&lt;=0.776,0.05,0.1)))</f>
        <v>#N/A</v>
      </c>
      <c r="D143" s="9" t="e">
        <f t="shared" si="2"/>
        <v>#N/A</v>
      </c>
    </row>
    <row r="144" spans="1:4" x14ac:dyDescent="0.25">
      <c r="A144" s="60" t="s">
        <v>166</v>
      </c>
      <c r="B144" s="1" t="e">
        <f>IF(VLOOKUP(A144,FPM!$B$6:$B$859,2,FALSE)&gt;VLOOKUP(A144,ICMS!$B$7:$C$858,2,FALSE),0.01,IF(VLOOKUP(A144,'Área Sudene Idene'!$A$1:$B$856,2,FALSE)="sudene/idene",0.05,IF(VLOOKUP(Resumo!A144,'IDH-M'!$A$1:$C$855,3,FALSE)&lt;=0.776,0.05,0.1)))</f>
        <v>#N/A</v>
      </c>
      <c r="C144" s="9" t="e">
        <f>IF(VLOOKUP(A144,FPM!$B$6:$B$859,2,FALSE)/0.8&gt;VLOOKUP(A144,ICMS!$B$7:$C$858,2,FALSE),0.01,IF(VLOOKUP(A144,'Área Sudene Idene'!$A$1:$B$856,2,FALSE)="sudene/idene",0.05,IF(VLOOKUP(Resumo!A144,'IDH-M'!$A$1:$C$855,3,FALSE)&lt;=0.776,0.05,0.1)))</f>
        <v>#N/A</v>
      </c>
      <c r="D144" s="9" t="e">
        <f t="shared" si="2"/>
        <v>#N/A</v>
      </c>
    </row>
    <row r="145" spans="1:4" x14ac:dyDescent="0.25">
      <c r="A145" s="60" t="s">
        <v>167</v>
      </c>
      <c r="B145" s="1" t="e">
        <f>IF(VLOOKUP(A145,FPM!$B$6:$B$859,2,FALSE)&gt;VLOOKUP(A145,ICMS!$B$7:$C$858,2,FALSE),0.01,IF(VLOOKUP(A145,'Área Sudene Idene'!$A$1:$B$856,2,FALSE)="sudene/idene",0.05,IF(VLOOKUP(Resumo!A145,'IDH-M'!$A$1:$C$855,3,FALSE)&lt;=0.776,0.05,0.1)))</f>
        <v>#N/A</v>
      </c>
      <c r="C145" s="9" t="e">
        <f>IF(VLOOKUP(A145,FPM!$B$6:$B$859,2,FALSE)/0.8&gt;VLOOKUP(A145,ICMS!$B$7:$C$858,2,FALSE),0.01,IF(VLOOKUP(A145,'Área Sudene Idene'!$A$1:$B$856,2,FALSE)="sudene/idene",0.05,IF(VLOOKUP(Resumo!A145,'IDH-M'!$A$1:$C$855,3,FALSE)&lt;=0.776,0.05,0.1)))</f>
        <v>#N/A</v>
      </c>
      <c r="D145" s="9" t="e">
        <f t="shared" si="2"/>
        <v>#N/A</v>
      </c>
    </row>
    <row r="146" spans="1:4" x14ac:dyDescent="0.25">
      <c r="A146" s="60" t="s">
        <v>168</v>
      </c>
      <c r="B146" s="1" t="e">
        <f>IF(VLOOKUP(A146,FPM!$B$6:$B$859,2,FALSE)&gt;VLOOKUP(A146,ICMS!$B$7:$C$858,2,FALSE),0.01,IF(VLOOKUP(A146,'Área Sudene Idene'!$A$1:$B$856,2,FALSE)="sudene/idene",0.05,IF(VLOOKUP(Resumo!A146,'IDH-M'!$A$1:$C$855,3,FALSE)&lt;=0.776,0.05,0.1)))</f>
        <v>#N/A</v>
      </c>
      <c r="C146" s="9" t="e">
        <f>IF(VLOOKUP(A146,FPM!$B$6:$B$859,2,FALSE)/0.8&gt;VLOOKUP(A146,ICMS!$B$7:$C$858,2,FALSE),0.01,IF(VLOOKUP(A146,'Área Sudene Idene'!$A$1:$B$856,2,FALSE)="sudene/idene",0.05,IF(VLOOKUP(Resumo!A146,'IDH-M'!$A$1:$C$855,3,FALSE)&lt;=0.776,0.05,0.1)))</f>
        <v>#N/A</v>
      </c>
      <c r="D146" s="9" t="e">
        <f t="shared" si="2"/>
        <v>#N/A</v>
      </c>
    </row>
    <row r="147" spans="1:4" x14ac:dyDescent="0.25">
      <c r="A147" s="60" t="s">
        <v>169</v>
      </c>
      <c r="B147" s="1" t="e">
        <f>IF(VLOOKUP(A147,FPM!$B$6:$B$859,2,FALSE)&gt;VLOOKUP(A147,ICMS!$B$7:$C$858,2,FALSE),0.01,IF(VLOOKUP(A147,'Área Sudene Idene'!$A$1:$B$856,2,FALSE)="sudene/idene",0.05,IF(VLOOKUP(Resumo!A147,'IDH-M'!$A$1:$C$855,3,FALSE)&lt;=0.776,0.05,0.1)))</f>
        <v>#N/A</v>
      </c>
      <c r="C147" s="9" t="e">
        <f>IF(VLOOKUP(A147,FPM!$B$6:$B$859,2,FALSE)/0.8&gt;VLOOKUP(A147,ICMS!$B$7:$C$858,2,FALSE),0.01,IF(VLOOKUP(A147,'Área Sudene Idene'!$A$1:$B$856,2,FALSE)="sudene/idene",0.05,IF(VLOOKUP(Resumo!A147,'IDH-M'!$A$1:$C$855,3,FALSE)&lt;=0.776,0.05,0.1)))</f>
        <v>#N/A</v>
      </c>
      <c r="D147" s="9" t="e">
        <f t="shared" si="2"/>
        <v>#N/A</v>
      </c>
    </row>
    <row r="148" spans="1:4" x14ac:dyDescent="0.25">
      <c r="A148" s="60" t="s">
        <v>170</v>
      </c>
      <c r="B148" s="1" t="e">
        <f>IF(VLOOKUP(A148,FPM!$B$6:$B$859,2,FALSE)&gt;VLOOKUP(A148,ICMS!$B$7:$C$858,2,FALSE),0.01,IF(VLOOKUP(A148,'Área Sudene Idene'!$A$1:$B$856,2,FALSE)="sudene/idene",0.05,IF(VLOOKUP(Resumo!A148,'IDH-M'!$A$1:$C$855,3,FALSE)&lt;=0.776,0.05,0.1)))</f>
        <v>#N/A</v>
      </c>
      <c r="C148" s="9" t="e">
        <f>IF(VLOOKUP(A148,FPM!$B$6:$B$859,2,FALSE)/0.8&gt;VLOOKUP(A148,ICMS!$B$7:$C$858,2,FALSE),0.01,IF(VLOOKUP(A148,'Área Sudene Idene'!$A$1:$B$856,2,FALSE)="sudene/idene",0.05,IF(VLOOKUP(Resumo!A148,'IDH-M'!$A$1:$C$855,3,FALSE)&lt;=0.776,0.05,0.1)))</f>
        <v>#N/A</v>
      </c>
      <c r="D148" s="9" t="e">
        <f t="shared" si="2"/>
        <v>#N/A</v>
      </c>
    </row>
    <row r="149" spans="1:4" x14ac:dyDescent="0.25">
      <c r="A149" s="60" t="s">
        <v>171</v>
      </c>
      <c r="B149" s="1" t="e">
        <f>IF(VLOOKUP(A149,FPM!$B$6:$B$859,2,FALSE)&gt;VLOOKUP(A149,ICMS!$B$7:$C$858,2,FALSE),0.01,IF(VLOOKUP(A149,'Área Sudene Idene'!$A$1:$B$856,2,FALSE)="sudene/idene",0.05,IF(VLOOKUP(Resumo!A149,'IDH-M'!$A$1:$C$855,3,FALSE)&lt;=0.776,0.05,0.1)))</f>
        <v>#N/A</v>
      </c>
      <c r="C149" s="9" t="e">
        <f>IF(VLOOKUP(A149,FPM!$B$6:$B$859,2,FALSE)/0.8&gt;VLOOKUP(A149,ICMS!$B$7:$C$858,2,FALSE),0.01,IF(VLOOKUP(A149,'Área Sudene Idene'!$A$1:$B$856,2,FALSE)="sudene/idene",0.05,IF(VLOOKUP(Resumo!A149,'IDH-M'!$A$1:$C$855,3,FALSE)&lt;=0.776,0.05,0.1)))</f>
        <v>#N/A</v>
      </c>
      <c r="D149" s="9" t="e">
        <f t="shared" si="2"/>
        <v>#N/A</v>
      </c>
    </row>
    <row r="150" spans="1:4" x14ac:dyDescent="0.25">
      <c r="A150" s="60" t="s">
        <v>172</v>
      </c>
      <c r="B150" s="1" t="e">
        <f>IF(VLOOKUP(A150,FPM!$B$6:$B$859,2,FALSE)&gt;VLOOKUP(A150,ICMS!$B$7:$C$858,2,FALSE),0.01,IF(VLOOKUP(A150,'Área Sudene Idene'!$A$1:$B$856,2,FALSE)="sudene/idene",0.05,IF(VLOOKUP(Resumo!A150,'IDH-M'!$A$1:$C$855,3,FALSE)&lt;=0.776,0.05,0.1)))</f>
        <v>#N/A</v>
      </c>
      <c r="C150" s="9" t="e">
        <f>IF(VLOOKUP(A150,FPM!$B$6:$B$859,2,FALSE)/0.8&gt;VLOOKUP(A150,ICMS!$B$7:$C$858,2,FALSE),0.01,IF(VLOOKUP(A150,'Área Sudene Idene'!$A$1:$B$856,2,FALSE)="sudene/idene",0.05,IF(VLOOKUP(Resumo!A150,'IDH-M'!$A$1:$C$855,3,FALSE)&lt;=0.776,0.05,0.1)))</f>
        <v>#N/A</v>
      </c>
      <c r="D150" s="9" t="e">
        <f t="shared" si="2"/>
        <v>#N/A</v>
      </c>
    </row>
    <row r="151" spans="1:4" x14ac:dyDescent="0.25">
      <c r="A151" s="60" t="s">
        <v>173</v>
      </c>
      <c r="B151" s="1" t="e">
        <f>IF(VLOOKUP(A151,FPM!$B$6:$B$859,2,FALSE)&gt;VLOOKUP(A151,ICMS!$B$7:$C$858,2,FALSE),0.01,IF(VLOOKUP(A151,'Área Sudene Idene'!$A$1:$B$856,2,FALSE)="sudene/idene",0.05,IF(VLOOKUP(Resumo!A151,'IDH-M'!$A$1:$C$855,3,FALSE)&lt;=0.776,0.05,0.1)))</f>
        <v>#N/A</v>
      </c>
      <c r="C151" s="9" t="e">
        <f>IF(VLOOKUP(A151,FPM!$B$6:$B$859,2,FALSE)/0.8&gt;VLOOKUP(A151,ICMS!$B$7:$C$858,2,FALSE),0.01,IF(VLOOKUP(A151,'Área Sudene Idene'!$A$1:$B$856,2,FALSE)="sudene/idene",0.05,IF(VLOOKUP(Resumo!A151,'IDH-M'!$A$1:$C$855,3,FALSE)&lt;=0.776,0.05,0.1)))</f>
        <v>#N/A</v>
      </c>
      <c r="D151" s="9" t="e">
        <f t="shared" si="2"/>
        <v>#N/A</v>
      </c>
    </row>
    <row r="152" spans="1:4" x14ac:dyDescent="0.25">
      <c r="A152" s="60" t="s">
        <v>174</v>
      </c>
      <c r="B152" s="1" t="e">
        <f>IF(VLOOKUP(A152,FPM!$B$6:$B$859,2,FALSE)&gt;VLOOKUP(A152,ICMS!$B$7:$C$858,2,FALSE),0.01,IF(VLOOKUP(A152,'Área Sudene Idene'!$A$1:$B$856,2,FALSE)="sudene/idene",0.05,IF(VLOOKUP(Resumo!A152,'IDH-M'!$A$1:$C$855,3,FALSE)&lt;=0.776,0.05,0.1)))</f>
        <v>#N/A</v>
      </c>
      <c r="C152" s="9" t="e">
        <f>IF(VLOOKUP(A152,FPM!$B$6:$B$859,2,FALSE)/0.8&gt;VLOOKUP(A152,ICMS!$B$7:$C$858,2,FALSE),0.01,IF(VLOOKUP(A152,'Área Sudene Idene'!$A$1:$B$856,2,FALSE)="sudene/idene",0.05,IF(VLOOKUP(Resumo!A152,'IDH-M'!$A$1:$C$855,3,FALSE)&lt;=0.776,0.05,0.1)))</f>
        <v>#N/A</v>
      </c>
      <c r="D152" s="9" t="e">
        <f t="shared" si="2"/>
        <v>#N/A</v>
      </c>
    </row>
    <row r="153" spans="1:4" x14ac:dyDescent="0.25">
      <c r="A153" s="60" t="s">
        <v>175</v>
      </c>
      <c r="B153" s="1" t="e">
        <f>IF(VLOOKUP(A153,FPM!$B$6:$B$859,2,FALSE)&gt;VLOOKUP(A153,ICMS!$B$7:$C$858,2,FALSE),0.01,IF(VLOOKUP(A153,'Área Sudene Idene'!$A$1:$B$856,2,FALSE)="sudene/idene",0.05,IF(VLOOKUP(Resumo!A153,'IDH-M'!$A$1:$C$855,3,FALSE)&lt;=0.776,0.05,0.1)))</f>
        <v>#N/A</v>
      </c>
      <c r="C153" s="9" t="e">
        <f>IF(VLOOKUP(A153,FPM!$B$6:$B$859,2,FALSE)/0.8&gt;VLOOKUP(A153,ICMS!$B$7:$C$858,2,FALSE),0.01,IF(VLOOKUP(A153,'Área Sudene Idene'!$A$1:$B$856,2,FALSE)="sudene/idene",0.05,IF(VLOOKUP(Resumo!A153,'IDH-M'!$A$1:$C$855,3,FALSE)&lt;=0.776,0.05,0.1)))</f>
        <v>#N/A</v>
      </c>
      <c r="D153" s="9" t="e">
        <f t="shared" si="2"/>
        <v>#N/A</v>
      </c>
    </row>
    <row r="154" spans="1:4" x14ac:dyDescent="0.25">
      <c r="A154" s="60" t="s">
        <v>176</v>
      </c>
      <c r="B154" s="1" t="e">
        <f>IF(VLOOKUP(A154,FPM!$B$6:$B$859,2,FALSE)&gt;VLOOKUP(A154,ICMS!$B$7:$C$858,2,FALSE),0.01,IF(VLOOKUP(A154,'Área Sudene Idene'!$A$1:$B$856,2,FALSE)="sudene/idene",0.05,IF(VLOOKUP(Resumo!A154,'IDH-M'!$A$1:$C$855,3,FALSE)&lt;=0.776,0.05,0.1)))</f>
        <v>#N/A</v>
      </c>
      <c r="C154" s="9" t="e">
        <f>IF(VLOOKUP(A154,FPM!$B$6:$B$859,2,FALSE)/0.8&gt;VLOOKUP(A154,ICMS!$B$7:$C$858,2,FALSE),0.01,IF(VLOOKUP(A154,'Área Sudene Idene'!$A$1:$B$856,2,FALSE)="sudene/idene",0.05,IF(VLOOKUP(Resumo!A154,'IDH-M'!$A$1:$C$855,3,FALSE)&lt;=0.776,0.05,0.1)))</f>
        <v>#N/A</v>
      </c>
      <c r="D154" s="9" t="e">
        <f t="shared" si="2"/>
        <v>#N/A</v>
      </c>
    </row>
    <row r="155" spans="1:4" x14ac:dyDescent="0.25">
      <c r="A155" s="60" t="s">
        <v>177</v>
      </c>
      <c r="B155" s="1" t="e">
        <f>IF(VLOOKUP(A155,FPM!$B$6:$B$859,2,FALSE)&gt;VLOOKUP(A155,ICMS!$B$7:$C$858,2,FALSE),0.01,IF(VLOOKUP(A155,'Área Sudene Idene'!$A$1:$B$856,2,FALSE)="sudene/idene",0.05,IF(VLOOKUP(Resumo!A155,'IDH-M'!$A$1:$C$855,3,FALSE)&lt;=0.776,0.05,0.1)))</f>
        <v>#N/A</v>
      </c>
      <c r="C155" s="9" t="e">
        <f>IF(VLOOKUP(A155,FPM!$B$6:$B$859,2,FALSE)/0.8&gt;VLOOKUP(A155,ICMS!$B$7:$C$858,2,FALSE),0.01,IF(VLOOKUP(A155,'Área Sudene Idene'!$A$1:$B$856,2,FALSE)="sudene/idene",0.05,IF(VLOOKUP(Resumo!A155,'IDH-M'!$A$1:$C$855,3,FALSE)&lt;=0.776,0.05,0.1)))</f>
        <v>#N/A</v>
      </c>
      <c r="D155" s="9" t="e">
        <f t="shared" si="2"/>
        <v>#N/A</v>
      </c>
    </row>
    <row r="156" spans="1:4" x14ac:dyDescent="0.25">
      <c r="A156" s="60" t="s">
        <v>178</v>
      </c>
      <c r="B156" s="1" t="e">
        <f>IF(VLOOKUP(A156,FPM!$B$6:$B$859,2,FALSE)&gt;VLOOKUP(A156,ICMS!$B$7:$C$858,2,FALSE),0.01,IF(VLOOKUP(A156,'Área Sudene Idene'!$A$1:$B$856,2,FALSE)="sudene/idene",0.05,IF(VLOOKUP(Resumo!A156,'IDH-M'!$A$1:$C$855,3,FALSE)&lt;=0.776,0.05,0.1)))</f>
        <v>#N/A</v>
      </c>
      <c r="C156" s="9" t="e">
        <f>IF(VLOOKUP(A156,FPM!$B$6:$B$859,2,FALSE)/0.8&gt;VLOOKUP(A156,ICMS!$B$7:$C$858,2,FALSE),0.01,IF(VLOOKUP(A156,'Área Sudene Idene'!$A$1:$B$856,2,FALSE)="sudene/idene",0.05,IF(VLOOKUP(Resumo!A156,'IDH-M'!$A$1:$C$855,3,FALSE)&lt;=0.776,0.05,0.1)))</f>
        <v>#N/A</v>
      </c>
      <c r="D156" s="9" t="e">
        <f t="shared" si="2"/>
        <v>#N/A</v>
      </c>
    </row>
    <row r="157" spans="1:4" x14ac:dyDescent="0.25">
      <c r="A157" s="60" t="s">
        <v>179</v>
      </c>
      <c r="B157" s="1" t="e">
        <f>IF(VLOOKUP(A157,FPM!$B$6:$B$859,2,FALSE)&gt;VLOOKUP(A157,ICMS!$B$7:$C$858,2,FALSE),0.01,IF(VLOOKUP(A157,'Área Sudene Idene'!$A$1:$B$856,2,FALSE)="sudene/idene",0.05,IF(VLOOKUP(Resumo!A157,'IDH-M'!$A$1:$C$855,3,FALSE)&lt;=0.776,0.05,0.1)))</f>
        <v>#N/A</v>
      </c>
      <c r="C157" s="9" t="e">
        <f>IF(VLOOKUP(A157,FPM!$B$6:$B$859,2,FALSE)/0.8&gt;VLOOKUP(A157,ICMS!$B$7:$C$858,2,FALSE),0.01,IF(VLOOKUP(A157,'Área Sudene Idene'!$A$1:$B$856,2,FALSE)="sudene/idene",0.05,IF(VLOOKUP(Resumo!A157,'IDH-M'!$A$1:$C$855,3,FALSE)&lt;=0.776,0.05,0.1)))</f>
        <v>#N/A</v>
      </c>
      <c r="D157" s="9" t="e">
        <f t="shared" si="2"/>
        <v>#N/A</v>
      </c>
    </row>
    <row r="158" spans="1:4" x14ac:dyDescent="0.25">
      <c r="A158" s="60" t="s">
        <v>180</v>
      </c>
      <c r="B158" s="1" t="e">
        <f>IF(VLOOKUP(A158,FPM!$B$6:$B$859,2,FALSE)&gt;VLOOKUP(A158,ICMS!$B$7:$C$858,2,FALSE),0.01,IF(VLOOKUP(A158,'Área Sudene Idene'!$A$1:$B$856,2,FALSE)="sudene/idene",0.05,IF(VLOOKUP(Resumo!A158,'IDH-M'!$A$1:$C$855,3,FALSE)&lt;=0.776,0.05,0.1)))</f>
        <v>#N/A</v>
      </c>
      <c r="C158" s="9" t="e">
        <f>IF(VLOOKUP(A158,FPM!$B$6:$B$859,2,FALSE)/0.8&gt;VLOOKUP(A158,ICMS!$B$7:$C$858,2,FALSE),0.01,IF(VLOOKUP(A158,'Área Sudene Idene'!$A$1:$B$856,2,FALSE)="sudene/idene",0.05,IF(VLOOKUP(Resumo!A158,'IDH-M'!$A$1:$C$855,3,FALSE)&lt;=0.776,0.05,0.1)))</f>
        <v>#N/A</v>
      </c>
      <c r="D158" s="9" t="e">
        <f t="shared" si="2"/>
        <v>#N/A</v>
      </c>
    </row>
    <row r="159" spans="1:4" x14ac:dyDescent="0.25">
      <c r="A159" s="60" t="s">
        <v>181</v>
      </c>
      <c r="B159" s="1" t="e">
        <f>IF(VLOOKUP(A159,FPM!$B$6:$B$859,2,FALSE)&gt;VLOOKUP(A159,ICMS!$B$7:$C$858,2,FALSE),0.01,IF(VLOOKUP(A159,'Área Sudene Idene'!$A$1:$B$856,2,FALSE)="sudene/idene",0.05,IF(VLOOKUP(Resumo!A159,'IDH-M'!$A$1:$C$855,3,FALSE)&lt;=0.776,0.05,0.1)))</f>
        <v>#N/A</v>
      </c>
      <c r="C159" s="9" t="e">
        <f>IF(VLOOKUP(A159,FPM!$B$6:$B$859,2,FALSE)/0.8&gt;VLOOKUP(A159,ICMS!$B$7:$C$858,2,FALSE),0.01,IF(VLOOKUP(A159,'Área Sudene Idene'!$A$1:$B$856,2,FALSE)="sudene/idene",0.05,IF(VLOOKUP(Resumo!A159,'IDH-M'!$A$1:$C$855,3,FALSE)&lt;=0.776,0.05,0.1)))</f>
        <v>#N/A</v>
      </c>
      <c r="D159" s="9" t="e">
        <f t="shared" si="2"/>
        <v>#N/A</v>
      </c>
    </row>
    <row r="160" spans="1:4" x14ac:dyDescent="0.25">
      <c r="A160" s="60" t="s">
        <v>182</v>
      </c>
      <c r="B160" s="1" t="e">
        <f>IF(VLOOKUP(A160,FPM!$B$6:$B$859,2,FALSE)&gt;VLOOKUP(A160,ICMS!$B$7:$C$858,2,FALSE),0.01,IF(VLOOKUP(A160,'Área Sudene Idene'!$A$1:$B$856,2,FALSE)="sudene/idene",0.05,IF(VLOOKUP(Resumo!A160,'IDH-M'!$A$1:$C$855,3,FALSE)&lt;=0.776,0.05,0.1)))</f>
        <v>#N/A</v>
      </c>
      <c r="C160" s="9" t="e">
        <f>IF(VLOOKUP(A160,FPM!$B$6:$B$859,2,FALSE)/0.8&gt;VLOOKUP(A160,ICMS!$B$7:$C$858,2,FALSE),0.01,IF(VLOOKUP(A160,'Área Sudene Idene'!$A$1:$B$856,2,FALSE)="sudene/idene",0.05,IF(VLOOKUP(Resumo!A160,'IDH-M'!$A$1:$C$855,3,FALSE)&lt;=0.776,0.05,0.1)))</f>
        <v>#N/A</v>
      </c>
      <c r="D160" s="9" t="e">
        <f t="shared" si="2"/>
        <v>#N/A</v>
      </c>
    </row>
    <row r="161" spans="1:4" x14ac:dyDescent="0.25">
      <c r="A161" s="60" t="s">
        <v>183</v>
      </c>
      <c r="B161" s="1" t="e">
        <f>IF(VLOOKUP(A161,FPM!$B$6:$B$859,2,FALSE)&gt;VLOOKUP(A161,ICMS!$B$7:$C$858,2,FALSE),0.01,IF(VLOOKUP(A161,'Área Sudene Idene'!$A$1:$B$856,2,FALSE)="sudene/idene",0.05,IF(VLOOKUP(Resumo!A161,'IDH-M'!$A$1:$C$855,3,FALSE)&lt;=0.776,0.05,0.1)))</f>
        <v>#N/A</v>
      </c>
      <c r="C161" s="9" t="e">
        <f>IF(VLOOKUP(A161,FPM!$B$6:$B$859,2,FALSE)/0.8&gt;VLOOKUP(A161,ICMS!$B$7:$C$858,2,FALSE),0.01,IF(VLOOKUP(A161,'Área Sudene Idene'!$A$1:$B$856,2,FALSE)="sudene/idene",0.05,IF(VLOOKUP(Resumo!A161,'IDH-M'!$A$1:$C$855,3,FALSE)&lt;=0.776,0.05,0.1)))</f>
        <v>#N/A</v>
      </c>
      <c r="D161" s="9" t="e">
        <f t="shared" si="2"/>
        <v>#N/A</v>
      </c>
    </row>
    <row r="162" spans="1:4" x14ac:dyDescent="0.25">
      <c r="A162" s="60" t="s">
        <v>184</v>
      </c>
      <c r="B162" s="1" t="e">
        <f>IF(VLOOKUP(A162,FPM!$B$6:$B$859,2,FALSE)&gt;VLOOKUP(A162,ICMS!$B$7:$C$858,2,FALSE),0.01,IF(VLOOKUP(A162,'Área Sudene Idene'!$A$1:$B$856,2,FALSE)="sudene/idene",0.05,IF(VLOOKUP(Resumo!A162,'IDH-M'!$A$1:$C$855,3,FALSE)&lt;=0.776,0.05,0.1)))</f>
        <v>#N/A</v>
      </c>
      <c r="C162" s="9" t="e">
        <f>IF(VLOOKUP(A162,FPM!$B$6:$B$859,2,FALSE)/0.8&gt;VLOOKUP(A162,ICMS!$B$7:$C$858,2,FALSE),0.01,IF(VLOOKUP(A162,'Área Sudene Idene'!$A$1:$B$856,2,FALSE)="sudene/idene",0.05,IF(VLOOKUP(Resumo!A162,'IDH-M'!$A$1:$C$855,3,FALSE)&lt;=0.776,0.05,0.1)))</f>
        <v>#N/A</v>
      </c>
      <c r="D162" s="9" t="e">
        <f t="shared" si="2"/>
        <v>#N/A</v>
      </c>
    </row>
    <row r="163" spans="1:4" x14ac:dyDescent="0.25">
      <c r="A163" s="60" t="s">
        <v>185</v>
      </c>
      <c r="B163" s="1" t="e">
        <f>IF(VLOOKUP(A163,FPM!$B$6:$B$859,2,FALSE)&gt;VLOOKUP(A163,ICMS!$B$7:$C$858,2,FALSE),0.01,IF(VLOOKUP(A163,'Área Sudene Idene'!$A$1:$B$856,2,FALSE)="sudene/idene",0.05,IF(VLOOKUP(Resumo!A163,'IDH-M'!$A$1:$C$855,3,FALSE)&lt;=0.776,0.05,0.1)))</f>
        <v>#N/A</v>
      </c>
      <c r="C163" s="9" t="e">
        <f>IF(VLOOKUP(A163,FPM!$B$6:$B$859,2,FALSE)/0.8&gt;VLOOKUP(A163,ICMS!$B$7:$C$858,2,FALSE),0.01,IF(VLOOKUP(A163,'Área Sudene Idene'!$A$1:$B$856,2,FALSE)="sudene/idene",0.05,IF(VLOOKUP(Resumo!A163,'IDH-M'!$A$1:$C$855,3,FALSE)&lt;=0.776,0.05,0.1)))</f>
        <v>#N/A</v>
      </c>
      <c r="D163" s="9" t="e">
        <f t="shared" si="2"/>
        <v>#N/A</v>
      </c>
    </row>
    <row r="164" spans="1:4" x14ac:dyDescent="0.25">
      <c r="A164" s="60" t="s">
        <v>186</v>
      </c>
      <c r="B164" s="1" t="e">
        <f>IF(VLOOKUP(A164,FPM!$B$6:$B$859,2,FALSE)&gt;VLOOKUP(A164,ICMS!$B$7:$C$858,2,FALSE),0.01,IF(VLOOKUP(A164,'Área Sudene Idene'!$A$1:$B$856,2,FALSE)="sudene/idene",0.05,IF(VLOOKUP(Resumo!A164,'IDH-M'!$A$1:$C$855,3,FALSE)&lt;=0.776,0.05,0.1)))</f>
        <v>#N/A</v>
      </c>
      <c r="C164" s="9" t="e">
        <f>IF(VLOOKUP(A164,FPM!$B$6:$B$859,2,FALSE)/0.8&gt;VLOOKUP(A164,ICMS!$B$7:$C$858,2,FALSE),0.01,IF(VLOOKUP(A164,'Área Sudene Idene'!$A$1:$B$856,2,FALSE)="sudene/idene",0.05,IF(VLOOKUP(Resumo!A164,'IDH-M'!$A$1:$C$855,3,FALSE)&lt;=0.776,0.05,0.1)))</f>
        <v>#N/A</v>
      </c>
      <c r="D164" s="9" t="e">
        <f t="shared" si="2"/>
        <v>#N/A</v>
      </c>
    </row>
    <row r="165" spans="1:4" x14ac:dyDescent="0.25">
      <c r="A165" s="60" t="s">
        <v>187</v>
      </c>
      <c r="B165" s="1" t="e">
        <f>IF(VLOOKUP(A165,FPM!$B$6:$B$859,2,FALSE)&gt;VLOOKUP(A165,ICMS!$B$7:$C$858,2,FALSE),0.01,IF(VLOOKUP(A165,'Área Sudene Idene'!$A$1:$B$856,2,FALSE)="sudene/idene",0.05,IF(VLOOKUP(Resumo!A165,'IDH-M'!$A$1:$C$855,3,FALSE)&lt;=0.776,0.05,0.1)))</f>
        <v>#N/A</v>
      </c>
      <c r="C165" s="9" t="e">
        <f>IF(VLOOKUP(A165,FPM!$B$6:$B$859,2,FALSE)/0.8&gt;VLOOKUP(A165,ICMS!$B$7:$C$858,2,FALSE),0.01,IF(VLOOKUP(A165,'Área Sudene Idene'!$A$1:$B$856,2,FALSE)="sudene/idene",0.05,IF(VLOOKUP(Resumo!A165,'IDH-M'!$A$1:$C$855,3,FALSE)&lt;=0.776,0.05,0.1)))</f>
        <v>#N/A</v>
      </c>
      <c r="D165" s="9" t="e">
        <f t="shared" si="2"/>
        <v>#N/A</v>
      </c>
    </row>
    <row r="166" spans="1:4" x14ac:dyDescent="0.25">
      <c r="A166" s="60" t="s">
        <v>188</v>
      </c>
      <c r="B166" s="1" t="e">
        <f>IF(VLOOKUP(A166,FPM!$B$6:$B$859,2,FALSE)&gt;VLOOKUP(A166,ICMS!$B$7:$C$858,2,FALSE),0.01,IF(VLOOKUP(A166,'Área Sudene Idene'!$A$1:$B$856,2,FALSE)="sudene/idene",0.05,IF(VLOOKUP(Resumo!A166,'IDH-M'!$A$1:$C$855,3,FALSE)&lt;=0.776,0.05,0.1)))</f>
        <v>#N/A</v>
      </c>
      <c r="C166" s="9" t="e">
        <f>IF(VLOOKUP(A166,FPM!$B$6:$B$859,2,FALSE)/0.8&gt;VLOOKUP(A166,ICMS!$B$7:$C$858,2,FALSE),0.01,IF(VLOOKUP(A166,'Área Sudene Idene'!$A$1:$B$856,2,FALSE)="sudene/idene",0.05,IF(VLOOKUP(Resumo!A166,'IDH-M'!$A$1:$C$855,3,FALSE)&lt;=0.776,0.05,0.1)))</f>
        <v>#N/A</v>
      </c>
      <c r="D166" s="9" t="e">
        <f t="shared" si="2"/>
        <v>#N/A</v>
      </c>
    </row>
    <row r="167" spans="1:4" x14ac:dyDescent="0.25">
      <c r="A167" s="60" t="s">
        <v>189</v>
      </c>
      <c r="B167" s="1" t="e">
        <f>IF(VLOOKUP(A167,FPM!$B$6:$B$859,2,FALSE)&gt;VLOOKUP(A167,ICMS!$B$7:$C$858,2,FALSE),0.01,IF(VLOOKUP(A167,'Área Sudene Idene'!$A$1:$B$856,2,FALSE)="sudene/idene",0.05,IF(VLOOKUP(Resumo!A167,'IDH-M'!$A$1:$C$855,3,FALSE)&lt;=0.776,0.05,0.1)))</f>
        <v>#N/A</v>
      </c>
      <c r="C167" s="9" t="e">
        <f>IF(VLOOKUP(A167,FPM!$B$6:$B$859,2,FALSE)/0.8&gt;VLOOKUP(A167,ICMS!$B$7:$C$858,2,FALSE),0.01,IF(VLOOKUP(A167,'Área Sudene Idene'!$A$1:$B$856,2,FALSE)="sudene/idene",0.05,IF(VLOOKUP(Resumo!A167,'IDH-M'!$A$1:$C$855,3,FALSE)&lt;=0.776,0.05,0.1)))</f>
        <v>#N/A</v>
      </c>
      <c r="D167" s="9" t="e">
        <f t="shared" si="2"/>
        <v>#N/A</v>
      </c>
    </row>
    <row r="168" spans="1:4" x14ac:dyDescent="0.25">
      <c r="A168" s="60" t="s">
        <v>190</v>
      </c>
      <c r="B168" s="1" t="e">
        <f>IF(VLOOKUP(A168,FPM!$B$6:$B$859,2,FALSE)&gt;VLOOKUP(A168,ICMS!$B$7:$C$858,2,FALSE),0.01,IF(VLOOKUP(A168,'Área Sudene Idene'!$A$1:$B$856,2,FALSE)="sudene/idene",0.05,IF(VLOOKUP(Resumo!A168,'IDH-M'!$A$1:$C$855,3,FALSE)&lt;=0.776,0.05,0.1)))</f>
        <v>#N/A</v>
      </c>
      <c r="C168" s="9" t="e">
        <f>IF(VLOOKUP(A168,FPM!$B$6:$B$859,2,FALSE)/0.8&gt;VLOOKUP(A168,ICMS!$B$7:$C$858,2,FALSE),0.01,IF(VLOOKUP(A168,'Área Sudene Idene'!$A$1:$B$856,2,FALSE)="sudene/idene",0.05,IF(VLOOKUP(Resumo!A168,'IDH-M'!$A$1:$C$855,3,FALSE)&lt;=0.776,0.05,0.1)))</f>
        <v>#N/A</v>
      </c>
      <c r="D168" s="9" t="e">
        <f t="shared" si="2"/>
        <v>#N/A</v>
      </c>
    </row>
    <row r="169" spans="1:4" x14ac:dyDescent="0.25">
      <c r="A169" s="60" t="s">
        <v>191</v>
      </c>
      <c r="B169" s="1" t="e">
        <f>IF(VLOOKUP(A169,FPM!$B$6:$B$859,2,FALSE)&gt;VLOOKUP(A169,ICMS!$B$7:$C$858,2,FALSE),0.01,IF(VLOOKUP(A169,'Área Sudene Idene'!$A$1:$B$856,2,FALSE)="sudene/idene",0.05,IF(VLOOKUP(Resumo!A169,'IDH-M'!$A$1:$C$855,3,FALSE)&lt;=0.776,0.05,0.1)))</f>
        <v>#N/A</v>
      </c>
      <c r="C169" s="9" t="e">
        <f>IF(VLOOKUP(A169,FPM!$B$6:$B$859,2,FALSE)/0.8&gt;VLOOKUP(A169,ICMS!$B$7:$C$858,2,FALSE),0.01,IF(VLOOKUP(A169,'Área Sudene Idene'!$A$1:$B$856,2,FALSE)="sudene/idene",0.05,IF(VLOOKUP(Resumo!A169,'IDH-M'!$A$1:$C$855,3,FALSE)&lt;=0.776,0.05,0.1)))</f>
        <v>#N/A</v>
      </c>
      <c r="D169" s="9" t="e">
        <f t="shared" si="2"/>
        <v>#N/A</v>
      </c>
    </row>
    <row r="170" spans="1:4" x14ac:dyDescent="0.25">
      <c r="A170" s="60" t="s">
        <v>192</v>
      </c>
      <c r="B170" s="1" t="e">
        <f>IF(VLOOKUP(A170,FPM!$B$6:$B$859,2,FALSE)&gt;VLOOKUP(A170,ICMS!$B$7:$C$858,2,FALSE),0.01,IF(VLOOKUP(A170,'Área Sudene Idene'!$A$1:$B$856,2,FALSE)="sudene/idene",0.05,IF(VLOOKUP(Resumo!A170,'IDH-M'!$A$1:$C$855,3,FALSE)&lt;=0.776,0.05,0.1)))</f>
        <v>#N/A</v>
      </c>
      <c r="C170" s="9" t="e">
        <f>IF(VLOOKUP(A170,FPM!$B$6:$B$859,2,FALSE)/0.8&gt;VLOOKUP(A170,ICMS!$B$7:$C$858,2,FALSE),0.01,IF(VLOOKUP(A170,'Área Sudene Idene'!$A$1:$B$856,2,FALSE)="sudene/idene",0.05,IF(VLOOKUP(Resumo!A170,'IDH-M'!$A$1:$C$855,3,FALSE)&lt;=0.776,0.05,0.1)))</f>
        <v>#N/A</v>
      </c>
      <c r="D170" s="9" t="e">
        <f t="shared" si="2"/>
        <v>#N/A</v>
      </c>
    </row>
    <row r="171" spans="1:4" x14ac:dyDescent="0.25">
      <c r="A171" s="60" t="s">
        <v>193</v>
      </c>
      <c r="B171" s="1" t="e">
        <f>IF(VLOOKUP(A171,FPM!$B$6:$B$859,2,FALSE)&gt;VLOOKUP(A171,ICMS!$B$7:$C$858,2,FALSE),0.01,IF(VLOOKUP(A171,'Área Sudene Idene'!$A$1:$B$856,2,FALSE)="sudene/idene",0.05,IF(VLOOKUP(Resumo!A171,'IDH-M'!$A$1:$C$855,3,FALSE)&lt;=0.776,0.05,0.1)))</f>
        <v>#N/A</v>
      </c>
      <c r="C171" s="9" t="e">
        <f>IF(VLOOKUP(A171,FPM!$B$6:$B$859,2,FALSE)/0.8&gt;VLOOKUP(A171,ICMS!$B$7:$C$858,2,FALSE),0.01,IF(VLOOKUP(A171,'Área Sudene Idene'!$A$1:$B$856,2,FALSE)="sudene/idene",0.05,IF(VLOOKUP(Resumo!A171,'IDH-M'!$A$1:$C$855,3,FALSE)&lt;=0.776,0.05,0.1)))</f>
        <v>#N/A</v>
      </c>
      <c r="D171" s="9" t="e">
        <f t="shared" si="2"/>
        <v>#N/A</v>
      </c>
    </row>
    <row r="172" spans="1:4" x14ac:dyDescent="0.25">
      <c r="A172" s="60" t="s">
        <v>194</v>
      </c>
      <c r="B172" s="1" t="e">
        <f>IF(VLOOKUP(A172,FPM!$B$6:$B$859,2,FALSE)&gt;VLOOKUP(A172,ICMS!$B$7:$C$858,2,FALSE),0.01,IF(VLOOKUP(A172,'Área Sudene Idene'!$A$1:$B$856,2,FALSE)="sudene/idene",0.05,IF(VLOOKUP(Resumo!A172,'IDH-M'!$A$1:$C$855,3,FALSE)&lt;=0.776,0.05,0.1)))</f>
        <v>#N/A</v>
      </c>
      <c r="C172" s="9" t="e">
        <f>IF(VLOOKUP(A172,FPM!$B$6:$B$859,2,FALSE)/0.8&gt;VLOOKUP(A172,ICMS!$B$7:$C$858,2,FALSE),0.01,IF(VLOOKUP(A172,'Área Sudene Idene'!$A$1:$B$856,2,FALSE)="sudene/idene",0.05,IF(VLOOKUP(Resumo!A172,'IDH-M'!$A$1:$C$855,3,FALSE)&lt;=0.776,0.05,0.1)))</f>
        <v>#N/A</v>
      </c>
      <c r="D172" s="9" t="e">
        <f t="shared" si="2"/>
        <v>#N/A</v>
      </c>
    </row>
    <row r="173" spans="1:4" x14ac:dyDescent="0.25">
      <c r="A173" s="60" t="s">
        <v>195</v>
      </c>
      <c r="B173" s="1" t="e">
        <f>IF(VLOOKUP(A173,FPM!$B$6:$B$859,2,FALSE)&gt;VLOOKUP(A173,ICMS!$B$7:$C$858,2,FALSE),0.01,IF(VLOOKUP(A173,'Área Sudene Idene'!$A$1:$B$856,2,FALSE)="sudene/idene",0.05,IF(VLOOKUP(Resumo!A173,'IDH-M'!$A$1:$C$855,3,FALSE)&lt;=0.776,0.05,0.1)))</f>
        <v>#N/A</v>
      </c>
      <c r="C173" s="9" t="e">
        <f>IF(VLOOKUP(A173,FPM!$B$6:$B$859,2,FALSE)/0.8&gt;VLOOKUP(A173,ICMS!$B$7:$C$858,2,FALSE),0.01,IF(VLOOKUP(A173,'Área Sudene Idene'!$A$1:$B$856,2,FALSE)="sudene/idene",0.05,IF(VLOOKUP(Resumo!A173,'IDH-M'!$A$1:$C$855,3,FALSE)&lt;=0.776,0.05,0.1)))</f>
        <v>#N/A</v>
      </c>
      <c r="D173" s="9" t="e">
        <f t="shared" si="2"/>
        <v>#N/A</v>
      </c>
    </row>
    <row r="174" spans="1:4" x14ac:dyDescent="0.25">
      <c r="A174" s="60" t="s">
        <v>196</v>
      </c>
      <c r="B174" s="1" t="e">
        <f>IF(VLOOKUP(A174,FPM!$B$6:$B$859,2,FALSE)&gt;VLOOKUP(A174,ICMS!$B$7:$C$858,2,FALSE),0.01,IF(VLOOKUP(A174,'Área Sudene Idene'!$A$1:$B$856,2,FALSE)="sudene/idene",0.05,IF(VLOOKUP(Resumo!A174,'IDH-M'!$A$1:$C$855,3,FALSE)&lt;=0.776,0.05,0.1)))</f>
        <v>#N/A</v>
      </c>
      <c r="C174" s="9" t="e">
        <f>IF(VLOOKUP(A174,FPM!$B$6:$B$859,2,FALSE)/0.8&gt;VLOOKUP(A174,ICMS!$B$7:$C$858,2,FALSE),0.01,IF(VLOOKUP(A174,'Área Sudene Idene'!$A$1:$B$856,2,FALSE)="sudene/idene",0.05,IF(VLOOKUP(Resumo!A174,'IDH-M'!$A$1:$C$855,3,FALSE)&lt;=0.776,0.05,0.1)))</f>
        <v>#N/A</v>
      </c>
      <c r="D174" s="9" t="e">
        <f t="shared" si="2"/>
        <v>#N/A</v>
      </c>
    </row>
    <row r="175" spans="1:4" x14ac:dyDescent="0.25">
      <c r="A175" s="60" t="s">
        <v>197</v>
      </c>
      <c r="B175" s="1" t="e">
        <f>IF(VLOOKUP(A175,FPM!$B$6:$B$859,2,FALSE)&gt;VLOOKUP(A175,ICMS!$B$7:$C$858,2,FALSE),0.01,IF(VLOOKUP(A175,'Área Sudene Idene'!$A$1:$B$856,2,FALSE)="sudene/idene",0.05,IF(VLOOKUP(Resumo!A175,'IDH-M'!$A$1:$C$855,3,FALSE)&lt;=0.776,0.05,0.1)))</f>
        <v>#N/A</v>
      </c>
      <c r="C175" s="9" t="e">
        <f>IF(VLOOKUP(A175,FPM!$B$6:$B$859,2,FALSE)/0.8&gt;VLOOKUP(A175,ICMS!$B$7:$C$858,2,FALSE),0.01,IF(VLOOKUP(A175,'Área Sudene Idene'!$A$1:$B$856,2,FALSE)="sudene/idene",0.05,IF(VLOOKUP(Resumo!A175,'IDH-M'!$A$1:$C$855,3,FALSE)&lt;=0.776,0.05,0.1)))</f>
        <v>#N/A</v>
      </c>
      <c r="D175" s="9" t="e">
        <f t="shared" si="2"/>
        <v>#N/A</v>
      </c>
    </row>
    <row r="176" spans="1:4" x14ac:dyDescent="0.25">
      <c r="A176" s="60" t="s">
        <v>198</v>
      </c>
      <c r="B176" s="1" t="e">
        <f>IF(VLOOKUP(A176,FPM!$B$6:$B$859,2,FALSE)&gt;VLOOKUP(A176,ICMS!$B$7:$C$858,2,FALSE),0.01,IF(VLOOKUP(A176,'Área Sudene Idene'!$A$1:$B$856,2,FALSE)="sudene/idene",0.05,IF(VLOOKUP(Resumo!A176,'IDH-M'!$A$1:$C$855,3,FALSE)&lt;=0.776,0.05,0.1)))</f>
        <v>#N/A</v>
      </c>
      <c r="C176" s="9" t="e">
        <f>IF(VLOOKUP(A176,FPM!$B$6:$B$859,2,FALSE)/0.8&gt;VLOOKUP(A176,ICMS!$B$7:$C$858,2,FALSE),0.01,IF(VLOOKUP(A176,'Área Sudene Idene'!$A$1:$B$856,2,FALSE)="sudene/idene",0.05,IF(VLOOKUP(Resumo!A176,'IDH-M'!$A$1:$C$855,3,FALSE)&lt;=0.776,0.05,0.1)))</f>
        <v>#N/A</v>
      </c>
      <c r="D176" s="9" t="e">
        <f t="shared" si="2"/>
        <v>#N/A</v>
      </c>
    </row>
    <row r="177" spans="1:4" x14ac:dyDescent="0.25">
      <c r="A177" s="60" t="s">
        <v>199</v>
      </c>
      <c r="B177" s="1" t="e">
        <f>IF(VLOOKUP(A177,FPM!$B$6:$B$859,2,FALSE)&gt;VLOOKUP(A177,ICMS!$B$7:$C$858,2,FALSE),0.01,IF(VLOOKUP(A177,'Área Sudene Idene'!$A$1:$B$856,2,FALSE)="sudene/idene",0.05,IF(VLOOKUP(Resumo!A177,'IDH-M'!$A$1:$C$855,3,FALSE)&lt;=0.776,0.05,0.1)))</f>
        <v>#N/A</v>
      </c>
      <c r="C177" s="9" t="e">
        <f>IF(VLOOKUP(A177,FPM!$B$6:$B$859,2,FALSE)/0.8&gt;VLOOKUP(A177,ICMS!$B$7:$C$858,2,FALSE),0.01,IF(VLOOKUP(A177,'Área Sudene Idene'!$A$1:$B$856,2,FALSE)="sudene/idene",0.05,IF(VLOOKUP(Resumo!A177,'IDH-M'!$A$1:$C$855,3,FALSE)&lt;=0.776,0.05,0.1)))</f>
        <v>#N/A</v>
      </c>
      <c r="D177" s="9" t="e">
        <f t="shared" si="2"/>
        <v>#N/A</v>
      </c>
    </row>
    <row r="178" spans="1:4" x14ac:dyDescent="0.25">
      <c r="A178" s="60" t="s">
        <v>200</v>
      </c>
      <c r="B178" s="1" t="e">
        <f>IF(VLOOKUP(A178,FPM!$B$6:$B$859,2,FALSE)&gt;VLOOKUP(A178,ICMS!$B$7:$C$858,2,FALSE),0.01,IF(VLOOKUP(A178,'Área Sudene Idene'!$A$1:$B$856,2,FALSE)="sudene/idene",0.05,IF(VLOOKUP(Resumo!A178,'IDH-M'!$A$1:$C$855,3,FALSE)&lt;=0.776,0.05,0.1)))</f>
        <v>#N/A</v>
      </c>
      <c r="C178" s="9" t="e">
        <f>IF(VLOOKUP(A178,FPM!$B$6:$B$859,2,FALSE)/0.8&gt;VLOOKUP(A178,ICMS!$B$7:$C$858,2,FALSE),0.01,IF(VLOOKUP(A178,'Área Sudene Idene'!$A$1:$B$856,2,FALSE)="sudene/idene",0.05,IF(VLOOKUP(Resumo!A178,'IDH-M'!$A$1:$C$855,3,FALSE)&lt;=0.776,0.05,0.1)))</f>
        <v>#N/A</v>
      </c>
      <c r="D178" s="9" t="e">
        <f t="shared" si="2"/>
        <v>#N/A</v>
      </c>
    </row>
    <row r="179" spans="1:4" x14ac:dyDescent="0.25">
      <c r="A179" s="60" t="s">
        <v>201</v>
      </c>
      <c r="B179" s="1" t="e">
        <f>IF(VLOOKUP(A179,FPM!$B$6:$B$859,2,FALSE)&gt;VLOOKUP(A179,ICMS!$B$7:$C$858,2,FALSE),0.01,IF(VLOOKUP(A179,'Área Sudene Idene'!$A$1:$B$856,2,FALSE)="sudene/idene",0.05,IF(VLOOKUP(Resumo!A179,'IDH-M'!$A$1:$C$855,3,FALSE)&lt;=0.776,0.05,0.1)))</f>
        <v>#N/A</v>
      </c>
      <c r="C179" s="9" t="e">
        <f>IF(VLOOKUP(A179,FPM!$B$6:$B$859,2,FALSE)/0.8&gt;VLOOKUP(A179,ICMS!$B$7:$C$858,2,FALSE),0.01,IF(VLOOKUP(A179,'Área Sudene Idene'!$A$1:$B$856,2,FALSE)="sudene/idene",0.05,IF(VLOOKUP(Resumo!A179,'IDH-M'!$A$1:$C$855,3,FALSE)&lt;=0.776,0.05,0.1)))</f>
        <v>#N/A</v>
      </c>
      <c r="D179" s="9" t="e">
        <f t="shared" si="2"/>
        <v>#N/A</v>
      </c>
    </row>
    <row r="180" spans="1:4" x14ac:dyDescent="0.25">
      <c r="A180" s="60" t="s">
        <v>202</v>
      </c>
      <c r="B180" s="1" t="e">
        <f>IF(VLOOKUP(A180,FPM!$B$6:$B$859,2,FALSE)&gt;VLOOKUP(A180,ICMS!$B$7:$C$858,2,FALSE),0.01,IF(VLOOKUP(A180,'Área Sudene Idene'!$A$1:$B$856,2,FALSE)="sudene/idene",0.05,IF(VLOOKUP(Resumo!A180,'IDH-M'!$A$1:$C$855,3,FALSE)&lt;=0.776,0.05,0.1)))</f>
        <v>#N/A</v>
      </c>
      <c r="C180" s="9" t="e">
        <f>IF(VLOOKUP(A180,FPM!$B$6:$B$859,2,FALSE)/0.8&gt;VLOOKUP(A180,ICMS!$B$7:$C$858,2,FALSE),0.01,IF(VLOOKUP(A180,'Área Sudene Idene'!$A$1:$B$856,2,FALSE)="sudene/idene",0.05,IF(VLOOKUP(Resumo!A180,'IDH-M'!$A$1:$C$855,3,FALSE)&lt;=0.776,0.05,0.1)))</f>
        <v>#N/A</v>
      </c>
      <c r="D180" s="9" t="e">
        <f t="shared" si="2"/>
        <v>#N/A</v>
      </c>
    </row>
    <row r="181" spans="1:4" x14ac:dyDescent="0.25">
      <c r="A181" s="60" t="s">
        <v>203</v>
      </c>
      <c r="B181" s="1" t="e">
        <f>IF(VLOOKUP(A181,FPM!$B$6:$B$859,2,FALSE)&gt;VLOOKUP(A181,ICMS!$B$7:$C$858,2,FALSE),0.01,IF(VLOOKUP(A181,'Área Sudene Idene'!$A$1:$B$856,2,FALSE)="sudene/idene",0.05,IF(VLOOKUP(Resumo!A181,'IDH-M'!$A$1:$C$855,3,FALSE)&lt;=0.776,0.05,0.1)))</f>
        <v>#N/A</v>
      </c>
      <c r="C181" s="9" t="e">
        <f>IF(VLOOKUP(A181,FPM!$B$6:$B$859,2,FALSE)/0.8&gt;VLOOKUP(A181,ICMS!$B$7:$C$858,2,FALSE),0.01,IF(VLOOKUP(A181,'Área Sudene Idene'!$A$1:$B$856,2,FALSE)="sudene/idene",0.05,IF(VLOOKUP(Resumo!A181,'IDH-M'!$A$1:$C$855,3,FALSE)&lt;=0.776,0.05,0.1)))</f>
        <v>#N/A</v>
      </c>
      <c r="D181" s="9" t="e">
        <f t="shared" si="2"/>
        <v>#N/A</v>
      </c>
    </row>
    <row r="182" spans="1:4" x14ac:dyDescent="0.25">
      <c r="A182" s="60" t="s">
        <v>204</v>
      </c>
      <c r="B182" s="1" t="e">
        <f>IF(VLOOKUP(A182,FPM!$B$6:$B$859,2,FALSE)&gt;VLOOKUP(A182,ICMS!$B$7:$C$858,2,FALSE),0.01,IF(VLOOKUP(A182,'Área Sudene Idene'!$A$1:$B$856,2,FALSE)="sudene/idene",0.05,IF(VLOOKUP(Resumo!A182,'IDH-M'!$A$1:$C$855,3,FALSE)&lt;=0.776,0.05,0.1)))</f>
        <v>#N/A</v>
      </c>
      <c r="C182" s="9" t="e">
        <f>IF(VLOOKUP(A182,FPM!$B$6:$B$859,2,FALSE)/0.8&gt;VLOOKUP(A182,ICMS!$B$7:$C$858,2,FALSE),0.01,IF(VLOOKUP(A182,'Área Sudene Idene'!$A$1:$B$856,2,FALSE)="sudene/idene",0.05,IF(VLOOKUP(Resumo!A182,'IDH-M'!$A$1:$C$855,3,FALSE)&lt;=0.776,0.05,0.1)))</f>
        <v>#N/A</v>
      </c>
      <c r="D182" s="9" t="e">
        <f t="shared" si="2"/>
        <v>#N/A</v>
      </c>
    </row>
    <row r="183" spans="1:4" x14ac:dyDescent="0.25">
      <c r="A183" s="60" t="s">
        <v>205</v>
      </c>
      <c r="B183" s="1" t="e">
        <f>IF(VLOOKUP(A183,FPM!$B$6:$B$859,2,FALSE)&gt;VLOOKUP(A183,ICMS!$B$7:$C$858,2,FALSE),0.01,IF(VLOOKUP(A183,'Área Sudene Idene'!$A$1:$B$856,2,FALSE)="sudene/idene",0.05,IF(VLOOKUP(Resumo!A183,'IDH-M'!$A$1:$C$855,3,FALSE)&lt;=0.776,0.05,0.1)))</f>
        <v>#N/A</v>
      </c>
      <c r="C183" s="9" t="e">
        <f>IF(VLOOKUP(A183,FPM!$B$6:$B$859,2,FALSE)/0.8&gt;VLOOKUP(A183,ICMS!$B$7:$C$858,2,FALSE),0.01,IF(VLOOKUP(A183,'Área Sudene Idene'!$A$1:$B$856,2,FALSE)="sudene/idene",0.05,IF(VLOOKUP(Resumo!A183,'IDH-M'!$A$1:$C$855,3,FALSE)&lt;=0.776,0.05,0.1)))</f>
        <v>#N/A</v>
      </c>
      <c r="D183" s="9" t="e">
        <f t="shared" si="2"/>
        <v>#N/A</v>
      </c>
    </row>
    <row r="184" spans="1:4" x14ac:dyDescent="0.25">
      <c r="A184" s="60" t="s">
        <v>206</v>
      </c>
      <c r="B184" s="1" t="e">
        <f>IF(VLOOKUP(A184,FPM!$B$6:$B$859,2,FALSE)&gt;VLOOKUP(A184,ICMS!$B$7:$C$858,2,FALSE),0.01,IF(VLOOKUP(A184,'Área Sudene Idene'!$A$1:$B$856,2,FALSE)="sudene/idene",0.05,IF(VLOOKUP(Resumo!A184,'IDH-M'!$A$1:$C$855,3,FALSE)&lt;=0.776,0.05,0.1)))</f>
        <v>#N/A</v>
      </c>
      <c r="C184" s="9" t="e">
        <f>IF(VLOOKUP(A184,FPM!$B$6:$B$859,2,FALSE)/0.8&gt;VLOOKUP(A184,ICMS!$B$7:$C$858,2,FALSE),0.01,IF(VLOOKUP(A184,'Área Sudene Idene'!$A$1:$B$856,2,FALSE)="sudene/idene",0.05,IF(VLOOKUP(Resumo!A184,'IDH-M'!$A$1:$C$855,3,FALSE)&lt;=0.776,0.05,0.1)))</f>
        <v>#N/A</v>
      </c>
      <c r="D184" s="9" t="e">
        <f t="shared" si="2"/>
        <v>#N/A</v>
      </c>
    </row>
    <row r="185" spans="1:4" x14ac:dyDescent="0.25">
      <c r="A185" s="60" t="s">
        <v>207</v>
      </c>
      <c r="B185" s="1" t="e">
        <f>IF(VLOOKUP(A185,FPM!$B$6:$B$859,2,FALSE)&gt;VLOOKUP(A185,ICMS!$B$7:$C$858,2,FALSE),0.01,IF(VLOOKUP(A185,'Área Sudene Idene'!$A$1:$B$856,2,FALSE)="sudene/idene",0.05,IF(VLOOKUP(Resumo!A185,'IDH-M'!$A$1:$C$855,3,FALSE)&lt;=0.776,0.05,0.1)))</f>
        <v>#N/A</v>
      </c>
      <c r="C185" s="9" t="e">
        <f>IF(VLOOKUP(A185,FPM!$B$6:$B$859,2,FALSE)/0.8&gt;VLOOKUP(A185,ICMS!$B$7:$C$858,2,FALSE),0.01,IF(VLOOKUP(A185,'Área Sudene Idene'!$A$1:$B$856,2,FALSE)="sudene/idene",0.05,IF(VLOOKUP(Resumo!A185,'IDH-M'!$A$1:$C$855,3,FALSE)&lt;=0.776,0.05,0.1)))</f>
        <v>#N/A</v>
      </c>
      <c r="D185" s="9" t="e">
        <f t="shared" si="2"/>
        <v>#N/A</v>
      </c>
    </row>
    <row r="186" spans="1:4" x14ac:dyDescent="0.25">
      <c r="A186" s="60" t="s">
        <v>208</v>
      </c>
      <c r="B186" s="1" t="e">
        <f>IF(VLOOKUP(A186,FPM!$B$6:$B$859,2,FALSE)&gt;VLOOKUP(A186,ICMS!$B$7:$C$858,2,FALSE),0.01,IF(VLOOKUP(A186,'Área Sudene Idene'!$A$1:$B$856,2,FALSE)="sudene/idene",0.05,IF(VLOOKUP(Resumo!A186,'IDH-M'!$A$1:$C$855,3,FALSE)&lt;=0.776,0.05,0.1)))</f>
        <v>#N/A</v>
      </c>
      <c r="C186" s="9" t="e">
        <f>IF(VLOOKUP(A186,FPM!$B$6:$B$859,2,FALSE)/0.8&gt;VLOOKUP(A186,ICMS!$B$7:$C$858,2,FALSE),0.01,IF(VLOOKUP(A186,'Área Sudene Idene'!$A$1:$B$856,2,FALSE)="sudene/idene",0.05,IF(VLOOKUP(Resumo!A186,'IDH-M'!$A$1:$C$855,3,FALSE)&lt;=0.776,0.05,0.1)))</f>
        <v>#N/A</v>
      </c>
      <c r="D186" s="9" t="e">
        <f t="shared" si="2"/>
        <v>#N/A</v>
      </c>
    </row>
    <row r="187" spans="1:4" x14ac:dyDescent="0.25">
      <c r="A187" s="60" t="s">
        <v>209</v>
      </c>
      <c r="B187" s="1" t="e">
        <f>IF(VLOOKUP(A187,FPM!$B$6:$B$859,2,FALSE)&gt;VLOOKUP(A187,ICMS!$B$7:$C$858,2,FALSE),0.01,IF(VLOOKUP(A187,'Área Sudene Idene'!$A$1:$B$856,2,FALSE)="sudene/idene",0.05,IF(VLOOKUP(Resumo!A187,'IDH-M'!$A$1:$C$855,3,FALSE)&lt;=0.776,0.05,0.1)))</f>
        <v>#N/A</v>
      </c>
      <c r="C187" s="9" t="e">
        <f>IF(VLOOKUP(A187,FPM!$B$6:$B$859,2,FALSE)/0.8&gt;VLOOKUP(A187,ICMS!$B$7:$C$858,2,FALSE),0.01,IF(VLOOKUP(A187,'Área Sudene Idene'!$A$1:$B$856,2,FALSE)="sudene/idene",0.05,IF(VLOOKUP(Resumo!A187,'IDH-M'!$A$1:$C$855,3,FALSE)&lt;=0.776,0.05,0.1)))</f>
        <v>#N/A</v>
      </c>
      <c r="D187" s="9" t="e">
        <f t="shared" si="2"/>
        <v>#N/A</v>
      </c>
    </row>
    <row r="188" spans="1:4" x14ac:dyDescent="0.25">
      <c r="A188" s="60" t="s">
        <v>210</v>
      </c>
      <c r="B188" s="1" t="e">
        <f>IF(VLOOKUP(A188,FPM!$B$6:$B$859,2,FALSE)&gt;VLOOKUP(A188,ICMS!$B$7:$C$858,2,FALSE),0.01,IF(VLOOKUP(A188,'Área Sudene Idene'!$A$1:$B$856,2,FALSE)="sudene/idene",0.05,IF(VLOOKUP(Resumo!A188,'IDH-M'!$A$1:$C$855,3,FALSE)&lt;=0.776,0.05,0.1)))</f>
        <v>#N/A</v>
      </c>
      <c r="C188" s="9" t="e">
        <f>IF(VLOOKUP(A188,FPM!$B$6:$B$859,2,FALSE)/0.8&gt;VLOOKUP(A188,ICMS!$B$7:$C$858,2,FALSE),0.01,IF(VLOOKUP(A188,'Área Sudene Idene'!$A$1:$B$856,2,FALSE)="sudene/idene",0.05,IF(VLOOKUP(Resumo!A188,'IDH-M'!$A$1:$C$855,3,FALSE)&lt;=0.776,0.05,0.1)))</f>
        <v>#N/A</v>
      </c>
      <c r="D188" s="9" t="e">
        <f t="shared" si="2"/>
        <v>#N/A</v>
      </c>
    </row>
    <row r="189" spans="1:4" x14ac:dyDescent="0.25">
      <c r="A189" s="60" t="s">
        <v>211</v>
      </c>
      <c r="B189" s="1" t="e">
        <f>IF(VLOOKUP(A189,FPM!$B$6:$B$859,2,FALSE)&gt;VLOOKUP(A189,ICMS!$B$7:$C$858,2,FALSE),0.01,IF(VLOOKUP(A189,'Área Sudene Idene'!$A$1:$B$856,2,FALSE)="sudene/idene",0.05,IF(VLOOKUP(Resumo!A189,'IDH-M'!$A$1:$C$855,3,FALSE)&lt;=0.776,0.05,0.1)))</f>
        <v>#N/A</v>
      </c>
      <c r="C189" s="9" t="e">
        <f>IF(VLOOKUP(A189,FPM!$B$6:$B$859,2,FALSE)/0.8&gt;VLOOKUP(A189,ICMS!$B$7:$C$858,2,FALSE),0.01,IF(VLOOKUP(A189,'Área Sudene Idene'!$A$1:$B$856,2,FALSE)="sudene/idene",0.05,IF(VLOOKUP(Resumo!A189,'IDH-M'!$A$1:$C$855,3,FALSE)&lt;=0.776,0.05,0.1)))</f>
        <v>#N/A</v>
      </c>
      <c r="D189" s="9" t="e">
        <f t="shared" si="2"/>
        <v>#N/A</v>
      </c>
    </row>
    <row r="190" spans="1:4" x14ac:dyDescent="0.25">
      <c r="A190" s="60" t="s">
        <v>212</v>
      </c>
      <c r="B190" s="1" t="e">
        <f>IF(VLOOKUP(A190,FPM!$B$6:$B$859,2,FALSE)&gt;VLOOKUP(A190,ICMS!$B$7:$C$858,2,FALSE),0.01,IF(VLOOKUP(A190,'Área Sudene Idene'!$A$1:$B$856,2,FALSE)="sudene/idene",0.05,IF(VLOOKUP(Resumo!A190,'IDH-M'!$A$1:$C$855,3,FALSE)&lt;=0.776,0.05,0.1)))</f>
        <v>#N/A</v>
      </c>
      <c r="C190" s="9" t="e">
        <f>IF(VLOOKUP(A190,FPM!$B$6:$B$859,2,FALSE)/0.8&gt;VLOOKUP(A190,ICMS!$B$7:$C$858,2,FALSE),0.01,IF(VLOOKUP(A190,'Área Sudene Idene'!$A$1:$B$856,2,FALSE)="sudene/idene",0.05,IF(VLOOKUP(Resumo!A190,'IDH-M'!$A$1:$C$855,3,FALSE)&lt;=0.776,0.05,0.1)))</f>
        <v>#N/A</v>
      </c>
      <c r="D190" s="9" t="e">
        <f t="shared" si="2"/>
        <v>#N/A</v>
      </c>
    </row>
    <row r="191" spans="1:4" x14ac:dyDescent="0.25">
      <c r="A191" s="60" t="s">
        <v>213</v>
      </c>
      <c r="B191" s="1" t="e">
        <f>IF(VLOOKUP(A191,FPM!$B$6:$B$859,2,FALSE)&gt;VLOOKUP(A191,ICMS!$B$7:$C$858,2,FALSE),0.01,IF(VLOOKUP(A191,'Área Sudene Idene'!$A$1:$B$856,2,FALSE)="sudene/idene",0.05,IF(VLOOKUP(Resumo!A191,'IDH-M'!$A$1:$C$855,3,FALSE)&lt;=0.776,0.05,0.1)))</f>
        <v>#N/A</v>
      </c>
      <c r="C191" s="9" t="e">
        <f>IF(VLOOKUP(A191,FPM!$B$6:$B$859,2,FALSE)/0.8&gt;VLOOKUP(A191,ICMS!$B$7:$C$858,2,FALSE),0.01,IF(VLOOKUP(A191,'Área Sudene Idene'!$A$1:$B$856,2,FALSE)="sudene/idene",0.05,IF(VLOOKUP(Resumo!A191,'IDH-M'!$A$1:$C$855,3,FALSE)&lt;=0.776,0.05,0.1)))</f>
        <v>#N/A</v>
      </c>
      <c r="D191" s="9" t="e">
        <f t="shared" si="2"/>
        <v>#N/A</v>
      </c>
    </row>
    <row r="192" spans="1:4" x14ac:dyDescent="0.25">
      <c r="A192" s="60" t="s">
        <v>214</v>
      </c>
      <c r="B192" s="1" t="e">
        <f>IF(VLOOKUP(A192,FPM!$B$6:$B$859,2,FALSE)&gt;VLOOKUP(A192,ICMS!$B$7:$C$858,2,FALSE),0.01,IF(VLOOKUP(A192,'Área Sudene Idene'!$A$1:$B$856,2,FALSE)="sudene/idene",0.05,IF(VLOOKUP(Resumo!A192,'IDH-M'!$A$1:$C$855,3,FALSE)&lt;=0.776,0.05,0.1)))</f>
        <v>#N/A</v>
      </c>
      <c r="C192" s="9" t="e">
        <f>IF(VLOOKUP(A192,FPM!$B$6:$B$859,2,FALSE)/0.8&gt;VLOOKUP(A192,ICMS!$B$7:$C$858,2,FALSE),0.01,IF(VLOOKUP(A192,'Área Sudene Idene'!$A$1:$B$856,2,FALSE)="sudene/idene",0.05,IF(VLOOKUP(Resumo!A192,'IDH-M'!$A$1:$C$855,3,FALSE)&lt;=0.776,0.05,0.1)))</f>
        <v>#N/A</v>
      </c>
      <c r="D192" s="9" t="e">
        <f t="shared" si="2"/>
        <v>#N/A</v>
      </c>
    </row>
    <row r="193" spans="1:4" x14ac:dyDescent="0.25">
      <c r="A193" s="60" t="s">
        <v>215</v>
      </c>
      <c r="B193" s="1" t="e">
        <f>IF(VLOOKUP(A193,FPM!$B$6:$B$859,2,FALSE)&gt;VLOOKUP(A193,ICMS!$B$7:$C$858,2,FALSE),0.01,IF(VLOOKUP(A193,'Área Sudene Idene'!$A$1:$B$856,2,FALSE)="sudene/idene",0.05,IF(VLOOKUP(Resumo!A193,'IDH-M'!$A$1:$C$855,3,FALSE)&lt;=0.776,0.05,0.1)))</f>
        <v>#N/A</v>
      </c>
      <c r="C193" s="9" t="e">
        <f>IF(VLOOKUP(A193,FPM!$B$6:$B$859,2,FALSE)/0.8&gt;VLOOKUP(A193,ICMS!$B$7:$C$858,2,FALSE),0.01,IF(VLOOKUP(A193,'Área Sudene Idene'!$A$1:$B$856,2,FALSE)="sudene/idene",0.05,IF(VLOOKUP(Resumo!A193,'IDH-M'!$A$1:$C$855,3,FALSE)&lt;=0.776,0.05,0.1)))</f>
        <v>#N/A</v>
      </c>
      <c r="D193" s="9" t="e">
        <f t="shared" si="2"/>
        <v>#N/A</v>
      </c>
    </row>
    <row r="194" spans="1:4" x14ac:dyDescent="0.25">
      <c r="A194" s="60" t="s">
        <v>216</v>
      </c>
      <c r="B194" s="1" t="e">
        <f>IF(VLOOKUP(A194,FPM!$B$6:$B$859,2,FALSE)&gt;VLOOKUP(A194,ICMS!$B$7:$C$858,2,FALSE),0.01,IF(VLOOKUP(A194,'Área Sudene Idene'!$A$1:$B$856,2,FALSE)="sudene/idene",0.05,IF(VLOOKUP(Resumo!A194,'IDH-M'!$A$1:$C$855,3,FALSE)&lt;=0.776,0.05,0.1)))</f>
        <v>#N/A</v>
      </c>
      <c r="C194" s="9" t="e">
        <f>IF(VLOOKUP(A194,FPM!$B$6:$B$859,2,FALSE)/0.8&gt;VLOOKUP(A194,ICMS!$B$7:$C$858,2,FALSE),0.01,IF(VLOOKUP(A194,'Área Sudene Idene'!$A$1:$B$856,2,FALSE)="sudene/idene",0.05,IF(VLOOKUP(Resumo!A194,'IDH-M'!$A$1:$C$855,3,FALSE)&lt;=0.776,0.05,0.1)))</f>
        <v>#N/A</v>
      </c>
      <c r="D194" s="9" t="e">
        <f t="shared" si="2"/>
        <v>#N/A</v>
      </c>
    </row>
    <row r="195" spans="1:4" x14ac:dyDescent="0.25">
      <c r="A195" s="60" t="s">
        <v>217</v>
      </c>
      <c r="B195" s="1" t="e">
        <f>IF(VLOOKUP(A195,FPM!$B$6:$B$859,2,FALSE)&gt;VLOOKUP(A195,ICMS!$B$7:$C$858,2,FALSE),0.01,IF(VLOOKUP(A195,'Área Sudene Idene'!$A$1:$B$856,2,FALSE)="sudene/idene",0.05,IF(VLOOKUP(Resumo!A195,'IDH-M'!$A$1:$C$855,3,FALSE)&lt;=0.776,0.05,0.1)))</f>
        <v>#N/A</v>
      </c>
      <c r="C195" s="9" t="e">
        <f>IF(VLOOKUP(A195,FPM!$B$6:$B$859,2,FALSE)/0.8&gt;VLOOKUP(A195,ICMS!$B$7:$C$858,2,FALSE),0.01,IF(VLOOKUP(A195,'Área Sudene Idene'!$A$1:$B$856,2,FALSE)="sudene/idene",0.05,IF(VLOOKUP(Resumo!A195,'IDH-M'!$A$1:$C$855,3,FALSE)&lt;=0.776,0.05,0.1)))</f>
        <v>#N/A</v>
      </c>
      <c r="D195" s="9" t="e">
        <f t="shared" ref="D195:D258" si="3">B195-C195</f>
        <v>#N/A</v>
      </c>
    </row>
    <row r="196" spans="1:4" x14ac:dyDescent="0.25">
      <c r="A196" s="60" t="s">
        <v>218</v>
      </c>
      <c r="B196" s="1" t="e">
        <f>IF(VLOOKUP(A196,FPM!$B$6:$B$859,2,FALSE)&gt;VLOOKUP(A196,ICMS!$B$7:$C$858,2,FALSE),0.01,IF(VLOOKUP(A196,'Área Sudene Idene'!$A$1:$B$856,2,FALSE)="sudene/idene",0.05,IF(VLOOKUP(Resumo!A196,'IDH-M'!$A$1:$C$855,3,FALSE)&lt;=0.776,0.05,0.1)))</f>
        <v>#N/A</v>
      </c>
      <c r="C196" s="9" t="e">
        <f>IF(VLOOKUP(A196,FPM!$B$6:$B$859,2,FALSE)/0.8&gt;VLOOKUP(A196,ICMS!$B$7:$C$858,2,FALSE),0.01,IF(VLOOKUP(A196,'Área Sudene Idene'!$A$1:$B$856,2,FALSE)="sudene/idene",0.05,IF(VLOOKUP(Resumo!A196,'IDH-M'!$A$1:$C$855,3,FALSE)&lt;=0.776,0.05,0.1)))</f>
        <v>#N/A</v>
      </c>
      <c r="D196" s="9" t="e">
        <f t="shared" si="3"/>
        <v>#N/A</v>
      </c>
    </row>
    <row r="197" spans="1:4" x14ac:dyDescent="0.25">
      <c r="A197" s="60" t="s">
        <v>219</v>
      </c>
      <c r="B197" s="1" t="e">
        <f>IF(VLOOKUP(A197,FPM!$B$6:$B$859,2,FALSE)&gt;VLOOKUP(A197,ICMS!$B$7:$C$858,2,FALSE),0.01,IF(VLOOKUP(A197,'Área Sudene Idene'!$A$1:$B$856,2,FALSE)="sudene/idene",0.05,IF(VLOOKUP(Resumo!A197,'IDH-M'!$A$1:$C$855,3,FALSE)&lt;=0.776,0.05,0.1)))</f>
        <v>#N/A</v>
      </c>
      <c r="C197" s="9" t="e">
        <f>IF(VLOOKUP(A197,FPM!$B$6:$B$859,2,FALSE)/0.8&gt;VLOOKUP(A197,ICMS!$B$7:$C$858,2,FALSE),0.01,IF(VLOOKUP(A197,'Área Sudene Idene'!$A$1:$B$856,2,FALSE)="sudene/idene",0.05,IF(VLOOKUP(Resumo!A197,'IDH-M'!$A$1:$C$855,3,FALSE)&lt;=0.776,0.05,0.1)))</f>
        <v>#N/A</v>
      </c>
      <c r="D197" s="9" t="e">
        <f t="shared" si="3"/>
        <v>#N/A</v>
      </c>
    </row>
    <row r="198" spans="1:4" x14ac:dyDescent="0.25">
      <c r="A198" s="60" t="s">
        <v>220</v>
      </c>
      <c r="B198" s="1" t="e">
        <f>IF(VLOOKUP(A198,FPM!$B$6:$B$859,2,FALSE)&gt;VLOOKUP(A198,ICMS!$B$7:$C$858,2,FALSE),0.01,IF(VLOOKUP(A198,'Área Sudene Idene'!$A$1:$B$856,2,FALSE)="sudene/idene",0.05,IF(VLOOKUP(Resumo!A198,'IDH-M'!$A$1:$C$855,3,FALSE)&lt;=0.776,0.05,0.1)))</f>
        <v>#N/A</v>
      </c>
      <c r="C198" s="9" t="e">
        <f>IF(VLOOKUP(A198,FPM!$B$6:$B$859,2,FALSE)/0.8&gt;VLOOKUP(A198,ICMS!$B$7:$C$858,2,FALSE),0.01,IF(VLOOKUP(A198,'Área Sudene Idene'!$A$1:$B$856,2,FALSE)="sudene/idene",0.05,IF(VLOOKUP(Resumo!A198,'IDH-M'!$A$1:$C$855,3,FALSE)&lt;=0.776,0.05,0.1)))</f>
        <v>#N/A</v>
      </c>
      <c r="D198" s="9" t="e">
        <f t="shared" si="3"/>
        <v>#N/A</v>
      </c>
    </row>
    <row r="199" spans="1:4" x14ac:dyDescent="0.25">
      <c r="A199" s="60" t="s">
        <v>221</v>
      </c>
      <c r="B199" s="1" t="e">
        <f>IF(VLOOKUP(A199,FPM!$B$6:$B$859,2,FALSE)&gt;VLOOKUP(A199,ICMS!$B$7:$C$858,2,FALSE),0.01,IF(VLOOKUP(A199,'Área Sudene Idene'!$A$1:$B$856,2,FALSE)="sudene/idene",0.05,IF(VLOOKUP(Resumo!A199,'IDH-M'!$A$1:$C$855,3,FALSE)&lt;=0.776,0.05,0.1)))</f>
        <v>#N/A</v>
      </c>
      <c r="C199" s="9" t="e">
        <f>IF(VLOOKUP(A199,FPM!$B$6:$B$859,2,FALSE)/0.8&gt;VLOOKUP(A199,ICMS!$B$7:$C$858,2,FALSE),0.01,IF(VLOOKUP(A199,'Área Sudene Idene'!$A$1:$B$856,2,FALSE)="sudene/idene",0.05,IF(VLOOKUP(Resumo!A199,'IDH-M'!$A$1:$C$855,3,FALSE)&lt;=0.776,0.05,0.1)))</f>
        <v>#N/A</v>
      </c>
      <c r="D199" s="9" t="e">
        <f t="shared" si="3"/>
        <v>#N/A</v>
      </c>
    </row>
    <row r="200" spans="1:4" x14ac:dyDescent="0.25">
      <c r="A200" s="60" t="s">
        <v>222</v>
      </c>
      <c r="B200" s="1" t="e">
        <f>IF(VLOOKUP(A200,FPM!$B$6:$B$859,2,FALSE)&gt;VLOOKUP(A200,ICMS!$B$7:$C$858,2,FALSE),0.01,IF(VLOOKUP(A200,'Área Sudene Idene'!$A$1:$B$856,2,FALSE)="sudene/idene",0.05,IF(VLOOKUP(Resumo!A200,'IDH-M'!$A$1:$C$855,3,FALSE)&lt;=0.776,0.05,0.1)))</f>
        <v>#N/A</v>
      </c>
      <c r="C200" s="9" t="e">
        <f>IF(VLOOKUP(A200,FPM!$B$6:$B$859,2,FALSE)/0.8&gt;VLOOKUP(A200,ICMS!$B$7:$C$858,2,FALSE),0.01,IF(VLOOKUP(A200,'Área Sudene Idene'!$A$1:$B$856,2,FALSE)="sudene/idene",0.05,IF(VLOOKUP(Resumo!A200,'IDH-M'!$A$1:$C$855,3,FALSE)&lt;=0.776,0.05,0.1)))</f>
        <v>#N/A</v>
      </c>
      <c r="D200" s="9" t="e">
        <f t="shared" si="3"/>
        <v>#N/A</v>
      </c>
    </row>
    <row r="201" spans="1:4" x14ac:dyDescent="0.25">
      <c r="A201" s="60" t="s">
        <v>223</v>
      </c>
      <c r="B201" s="1" t="e">
        <f>IF(VLOOKUP(A201,FPM!$B$6:$B$859,2,FALSE)&gt;VLOOKUP(A201,ICMS!$B$7:$C$858,2,FALSE),0.01,IF(VLOOKUP(A201,'Área Sudene Idene'!$A$1:$B$856,2,FALSE)="sudene/idene",0.05,IF(VLOOKUP(Resumo!A201,'IDH-M'!$A$1:$C$855,3,FALSE)&lt;=0.776,0.05,0.1)))</f>
        <v>#N/A</v>
      </c>
      <c r="C201" s="9" t="e">
        <f>IF(VLOOKUP(A201,FPM!$B$6:$B$859,2,FALSE)/0.8&gt;VLOOKUP(A201,ICMS!$B$7:$C$858,2,FALSE),0.01,IF(VLOOKUP(A201,'Área Sudene Idene'!$A$1:$B$856,2,FALSE)="sudene/idene",0.05,IF(VLOOKUP(Resumo!A201,'IDH-M'!$A$1:$C$855,3,FALSE)&lt;=0.776,0.05,0.1)))</f>
        <v>#N/A</v>
      </c>
      <c r="D201" s="9" t="e">
        <f t="shared" si="3"/>
        <v>#N/A</v>
      </c>
    </row>
    <row r="202" spans="1:4" x14ac:dyDescent="0.25">
      <c r="A202" s="60" t="s">
        <v>224</v>
      </c>
      <c r="B202" s="1" t="e">
        <f>IF(VLOOKUP(A202,FPM!$B$6:$B$859,2,FALSE)&gt;VLOOKUP(A202,ICMS!$B$7:$C$858,2,FALSE),0.01,IF(VLOOKUP(A202,'Área Sudene Idene'!$A$1:$B$856,2,FALSE)="sudene/idene",0.05,IF(VLOOKUP(Resumo!A202,'IDH-M'!$A$1:$C$855,3,FALSE)&lt;=0.776,0.05,0.1)))</f>
        <v>#N/A</v>
      </c>
      <c r="C202" s="9" t="e">
        <f>IF(VLOOKUP(A202,FPM!$B$6:$B$859,2,FALSE)/0.8&gt;VLOOKUP(A202,ICMS!$B$7:$C$858,2,FALSE),0.01,IF(VLOOKUP(A202,'Área Sudene Idene'!$A$1:$B$856,2,FALSE)="sudene/idene",0.05,IF(VLOOKUP(Resumo!A202,'IDH-M'!$A$1:$C$855,3,FALSE)&lt;=0.776,0.05,0.1)))</f>
        <v>#N/A</v>
      </c>
      <c r="D202" s="9" t="e">
        <f t="shared" si="3"/>
        <v>#N/A</v>
      </c>
    </row>
    <row r="203" spans="1:4" x14ac:dyDescent="0.25">
      <c r="A203" s="60" t="s">
        <v>225</v>
      </c>
      <c r="B203" s="1" t="e">
        <f>IF(VLOOKUP(A203,FPM!$B$6:$B$859,2,FALSE)&gt;VLOOKUP(A203,ICMS!$B$7:$C$858,2,FALSE),0.01,IF(VLOOKUP(A203,'Área Sudene Idene'!$A$1:$B$856,2,FALSE)="sudene/idene",0.05,IF(VLOOKUP(Resumo!A203,'IDH-M'!$A$1:$C$855,3,FALSE)&lt;=0.776,0.05,0.1)))</f>
        <v>#N/A</v>
      </c>
      <c r="C203" s="9" t="e">
        <f>IF(VLOOKUP(A203,FPM!$B$6:$B$859,2,FALSE)/0.8&gt;VLOOKUP(A203,ICMS!$B$7:$C$858,2,FALSE),0.01,IF(VLOOKUP(A203,'Área Sudene Idene'!$A$1:$B$856,2,FALSE)="sudene/idene",0.05,IF(VLOOKUP(Resumo!A203,'IDH-M'!$A$1:$C$855,3,FALSE)&lt;=0.776,0.05,0.1)))</f>
        <v>#N/A</v>
      </c>
      <c r="D203" s="9" t="e">
        <f t="shared" si="3"/>
        <v>#N/A</v>
      </c>
    </row>
    <row r="204" spans="1:4" x14ac:dyDescent="0.25">
      <c r="A204" s="60" t="s">
        <v>226</v>
      </c>
      <c r="B204" s="1" t="e">
        <f>IF(VLOOKUP(A204,FPM!$B$6:$B$859,2,FALSE)&gt;VLOOKUP(A204,ICMS!$B$7:$C$858,2,FALSE),0.01,IF(VLOOKUP(A204,'Área Sudene Idene'!$A$1:$B$856,2,FALSE)="sudene/idene",0.05,IF(VLOOKUP(Resumo!A204,'IDH-M'!$A$1:$C$855,3,FALSE)&lt;=0.776,0.05,0.1)))</f>
        <v>#N/A</v>
      </c>
      <c r="C204" s="9" t="e">
        <f>IF(VLOOKUP(A204,FPM!$B$6:$B$859,2,FALSE)/0.8&gt;VLOOKUP(A204,ICMS!$B$7:$C$858,2,FALSE),0.01,IF(VLOOKUP(A204,'Área Sudene Idene'!$A$1:$B$856,2,FALSE)="sudene/idene",0.05,IF(VLOOKUP(Resumo!A204,'IDH-M'!$A$1:$C$855,3,FALSE)&lt;=0.776,0.05,0.1)))</f>
        <v>#N/A</v>
      </c>
      <c r="D204" s="9" t="e">
        <f t="shared" si="3"/>
        <v>#N/A</v>
      </c>
    </row>
    <row r="205" spans="1:4" x14ac:dyDescent="0.25">
      <c r="A205" s="60" t="s">
        <v>227</v>
      </c>
      <c r="B205" s="1" t="e">
        <f>IF(VLOOKUP(A205,FPM!$B$6:$B$859,2,FALSE)&gt;VLOOKUP(A205,ICMS!$B$7:$C$858,2,FALSE),0.01,IF(VLOOKUP(A205,'Área Sudene Idene'!$A$1:$B$856,2,FALSE)="sudene/idene",0.05,IF(VLOOKUP(Resumo!A205,'IDH-M'!$A$1:$C$855,3,FALSE)&lt;=0.776,0.05,0.1)))</f>
        <v>#N/A</v>
      </c>
      <c r="C205" s="9" t="e">
        <f>IF(VLOOKUP(A205,FPM!$B$6:$B$859,2,FALSE)/0.8&gt;VLOOKUP(A205,ICMS!$B$7:$C$858,2,FALSE),0.01,IF(VLOOKUP(A205,'Área Sudene Idene'!$A$1:$B$856,2,FALSE)="sudene/idene",0.05,IF(VLOOKUP(Resumo!A205,'IDH-M'!$A$1:$C$855,3,FALSE)&lt;=0.776,0.05,0.1)))</f>
        <v>#N/A</v>
      </c>
      <c r="D205" s="9" t="e">
        <f t="shared" si="3"/>
        <v>#N/A</v>
      </c>
    </row>
    <row r="206" spans="1:4" x14ac:dyDescent="0.25">
      <c r="A206" s="60" t="s">
        <v>228</v>
      </c>
      <c r="B206" s="1" t="e">
        <f>IF(VLOOKUP(A206,FPM!$B$6:$B$859,2,FALSE)&gt;VLOOKUP(A206,ICMS!$B$7:$C$858,2,FALSE),0.01,IF(VLOOKUP(A206,'Área Sudene Idene'!$A$1:$B$856,2,FALSE)="sudene/idene",0.05,IF(VLOOKUP(Resumo!A206,'IDH-M'!$A$1:$C$855,3,FALSE)&lt;=0.776,0.05,0.1)))</f>
        <v>#N/A</v>
      </c>
      <c r="C206" s="9" t="e">
        <f>IF(VLOOKUP(A206,FPM!$B$6:$B$859,2,FALSE)/0.8&gt;VLOOKUP(A206,ICMS!$B$7:$C$858,2,FALSE),0.01,IF(VLOOKUP(A206,'Área Sudene Idene'!$A$1:$B$856,2,FALSE)="sudene/idene",0.05,IF(VLOOKUP(Resumo!A206,'IDH-M'!$A$1:$C$855,3,FALSE)&lt;=0.776,0.05,0.1)))</f>
        <v>#N/A</v>
      </c>
      <c r="D206" s="9" t="e">
        <f t="shared" si="3"/>
        <v>#N/A</v>
      </c>
    </row>
    <row r="207" spans="1:4" x14ac:dyDescent="0.25">
      <c r="A207" s="60" t="s">
        <v>229</v>
      </c>
      <c r="B207" s="1" t="e">
        <f>IF(VLOOKUP(A207,FPM!$B$6:$B$859,2,FALSE)&gt;VLOOKUP(A207,ICMS!$B$7:$C$858,2,FALSE),0.01,IF(VLOOKUP(A207,'Área Sudene Idene'!$A$1:$B$856,2,FALSE)="sudene/idene",0.05,IF(VLOOKUP(Resumo!A207,'IDH-M'!$A$1:$C$855,3,FALSE)&lt;=0.776,0.05,0.1)))</f>
        <v>#N/A</v>
      </c>
      <c r="C207" s="9" t="e">
        <f>IF(VLOOKUP(A207,FPM!$B$6:$B$859,2,FALSE)/0.8&gt;VLOOKUP(A207,ICMS!$B$7:$C$858,2,FALSE),0.01,IF(VLOOKUP(A207,'Área Sudene Idene'!$A$1:$B$856,2,FALSE)="sudene/idene",0.05,IF(VLOOKUP(Resumo!A207,'IDH-M'!$A$1:$C$855,3,FALSE)&lt;=0.776,0.05,0.1)))</f>
        <v>#N/A</v>
      </c>
      <c r="D207" s="9" t="e">
        <f t="shared" si="3"/>
        <v>#N/A</v>
      </c>
    </row>
    <row r="208" spans="1:4" x14ac:dyDescent="0.25">
      <c r="A208" s="60" t="s">
        <v>230</v>
      </c>
      <c r="B208" s="1" t="e">
        <f>IF(VLOOKUP(A208,FPM!$B$6:$B$859,2,FALSE)&gt;VLOOKUP(A208,ICMS!$B$7:$C$858,2,FALSE),0.01,IF(VLOOKUP(A208,'Área Sudene Idene'!$A$1:$B$856,2,FALSE)="sudene/idene",0.05,IF(VLOOKUP(Resumo!A208,'IDH-M'!$A$1:$C$855,3,FALSE)&lt;=0.776,0.05,0.1)))</f>
        <v>#N/A</v>
      </c>
      <c r="C208" s="9" t="e">
        <f>IF(VLOOKUP(A208,FPM!$B$6:$B$859,2,FALSE)/0.8&gt;VLOOKUP(A208,ICMS!$B$7:$C$858,2,FALSE),0.01,IF(VLOOKUP(A208,'Área Sudene Idene'!$A$1:$B$856,2,FALSE)="sudene/idene",0.05,IF(VLOOKUP(Resumo!A208,'IDH-M'!$A$1:$C$855,3,FALSE)&lt;=0.776,0.05,0.1)))</f>
        <v>#N/A</v>
      </c>
      <c r="D208" s="9" t="e">
        <f t="shared" si="3"/>
        <v>#N/A</v>
      </c>
    </row>
    <row r="209" spans="1:4" x14ac:dyDescent="0.25">
      <c r="A209" s="60" t="s">
        <v>231</v>
      </c>
      <c r="B209" s="1" t="e">
        <f>IF(VLOOKUP(A209,FPM!$B$6:$B$859,2,FALSE)&gt;VLOOKUP(A209,ICMS!$B$7:$C$858,2,FALSE),0.01,IF(VLOOKUP(A209,'Área Sudene Idene'!$A$1:$B$856,2,FALSE)="sudene/idene",0.05,IF(VLOOKUP(Resumo!A209,'IDH-M'!$A$1:$C$855,3,FALSE)&lt;=0.776,0.05,0.1)))</f>
        <v>#N/A</v>
      </c>
      <c r="C209" s="9" t="e">
        <f>IF(VLOOKUP(A209,FPM!$B$6:$B$859,2,FALSE)/0.8&gt;VLOOKUP(A209,ICMS!$B$7:$C$858,2,FALSE),0.01,IF(VLOOKUP(A209,'Área Sudene Idene'!$A$1:$B$856,2,FALSE)="sudene/idene",0.05,IF(VLOOKUP(Resumo!A209,'IDH-M'!$A$1:$C$855,3,FALSE)&lt;=0.776,0.05,0.1)))</f>
        <v>#N/A</v>
      </c>
      <c r="D209" s="9" t="e">
        <f t="shared" si="3"/>
        <v>#N/A</v>
      </c>
    </row>
    <row r="210" spans="1:4" x14ac:dyDescent="0.25">
      <c r="A210" s="60" t="s">
        <v>232</v>
      </c>
      <c r="B210" s="1" t="e">
        <f>IF(VLOOKUP(A210,FPM!$B$6:$B$859,2,FALSE)&gt;VLOOKUP(A210,ICMS!$B$7:$C$858,2,FALSE),0.01,IF(VLOOKUP(A210,'Área Sudene Idene'!$A$1:$B$856,2,FALSE)="sudene/idene",0.05,IF(VLOOKUP(Resumo!A210,'IDH-M'!$A$1:$C$855,3,FALSE)&lt;=0.776,0.05,0.1)))</f>
        <v>#N/A</v>
      </c>
      <c r="C210" s="9" t="e">
        <f>IF(VLOOKUP(A210,FPM!$B$6:$B$859,2,FALSE)/0.8&gt;VLOOKUP(A210,ICMS!$B$7:$C$858,2,FALSE),0.01,IF(VLOOKUP(A210,'Área Sudene Idene'!$A$1:$B$856,2,FALSE)="sudene/idene",0.05,IF(VLOOKUP(Resumo!A210,'IDH-M'!$A$1:$C$855,3,FALSE)&lt;=0.776,0.05,0.1)))</f>
        <v>#N/A</v>
      </c>
      <c r="D210" s="9" t="e">
        <f t="shared" si="3"/>
        <v>#N/A</v>
      </c>
    </row>
    <row r="211" spans="1:4" x14ac:dyDescent="0.25">
      <c r="A211" s="60" t="s">
        <v>233</v>
      </c>
      <c r="B211" s="1" t="e">
        <f>IF(VLOOKUP(A211,FPM!$B$6:$B$859,2,FALSE)&gt;VLOOKUP(A211,ICMS!$B$7:$C$858,2,FALSE),0.01,IF(VLOOKUP(A211,'Área Sudene Idene'!$A$1:$B$856,2,FALSE)="sudene/idene",0.05,IF(VLOOKUP(Resumo!A211,'IDH-M'!$A$1:$C$855,3,FALSE)&lt;=0.776,0.05,0.1)))</f>
        <v>#N/A</v>
      </c>
      <c r="C211" s="9" t="e">
        <f>IF(VLOOKUP(A211,FPM!$B$6:$B$859,2,FALSE)/0.8&gt;VLOOKUP(A211,ICMS!$B$7:$C$858,2,FALSE),0.01,IF(VLOOKUP(A211,'Área Sudene Idene'!$A$1:$B$856,2,FALSE)="sudene/idene",0.05,IF(VLOOKUP(Resumo!A211,'IDH-M'!$A$1:$C$855,3,FALSE)&lt;=0.776,0.05,0.1)))</f>
        <v>#N/A</v>
      </c>
      <c r="D211" s="9" t="e">
        <f t="shared" si="3"/>
        <v>#N/A</v>
      </c>
    </row>
    <row r="212" spans="1:4" x14ac:dyDescent="0.25">
      <c r="A212" s="60" t="s">
        <v>234</v>
      </c>
      <c r="B212" s="1" t="e">
        <f>IF(VLOOKUP(A212,FPM!$B$6:$B$859,2,FALSE)&gt;VLOOKUP(A212,ICMS!$B$7:$C$858,2,FALSE),0.01,IF(VLOOKUP(A212,'Área Sudene Idene'!$A$1:$B$856,2,FALSE)="sudene/idene",0.05,IF(VLOOKUP(Resumo!A212,'IDH-M'!$A$1:$C$855,3,FALSE)&lt;=0.776,0.05,0.1)))</f>
        <v>#N/A</v>
      </c>
      <c r="C212" s="9" t="e">
        <f>IF(VLOOKUP(A212,FPM!$B$6:$B$859,2,FALSE)/0.8&gt;VLOOKUP(A212,ICMS!$B$7:$C$858,2,FALSE),0.01,IF(VLOOKUP(A212,'Área Sudene Idene'!$A$1:$B$856,2,FALSE)="sudene/idene",0.05,IF(VLOOKUP(Resumo!A212,'IDH-M'!$A$1:$C$855,3,FALSE)&lt;=0.776,0.05,0.1)))</f>
        <v>#N/A</v>
      </c>
      <c r="D212" s="9" t="e">
        <f t="shared" si="3"/>
        <v>#N/A</v>
      </c>
    </row>
    <row r="213" spans="1:4" x14ac:dyDescent="0.25">
      <c r="A213" s="60" t="s">
        <v>235</v>
      </c>
      <c r="B213" s="1" t="e">
        <f>IF(VLOOKUP(A213,FPM!$B$6:$B$859,2,FALSE)&gt;VLOOKUP(A213,ICMS!$B$7:$C$858,2,FALSE),0.01,IF(VLOOKUP(A213,'Área Sudene Idene'!$A$1:$B$856,2,FALSE)="sudene/idene",0.05,IF(VLOOKUP(Resumo!A213,'IDH-M'!$A$1:$C$855,3,FALSE)&lt;=0.776,0.05,0.1)))</f>
        <v>#N/A</v>
      </c>
      <c r="C213" s="9" t="e">
        <f>IF(VLOOKUP(A213,FPM!$B$6:$B$859,2,FALSE)/0.8&gt;VLOOKUP(A213,ICMS!$B$7:$C$858,2,FALSE),0.01,IF(VLOOKUP(A213,'Área Sudene Idene'!$A$1:$B$856,2,FALSE)="sudene/idene",0.05,IF(VLOOKUP(Resumo!A213,'IDH-M'!$A$1:$C$855,3,FALSE)&lt;=0.776,0.05,0.1)))</f>
        <v>#N/A</v>
      </c>
      <c r="D213" s="9" t="e">
        <f t="shared" si="3"/>
        <v>#N/A</v>
      </c>
    </row>
    <row r="214" spans="1:4" x14ac:dyDescent="0.25">
      <c r="A214" s="60" t="s">
        <v>236</v>
      </c>
      <c r="B214" s="1" t="e">
        <f>IF(VLOOKUP(A214,FPM!$B$6:$B$859,2,FALSE)&gt;VLOOKUP(A214,ICMS!$B$7:$C$858,2,FALSE),0.01,IF(VLOOKUP(A214,'Área Sudene Idene'!$A$1:$B$856,2,FALSE)="sudene/idene",0.05,IF(VLOOKUP(Resumo!A214,'IDH-M'!$A$1:$C$855,3,FALSE)&lt;=0.776,0.05,0.1)))</f>
        <v>#N/A</v>
      </c>
      <c r="C214" s="9" t="e">
        <f>IF(VLOOKUP(A214,FPM!$B$6:$B$859,2,FALSE)/0.8&gt;VLOOKUP(A214,ICMS!$B$7:$C$858,2,FALSE),0.01,IF(VLOOKUP(A214,'Área Sudene Idene'!$A$1:$B$856,2,FALSE)="sudene/idene",0.05,IF(VLOOKUP(Resumo!A214,'IDH-M'!$A$1:$C$855,3,FALSE)&lt;=0.776,0.05,0.1)))</f>
        <v>#N/A</v>
      </c>
      <c r="D214" s="9" t="e">
        <f t="shared" si="3"/>
        <v>#N/A</v>
      </c>
    </row>
    <row r="215" spans="1:4" x14ac:dyDescent="0.25">
      <c r="A215" s="60" t="s">
        <v>237</v>
      </c>
      <c r="B215" s="1" t="e">
        <f>IF(VLOOKUP(A215,FPM!$B$6:$B$859,2,FALSE)&gt;VLOOKUP(A215,ICMS!$B$7:$C$858,2,FALSE),0.01,IF(VLOOKUP(A215,'Área Sudene Idene'!$A$1:$B$856,2,FALSE)="sudene/idene",0.05,IF(VLOOKUP(Resumo!A215,'IDH-M'!$A$1:$C$855,3,FALSE)&lt;=0.776,0.05,0.1)))</f>
        <v>#N/A</v>
      </c>
      <c r="C215" s="9" t="e">
        <f>IF(VLOOKUP(A215,FPM!$B$6:$B$859,2,FALSE)/0.8&gt;VLOOKUP(A215,ICMS!$B$7:$C$858,2,FALSE),0.01,IF(VLOOKUP(A215,'Área Sudene Idene'!$A$1:$B$856,2,FALSE)="sudene/idene",0.05,IF(VLOOKUP(Resumo!A215,'IDH-M'!$A$1:$C$855,3,FALSE)&lt;=0.776,0.05,0.1)))</f>
        <v>#N/A</v>
      </c>
      <c r="D215" s="9" t="e">
        <f t="shared" si="3"/>
        <v>#N/A</v>
      </c>
    </row>
    <row r="216" spans="1:4" x14ac:dyDescent="0.25">
      <c r="A216" s="60" t="s">
        <v>238</v>
      </c>
      <c r="B216" s="1" t="e">
        <f>IF(VLOOKUP(A216,FPM!$B$6:$B$859,2,FALSE)&gt;VLOOKUP(A216,ICMS!$B$7:$C$858,2,FALSE),0.01,IF(VLOOKUP(A216,'Área Sudene Idene'!$A$1:$B$856,2,FALSE)="sudene/idene",0.05,IF(VLOOKUP(Resumo!A216,'IDH-M'!$A$1:$C$855,3,FALSE)&lt;=0.776,0.05,0.1)))</f>
        <v>#N/A</v>
      </c>
      <c r="C216" s="9" t="e">
        <f>IF(VLOOKUP(A216,FPM!$B$6:$B$859,2,FALSE)/0.8&gt;VLOOKUP(A216,ICMS!$B$7:$C$858,2,FALSE),0.01,IF(VLOOKUP(A216,'Área Sudene Idene'!$A$1:$B$856,2,FALSE)="sudene/idene",0.05,IF(VLOOKUP(Resumo!A216,'IDH-M'!$A$1:$C$855,3,FALSE)&lt;=0.776,0.05,0.1)))</f>
        <v>#N/A</v>
      </c>
      <c r="D216" s="9" t="e">
        <f t="shared" si="3"/>
        <v>#N/A</v>
      </c>
    </row>
    <row r="217" spans="1:4" x14ac:dyDescent="0.25">
      <c r="A217" s="60" t="s">
        <v>239</v>
      </c>
      <c r="B217" s="1" t="e">
        <f>IF(VLOOKUP(A217,FPM!$B$6:$B$859,2,FALSE)&gt;VLOOKUP(A217,ICMS!$B$7:$C$858,2,FALSE),0.01,IF(VLOOKUP(A217,'Área Sudene Idene'!$A$1:$B$856,2,FALSE)="sudene/idene",0.05,IF(VLOOKUP(Resumo!A217,'IDH-M'!$A$1:$C$855,3,FALSE)&lt;=0.776,0.05,0.1)))</f>
        <v>#N/A</v>
      </c>
      <c r="C217" s="9" t="e">
        <f>IF(VLOOKUP(A217,FPM!$B$6:$B$859,2,FALSE)/0.8&gt;VLOOKUP(A217,ICMS!$B$7:$C$858,2,FALSE),0.01,IF(VLOOKUP(A217,'Área Sudene Idene'!$A$1:$B$856,2,FALSE)="sudene/idene",0.05,IF(VLOOKUP(Resumo!A217,'IDH-M'!$A$1:$C$855,3,FALSE)&lt;=0.776,0.05,0.1)))</f>
        <v>#N/A</v>
      </c>
      <c r="D217" s="9" t="e">
        <f t="shared" si="3"/>
        <v>#N/A</v>
      </c>
    </row>
    <row r="218" spans="1:4" x14ac:dyDescent="0.25">
      <c r="A218" s="60" t="s">
        <v>240</v>
      </c>
      <c r="B218" s="1" t="e">
        <f>IF(VLOOKUP(A218,FPM!$B$6:$B$859,2,FALSE)&gt;VLOOKUP(A218,ICMS!$B$7:$C$858,2,FALSE),0.01,IF(VLOOKUP(A218,'Área Sudene Idene'!$A$1:$B$856,2,FALSE)="sudene/idene",0.05,IF(VLOOKUP(Resumo!A218,'IDH-M'!$A$1:$C$855,3,FALSE)&lt;=0.776,0.05,0.1)))</f>
        <v>#N/A</v>
      </c>
      <c r="C218" s="9" t="e">
        <f>IF(VLOOKUP(A218,FPM!$B$6:$B$859,2,FALSE)/0.8&gt;VLOOKUP(A218,ICMS!$B$7:$C$858,2,FALSE),0.01,IF(VLOOKUP(A218,'Área Sudene Idene'!$A$1:$B$856,2,FALSE)="sudene/idene",0.05,IF(VLOOKUP(Resumo!A218,'IDH-M'!$A$1:$C$855,3,FALSE)&lt;=0.776,0.05,0.1)))</f>
        <v>#N/A</v>
      </c>
      <c r="D218" s="9" t="e">
        <f t="shared" si="3"/>
        <v>#N/A</v>
      </c>
    </row>
    <row r="219" spans="1:4" x14ac:dyDescent="0.25">
      <c r="A219" s="60" t="s">
        <v>241</v>
      </c>
      <c r="B219" s="1" t="e">
        <f>IF(VLOOKUP(A219,FPM!$B$6:$B$859,2,FALSE)&gt;VLOOKUP(A219,ICMS!$B$7:$C$858,2,FALSE),0.01,IF(VLOOKUP(A219,'Área Sudene Idene'!$A$1:$B$856,2,FALSE)="sudene/idene",0.05,IF(VLOOKUP(Resumo!A219,'IDH-M'!$A$1:$C$855,3,FALSE)&lt;=0.776,0.05,0.1)))</f>
        <v>#N/A</v>
      </c>
      <c r="C219" s="9" t="e">
        <f>IF(VLOOKUP(A219,FPM!$B$6:$B$859,2,FALSE)/0.8&gt;VLOOKUP(A219,ICMS!$B$7:$C$858,2,FALSE),0.01,IF(VLOOKUP(A219,'Área Sudene Idene'!$A$1:$B$856,2,FALSE)="sudene/idene",0.05,IF(VLOOKUP(Resumo!A219,'IDH-M'!$A$1:$C$855,3,FALSE)&lt;=0.776,0.05,0.1)))</f>
        <v>#N/A</v>
      </c>
      <c r="D219" s="9" t="e">
        <f t="shared" si="3"/>
        <v>#N/A</v>
      </c>
    </row>
    <row r="220" spans="1:4" x14ac:dyDescent="0.25">
      <c r="A220" s="60" t="s">
        <v>242</v>
      </c>
      <c r="B220" s="1" t="e">
        <f>IF(VLOOKUP(A220,FPM!$B$6:$B$859,2,FALSE)&gt;VLOOKUP(A220,ICMS!$B$7:$C$858,2,FALSE),0.01,IF(VLOOKUP(A220,'Área Sudene Idene'!$A$1:$B$856,2,FALSE)="sudene/idene",0.05,IF(VLOOKUP(Resumo!A220,'IDH-M'!$A$1:$C$855,3,FALSE)&lt;=0.776,0.05,0.1)))</f>
        <v>#N/A</v>
      </c>
      <c r="C220" s="9" t="e">
        <f>IF(VLOOKUP(A220,FPM!$B$6:$B$859,2,FALSE)/0.8&gt;VLOOKUP(A220,ICMS!$B$7:$C$858,2,FALSE),0.01,IF(VLOOKUP(A220,'Área Sudene Idene'!$A$1:$B$856,2,FALSE)="sudene/idene",0.05,IF(VLOOKUP(Resumo!A220,'IDH-M'!$A$1:$C$855,3,FALSE)&lt;=0.776,0.05,0.1)))</f>
        <v>#N/A</v>
      </c>
      <c r="D220" s="9" t="e">
        <f t="shared" si="3"/>
        <v>#N/A</v>
      </c>
    </row>
    <row r="221" spans="1:4" x14ac:dyDescent="0.25">
      <c r="A221" s="60" t="s">
        <v>243</v>
      </c>
      <c r="B221" s="1" t="e">
        <f>IF(VLOOKUP(A221,FPM!$B$6:$B$859,2,FALSE)&gt;VLOOKUP(A221,ICMS!$B$7:$C$858,2,FALSE),0.01,IF(VLOOKUP(A221,'Área Sudene Idene'!$A$1:$B$856,2,FALSE)="sudene/idene",0.05,IF(VLOOKUP(Resumo!A221,'IDH-M'!$A$1:$C$855,3,FALSE)&lt;=0.776,0.05,0.1)))</f>
        <v>#N/A</v>
      </c>
      <c r="C221" s="9" t="e">
        <f>IF(VLOOKUP(A221,FPM!$B$6:$B$859,2,FALSE)/0.8&gt;VLOOKUP(A221,ICMS!$B$7:$C$858,2,FALSE),0.01,IF(VLOOKUP(A221,'Área Sudene Idene'!$A$1:$B$856,2,FALSE)="sudene/idene",0.05,IF(VLOOKUP(Resumo!A221,'IDH-M'!$A$1:$C$855,3,FALSE)&lt;=0.776,0.05,0.1)))</f>
        <v>#N/A</v>
      </c>
      <c r="D221" s="9" t="e">
        <f t="shared" si="3"/>
        <v>#N/A</v>
      </c>
    </row>
    <row r="222" spans="1:4" x14ac:dyDescent="0.25">
      <c r="A222" s="60" t="s">
        <v>244</v>
      </c>
      <c r="B222" s="1" t="e">
        <f>IF(VLOOKUP(A222,FPM!$B$6:$B$859,2,FALSE)&gt;VLOOKUP(A222,ICMS!$B$7:$C$858,2,FALSE),0.01,IF(VLOOKUP(A222,'Área Sudene Idene'!$A$1:$B$856,2,FALSE)="sudene/idene",0.05,IF(VLOOKUP(Resumo!A222,'IDH-M'!$A$1:$C$855,3,FALSE)&lt;=0.776,0.05,0.1)))</f>
        <v>#N/A</v>
      </c>
      <c r="C222" s="9" t="e">
        <f>IF(VLOOKUP(A222,FPM!$B$6:$B$859,2,FALSE)/0.8&gt;VLOOKUP(A222,ICMS!$B$7:$C$858,2,FALSE),0.01,IF(VLOOKUP(A222,'Área Sudene Idene'!$A$1:$B$856,2,FALSE)="sudene/idene",0.05,IF(VLOOKUP(Resumo!A222,'IDH-M'!$A$1:$C$855,3,FALSE)&lt;=0.776,0.05,0.1)))</f>
        <v>#N/A</v>
      </c>
      <c r="D222" s="9" t="e">
        <f t="shared" si="3"/>
        <v>#N/A</v>
      </c>
    </row>
    <row r="223" spans="1:4" x14ac:dyDescent="0.25">
      <c r="A223" s="60" t="s">
        <v>245</v>
      </c>
      <c r="B223" s="1" t="e">
        <f>IF(VLOOKUP(A223,FPM!$B$6:$B$859,2,FALSE)&gt;VLOOKUP(A223,ICMS!$B$7:$C$858,2,FALSE),0.01,IF(VLOOKUP(A223,'Área Sudene Idene'!$A$1:$B$856,2,FALSE)="sudene/idene",0.05,IF(VLOOKUP(Resumo!A223,'IDH-M'!$A$1:$C$855,3,FALSE)&lt;=0.776,0.05,0.1)))</f>
        <v>#N/A</v>
      </c>
      <c r="C223" s="9" t="e">
        <f>IF(VLOOKUP(A223,FPM!$B$6:$B$859,2,FALSE)/0.8&gt;VLOOKUP(A223,ICMS!$B$7:$C$858,2,FALSE),0.01,IF(VLOOKUP(A223,'Área Sudene Idene'!$A$1:$B$856,2,FALSE)="sudene/idene",0.05,IF(VLOOKUP(Resumo!A223,'IDH-M'!$A$1:$C$855,3,FALSE)&lt;=0.776,0.05,0.1)))</f>
        <v>#N/A</v>
      </c>
      <c r="D223" s="9" t="e">
        <f t="shared" si="3"/>
        <v>#N/A</v>
      </c>
    </row>
    <row r="224" spans="1:4" x14ac:dyDescent="0.25">
      <c r="A224" s="60" t="s">
        <v>246</v>
      </c>
      <c r="B224" s="1" t="e">
        <f>IF(VLOOKUP(A224,FPM!$B$6:$B$859,2,FALSE)&gt;VLOOKUP(A224,ICMS!$B$7:$C$858,2,FALSE),0.01,IF(VLOOKUP(A224,'Área Sudene Idene'!$A$1:$B$856,2,FALSE)="sudene/idene",0.05,IF(VLOOKUP(Resumo!A224,'IDH-M'!$A$1:$C$855,3,FALSE)&lt;=0.776,0.05,0.1)))</f>
        <v>#N/A</v>
      </c>
      <c r="C224" s="9" t="e">
        <f>IF(VLOOKUP(A224,FPM!$B$6:$B$859,2,FALSE)/0.8&gt;VLOOKUP(A224,ICMS!$B$7:$C$858,2,FALSE),0.01,IF(VLOOKUP(A224,'Área Sudene Idene'!$A$1:$B$856,2,FALSE)="sudene/idene",0.05,IF(VLOOKUP(Resumo!A224,'IDH-M'!$A$1:$C$855,3,FALSE)&lt;=0.776,0.05,0.1)))</f>
        <v>#N/A</v>
      </c>
      <c r="D224" s="9" t="e">
        <f t="shared" si="3"/>
        <v>#N/A</v>
      </c>
    </row>
    <row r="225" spans="1:4" x14ac:dyDescent="0.25">
      <c r="A225" s="60" t="s">
        <v>247</v>
      </c>
      <c r="B225" s="1" t="e">
        <f>IF(VLOOKUP(A225,FPM!$B$6:$B$859,2,FALSE)&gt;VLOOKUP(A225,ICMS!$B$7:$C$858,2,FALSE),0.01,IF(VLOOKUP(A225,'Área Sudene Idene'!$A$1:$B$856,2,FALSE)="sudene/idene",0.05,IF(VLOOKUP(Resumo!A225,'IDH-M'!$A$1:$C$855,3,FALSE)&lt;=0.776,0.05,0.1)))</f>
        <v>#N/A</v>
      </c>
      <c r="C225" s="9" t="e">
        <f>IF(VLOOKUP(A225,FPM!$B$6:$B$859,2,FALSE)/0.8&gt;VLOOKUP(A225,ICMS!$B$7:$C$858,2,FALSE),0.01,IF(VLOOKUP(A225,'Área Sudene Idene'!$A$1:$B$856,2,FALSE)="sudene/idene",0.05,IF(VLOOKUP(Resumo!A225,'IDH-M'!$A$1:$C$855,3,FALSE)&lt;=0.776,0.05,0.1)))</f>
        <v>#N/A</v>
      </c>
      <c r="D225" s="9" t="e">
        <f t="shared" si="3"/>
        <v>#N/A</v>
      </c>
    </row>
    <row r="226" spans="1:4" x14ac:dyDescent="0.25">
      <c r="A226" s="60" t="s">
        <v>248</v>
      </c>
      <c r="B226" s="1" t="e">
        <f>IF(VLOOKUP(A226,FPM!$B$6:$B$859,2,FALSE)&gt;VLOOKUP(A226,ICMS!$B$7:$C$858,2,FALSE),0.01,IF(VLOOKUP(A226,'Área Sudene Idene'!$A$1:$B$856,2,FALSE)="sudene/idene",0.05,IF(VLOOKUP(Resumo!A226,'IDH-M'!$A$1:$C$855,3,FALSE)&lt;=0.776,0.05,0.1)))</f>
        <v>#N/A</v>
      </c>
      <c r="C226" s="9" t="e">
        <f>IF(VLOOKUP(A226,FPM!$B$6:$B$859,2,FALSE)/0.8&gt;VLOOKUP(A226,ICMS!$B$7:$C$858,2,FALSE),0.01,IF(VLOOKUP(A226,'Área Sudene Idene'!$A$1:$B$856,2,FALSE)="sudene/idene",0.05,IF(VLOOKUP(Resumo!A226,'IDH-M'!$A$1:$C$855,3,FALSE)&lt;=0.776,0.05,0.1)))</f>
        <v>#N/A</v>
      </c>
      <c r="D226" s="9" t="e">
        <f t="shared" si="3"/>
        <v>#N/A</v>
      </c>
    </row>
    <row r="227" spans="1:4" x14ac:dyDescent="0.25">
      <c r="A227" s="60" t="s">
        <v>249</v>
      </c>
      <c r="B227" s="1" t="e">
        <f>IF(VLOOKUP(A227,FPM!$B$6:$B$859,2,FALSE)&gt;VLOOKUP(A227,ICMS!$B$7:$C$858,2,FALSE),0.01,IF(VLOOKUP(A227,'Área Sudene Idene'!$A$1:$B$856,2,FALSE)="sudene/idene",0.05,IF(VLOOKUP(Resumo!A227,'IDH-M'!$A$1:$C$855,3,FALSE)&lt;=0.776,0.05,0.1)))</f>
        <v>#N/A</v>
      </c>
      <c r="C227" s="9" t="e">
        <f>IF(VLOOKUP(A227,FPM!$B$6:$B$859,2,FALSE)/0.8&gt;VLOOKUP(A227,ICMS!$B$7:$C$858,2,FALSE),0.01,IF(VLOOKUP(A227,'Área Sudene Idene'!$A$1:$B$856,2,FALSE)="sudene/idene",0.05,IF(VLOOKUP(Resumo!A227,'IDH-M'!$A$1:$C$855,3,FALSE)&lt;=0.776,0.05,0.1)))</f>
        <v>#N/A</v>
      </c>
      <c r="D227" s="9" t="e">
        <f t="shared" si="3"/>
        <v>#N/A</v>
      </c>
    </row>
    <row r="228" spans="1:4" x14ac:dyDescent="0.25">
      <c r="A228" s="60" t="s">
        <v>250</v>
      </c>
      <c r="B228" s="1" t="e">
        <f>IF(VLOOKUP(A228,FPM!$B$6:$B$859,2,FALSE)&gt;VLOOKUP(A228,ICMS!$B$7:$C$858,2,FALSE),0.01,IF(VLOOKUP(A228,'Área Sudene Idene'!$A$1:$B$856,2,FALSE)="sudene/idene",0.05,IF(VLOOKUP(Resumo!A228,'IDH-M'!$A$1:$C$855,3,FALSE)&lt;=0.776,0.05,0.1)))</f>
        <v>#N/A</v>
      </c>
      <c r="C228" s="9" t="e">
        <f>IF(VLOOKUP(A228,FPM!$B$6:$B$859,2,FALSE)/0.8&gt;VLOOKUP(A228,ICMS!$B$7:$C$858,2,FALSE),0.01,IF(VLOOKUP(A228,'Área Sudene Idene'!$A$1:$B$856,2,FALSE)="sudene/idene",0.05,IF(VLOOKUP(Resumo!A228,'IDH-M'!$A$1:$C$855,3,FALSE)&lt;=0.776,0.05,0.1)))</f>
        <v>#N/A</v>
      </c>
      <c r="D228" s="9" t="e">
        <f t="shared" si="3"/>
        <v>#N/A</v>
      </c>
    </row>
    <row r="229" spans="1:4" x14ac:dyDescent="0.25">
      <c r="A229" s="60" t="s">
        <v>251</v>
      </c>
      <c r="B229" s="1" t="e">
        <f>IF(VLOOKUP(A229,FPM!$B$6:$B$859,2,FALSE)&gt;VLOOKUP(A229,ICMS!$B$7:$C$858,2,FALSE),0.01,IF(VLOOKUP(A229,'Área Sudene Idene'!$A$1:$B$856,2,FALSE)="sudene/idene",0.05,IF(VLOOKUP(Resumo!A229,'IDH-M'!$A$1:$C$855,3,FALSE)&lt;=0.776,0.05,0.1)))</f>
        <v>#N/A</v>
      </c>
      <c r="C229" s="9" t="e">
        <f>IF(VLOOKUP(A229,FPM!$B$6:$B$859,2,FALSE)/0.8&gt;VLOOKUP(A229,ICMS!$B$7:$C$858,2,FALSE),0.01,IF(VLOOKUP(A229,'Área Sudene Idene'!$A$1:$B$856,2,FALSE)="sudene/idene",0.05,IF(VLOOKUP(Resumo!A229,'IDH-M'!$A$1:$C$855,3,FALSE)&lt;=0.776,0.05,0.1)))</f>
        <v>#N/A</v>
      </c>
      <c r="D229" s="9" t="e">
        <f t="shared" si="3"/>
        <v>#N/A</v>
      </c>
    </row>
    <row r="230" spans="1:4" x14ac:dyDescent="0.25">
      <c r="A230" s="60" t="s">
        <v>252</v>
      </c>
      <c r="B230" s="1" t="e">
        <f>IF(VLOOKUP(A230,FPM!$B$6:$B$859,2,FALSE)&gt;VLOOKUP(A230,ICMS!$B$7:$C$858,2,FALSE),0.01,IF(VLOOKUP(A230,'Área Sudene Idene'!$A$1:$B$856,2,FALSE)="sudene/idene",0.05,IF(VLOOKUP(Resumo!A230,'IDH-M'!$A$1:$C$855,3,FALSE)&lt;=0.776,0.05,0.1)))</f>
        <v>#N/A</v>
      </c>
      <c r="C230" s="9" t="e">
        <f>IF(VLOOKUP(A230,FPM!$B$6:$B$859,2,FALSE)/0.8&gt;VLOOKUP(A230,ICMS!$B$7:$C$858,2,FALSE),0.01,IF(VLOOKUP(A230,'Área Sudene Idene'!$A$1:$B$856,2,FALSE)="sudene/idene",0.05,IF(VLOOKUP(Resumo!A230,'IDH-M'!$A$1:$C$855,3,FALSE)&lt;=0.776,0.05,0.1)))</f>
        <v>#N/A</v>
      </c>
      <c r="D230" s="9" t="e">
        <f t="shared" si="3"/>
        <v>#N/A</v>
      </c>
    </row>
    <row r="231" spans="1:4" x14ac:dyDescent="0.25">
      <c r="A231" s="60" t="s">
        <v>253</v>
      </c>
      <c r="B231" s="1" t="e">
        <f>IF(VLOOKUP(A231,FPM!$B$6:$B$859,2,FALSE)&gt;VLOOKUP(A231,ICMS!$B$7:$C$858,2,FALSE),0.01,IF(VLOOKUP(A231,'Área Sudene Idene'!$A$1:$B$856,2,FALSE)="sudene/idene",0.05,IF(VLOOKUP(Resumo!A231,'IDH-M'!$A$1:$C$855,3,FALSE)&lt;=0.776,0.05,0.1)))</f>
        <v>#N/A</v>
      </c>
      <c r="C231" s="9" t="e">
        <f>IF(VLOOKUP(A231,FPM!$B$6:$B$859,2,FALSE)/0.8&gt;VLOOKUP(A231,ICMS!$B$7:$C$858,2,FALSE),0.01,IF(VLOOKUP(A231,'Área Sudene Idene'!$A$1:$B$856,2,FALSE)="sudene/idene",0.05,IF(VLOOKUP(Resumo!A231,'IDH-M'!$A$1:$C$855,3,FALSE)&lt;=0.776,0.05,0.1)))</f>
        <v>#N/A</v>
      </c>
      <c r="D231" s="9" t="e">
        <f t="shared" si="3"/>
        <v>#N/A</v>
      </c>
    </row>
    <row r="232" spans="1:4" x14ac:dyDescent="0.25">
      <c r="A232" s="60" t="s">
        <v>254</v>
      </c>
      <c r="B232" s="1" t="e">
        <f>IF(VLOOKUP(A232,FPM!$B$6:$B$859,2,FALSE)&gt;VLOOKUP(A232,ICMS!$B$7:$C$858,2,FALSE),0.01,IF(VLOOKUP(A232,'Área Sudene Idene'!$A$1:$B$856,2,FALSE)="sudene/idene",0.05,IF(VLOOKUP(Resumo!A232,'IDH-M'!$A$1:$C$855,3,FALSE)&lt;=0.776,0.05,0.1)))</f>
        <v>#N/A</v>
      </c>
      <c r="C232" s="9" t="e">
        <f>IF(VLOOKUP(A232,FPM!$B$6:$B$859,2,FALSE)/0.8&gt;VLOOKUP(A232,ICMS!$B$7:$C$858,2,FALSE),0.01,IF(VLOOKUP(A232,'Área Sudene Idene'!$A$1:$B$856,2,FALSE)="sudene/idene",0.05,IF(VLOOKUP(Resumo!A232,'IDH-M'!$A$1:$C$855,3,FALSE)&lt;=0.776,0.05,0.1)))</f>
        <v>#N/A</v>
      </c>
      <c r="D232" s="9" t="e">
        <f t="shared" si="3"/>
        <v>#N/A</v>
      </c>
    </row>
    <row r="233" spans="1:4" x14ac:dyDescent="0.25">
      <c r="A233" s="60" t="s">
        <v>255</v>
      </c>
      <c r="B233" s="1" t="e">
        <f>IF(VLOOKUP(A233,FPM!$B$6:$B$859,2,FALSE)&gt;VLOOKUP(A233,ICMS!$B$7:$C$858,2,FALSE),0.01,IF(VLOOKUP(A233,'Área Sudene Idene'!$A$1:$B$856,2,FALSE)="sudene/idene",0.05,IF(VLOOKUP(Resumo!A233,'IDH-M'!$A$1:$C$855,3,FALSE)&lt;=0.776,0.05,0.1)))</f>
        <v>#N/A</v>
      </c>
      <c r="C233" s="9" t="e">
        <f>IF(VLOOKUP(A233,FPM!$B$6:$B$859,2,FALSE)/0.8&gt;VLOOKUP(A233,ICMS!$B$7:$C$858,2,FALSE),0.01,IF(VLOOKUP(A233,'Área Sudene Idene'!$A$1:$B$856,2,FALSE)="sudene/idene",0.05,IF(VLOOKUP(Resumo!A233,'IDH-M'!$A$1:$C$855,3,FALSE)&lt;=0.776,0.05,0.1)))</f>
        <v>#N/A</v>
      </c>
      <c r="D233" s="9" t="e">
        <f t="shared" si="3"/>
        <v>#N/A</v>
      </c>
    </row>
    <row r="234" spans="1:4" x14ac:dyDescent="0.25">
      <c r="A234" s="60" t="s">
        <v>256</v>
      </c>
      <c r="B234" s="1" t="e">
        <f>IF(VLOOKUP(A234,FPM!$B$6:$B$859,2,FALSE)&gt;VLOOKUP(A234,ICMS!$B$7:$C$858,2,FALSE),0.01,IF(VLOOKUP(A234,'Área Sudene Idene'!$A$1:$B$856,2,FALSE)="sudene/idene",0.05,IF(VLOOKUP(Resumo!A234,'IDH-M'!$A$1:$C$855,3,FALSE)&lt;=0.776,0.05,0.1)))</f>
        <v>#N/A</v>
      </c>
      <c r="C234" s="9" t="e">
        <f>IF(VLOOKUP(A234,FPM!$B$6:$B$859,2,FALSE)/0.8&gt;VLOOKUP(A234,ICMS!$B$7:$C$858,2,FALSE),0.01,IF(VLOOKUP(A234,'Área Sudene Idene'!$A$1:$B$856,2,FALSE)="sudene/idene",0.05,IF(VLOOKUP(Resumo!A234,'IDH-M'!$A$1:$C$855,3,FALSE)&lt;=0.776,0.05,0.1)))</f>
        <v>#N/A</v>
      </c>
      <c r="D234" s="9" t="e">
        <f t="shared" si="3"/>
        <v>#N/A</v>
      </c>
    </row>
    <row r="235" spans="1:4" x14ac:dyDescent="0.25">
      <c r="A235" s="60" t="s">
        <v>257</v>
      </c>
      <c r="B235" s="1" t="e">
        <f>IF(VLOOKUP(A235,FPM!$B$6:$B$859,2,FALSE)&gt;VLOOKUP(A235,ICMS!$B$7:$C$858,2,FALSE),0.01,IF(VLOOKUP(A235,'Área Sudene Idene'!$A$1:$B$856,2,FALSE)="sudene/idene",0.05,IF(VLOOKUP(Resumo!A235,'IDH-M'!$A$1:$C$855,3,FALSE)&lt;=0.776,0.05,0.1)))</f>
        <v>#N/A</v>
      </c>
      <c r="C235" s="9" t="e">
        <f>IF(VLOOKUP(A235,FPM!$B$6:$B$859,2,FALSE)/0.8&gt;VLOOKUP(A235,ICMS!$B$7:$C$858,2,FALSE),0.01,IF(VLOOKUP(A235,'Área Sudene Idene'!$A$1:$B$856,2,FALSE)="sudene/idene",0.05,IF(VLOOKUP(Resumo!A235,'IDH-M'!$A$1:$C$855,3,FALSE)&lt;=0.776,0.05,0.1)))</f>
        <v>#N/A</v>
      </c>
      <c r="D235" s="9" t="e">
        <f t="shared" si="3"/>
        <v>#N/A</v>
      </c>
    </row>
    <row r="236" spans="1:4" x14ac:dyDescent="0.25">
      <c r="A236" s="60" t="s">
        <v>258</v>
      </c>
      <c r="B236" s="1" t="e">
        <f>IF(VLOOKUP(A236,FPM!$B$6:$B$859,2,FALSE)&gt;VLOOKUP(A236,ICMS!$B$7:$C$858,2,FALSE),0.01,IF(VLOOKUP(A236,'Área Sudene Idene'!$A$1:$B$856,2,FALSE)="sudene/idene",0.05,IF(VLOOKUP(Resumo!A236,'IDH-M'!$A$1:$C$855,3,FALSE)&lt;=0.776,0.05,0.1)))</f>
        <v>#N/A</v>
      </c>
      <c r="C236" s="9" t="e">
        <f>IF(VLOOKUP(A236,FPM!$B$6:$B$859,2,FALSE)/0.8&gt;VLOOKUP(A236,ICMS!$B$7:$C$858,2,FALSE),0.01,IF(VLOOKUP(A236,'Área Sudene Idene'!$A$1:$B$856,2,FALSE)="sudene/idene",0.05,IF(VLOOKUP(Resumo!A236,'IDH-M'!$A$1:$C$855,3,FALSE)&lt;=0.776,0.05,0.1)))</f>
        <v>#N/A</v>
      </c>
      <c r="D236" s="9" t="e">
        <f t="shared" si="3"/>
        <v>#N/A</v>
      </c>
    </row>
    <row r="237" spans="1:4" x14ac:dyDescent="0.25">
      <c r="A237" s="60" t="s">
        <v>259</v>
      </c>
      <c r="B237" s="1" t="e">
        <f>IF(VLOOKUP(A237,FPM!$B$6:$B$859,2,FALSE)&gt;VLOOKUP(A237,ICMS!$B$7:$C$858,2,FALSE),0.01,IF(VLOOKUP(A237,'Área Sudene Idene'!$A$1:$B$856,2,FALSE)="sudene/idene",0.05,IF(VLOOKUP(Resumo!A237,'IDH-M'!$A$1:$C$855,3,FALSE)&lt;=0.776,0.05,0.1)))</f>
        <v>#N/A</v>
      </c>
      <c r="C237" s="9" t="e">
        <f>IF(VLOOKUP(A237,FPM!$B$6:$B$859,2,FALSE)/0.8&gt;VLOOKUP(A237,ICMS!$B$7:$C$858,2,FALSE),0.01,IF(VLOOKUP(A237,'Área Sudene Idene'!$A$1:$B$856,2,FALSE)="sudene/idene",0.05,IF(VLOOKUP(Resumo!A237,'IDH-M'!$A$1:$C$855,3,FALSE)&lt;=0.776,0.05,0.1)))</f>
        <v>#N/A</v>
      </c>
      <c r="D237" s="9" t="e">
        <f t="shared" si="3"/>
        <v>#N/A</v>
      </c>
    </row>
    <row r="238" spans="1:4" x14ac:dyDescent="0.25">
      <c r="A238" s="60" t="s">
        <v>260</v>
      </c>
      <c r="B238" s="1" t="e">
        <f>IF(VLOOKUP(A238,FPM!$B$6:$B$859,2,FALSE)&gt;VLOOKUP(A238,ICMS!$B$7:$C$858,2,FALSE),0.01,IF(VLOOKUP(A238,'Área Sudene Idene'!$A$1:$B$856,2,FALSE)="sudene/idene",0.05,IF(VLOOKUP(Resumo!A238,'IDH-M'!$A$1:$C$855,3,FALSE)&lt;=0.776,0.05,0.1)))</f>
        <v>#N/A</v>
      </c>
      <c r="C238" s="9" t="e">
        <f>IF(VLOOKUP(A238,FPM!$B$6:$B$859,2,FALSE)/0.8&gt;VLOOKUP(A238,ICMS!$B$7:$C$858,2,FALSE),0.01,IF(VLOOKUP(A238,'Área Sudene Idene'!$A$1:$B$856,2,FALSE)="sudene/idene",0.05,IF(VLOOKUP(Resumo!A238,'IDH-M'!$A$1:$C$855,3,FALSE)&lt;=0.776,0.05,0.1)))</f>
        <v>#N/A</v>
      </c>
      <c r="D238" s="9" t="e">
        <f t="shared" si="3"/>
        <v>#N/A</v>
      </c>
    </row>
    <row r="239" spans="1:4" x14ac:dyDescent="0.25">
      <c r="A239" s="60" t="s">
        <v>261</v>
      </c>
      <c r="B239" s="1" t="e">
        <f>IF(VLOOKUP(A239,FPM!$B$6:$B$859,2,FALSE)&gt;VLOOKUP(A239,ICMS!$B$7:$C$858,2,FALSE),0.01,IF(VLOOKUP(A239,'Área Sudene Idene'!$A$1:$B$856,2,FALSE)="sudene/idene",0.05,IF(VLOOKUP(Resumo!A239,'IDH-M'!$A$1:$C$855,3,FALSE)&lt;=0.776,0.05,0.1)))</f>
        <v>#N/A</v>
      </c>
      <c r="C239" s="9" t="e">
        <f>IF(VLOOKUP(A239,FPM!$B$6:$B$859,2,FALSE)/0.8&gt;VLOOKUP(A239,ICMS!$B$7:$C$858,2,FALSE),0.01,IF(VLOOKUP(A239,'Área Sudene Idene'!$A$1:$B$856,2,FALSE)="sudene/idene",0.05,IF(VLOOKUP(Resumo!A239,'IDH-M'!$A$1:$C$855,3,FALSE)&lt;=0.776,0.05,0.1)))</f>
        <v>#N/A</v>
      </c>
      <c r="D239" s="9" t="e">
        <f t="shared" si="3"/>
        <v>#N/A</v>
      </c>
    </row>
    <row r="240" spans="1:4" x14ac:dyDescent="0.25">
      <c r="A240" s="60" t="s">
        <v>262</v>
      </c>
      <c r="B240" s="1" t="e">
        <f>IF(VLOOKUP(A240,FPM!$B$6:$B$859,2,FALSE)&gt;VLOOKUP(A240,ICMS!$B$7:$C$858,2,FALSE),0.01,IF(VLOOKUP(A240,'Área Sudene Idene'!$A$1:$B$856,2,FALSE)="sudene/idene",0.05,IF(VLOOKUP(Resumo!A240,'IDH-M'!$A$1:$C$855,3,FALSE)&lt;=0.776,0.05,0.1)))</f>
        <v>#N/A</v>
      </c>
      <c r="C240" s="9" t="e">
        <f>IF(VLOOKUP(A240,FPM!$B$6:$B$859,2,FALSE)/0.8&gt;VLOOKUP(A240,ICMS!$B$7:$C$858,2,FALSE),0.01,IF(VLOOKUP(A240,'Área Sudene Idene'!$A$1:$B$856,2,FALSE)="sudene/idene",0.05,IF(VLOOKUP(Resumo!A240,'IDH-M'!$A$1:$C$855,3,FALSE)&lt;=0.776,0.05,0.1)))</f>
        <v>#N/A</v>
      </c>
      <c r="D240" s="9" t="e">
        <f t="shared" si="3"/>
        <v>#N/A</v>
      </c>
    </row>
    <row r="241" spans="1:4" x14ac:dyDescent="0.25">
      <c r="A241" s="60" t="s">
        <v>263</v>
      </c>
      <c r="B241" s="1" t="e">
        <f>IF(VLOOKUP(A241,FPM!$B$6:$B$859,2,FALSE)&gt;VLOOKUP(A241,ICMS!$B$7:$C$858,2,FALSE),0.01,IF(VLOOKUP(A241,'Área Sudene Idene'!$A$1:$B$856,2,FALSE)="sudene/idene",0.05,IF(VLOOKUP(Resumo!A241,'IDH-M'!$A$1:$C$855,3,FALSE)&lt;=0.776,0.05,0.1)))</f>
        <v>#N/A</v>
      </c>
      <c r="C241" s="9" t="e">
        <f>IF(VLOOKUP(A241,FPM!$B$6:$B$859,2,FALSE)/0.8&gt;VLOOKUP(A241,ICMS!$B$7:$C$858,2,FALSE),0.01,IF(VLOOKUP(A241,'Área Sudene Idene'!$A$1:$B$856,2,FALSE)="sudene/idene",0.05,IF(VLOOKUP(Resumo!A241,'IDH-M'!$A$1:$C$855,3,FALSE)&lt;=0.776,0.05,0.1)))</f>
        <v>#N/A</v>
      </c>
      <c r="D241" s="9" t="e">
        <f t="shared" si="3"/>
        <v>#N/A</v>
      </c>
    </row>
    <row r="242" spans="1:4" x14ac:dyDescent="0.25">
      <c r="A242" s="60" t="s">
        <v>264</v>
      </c>
      <c r="B242" s="1" t="e">
        <f>IF(VLOOKUP(A242,FPM!$B$6:$B$859,2,FALSE)&gt;VLOOKUP(A242,ICMS!$B$7:$C$858,2,FALSE),0.01,IF(VLOOKUP(A242,'Área Sudene Idene'!$A$1:$B$856,2,FALSE)="sudene/idene",0.05,IF(VLOOKUP(Resumo!A242,'IDH-M'!$A$1:$C$855,3,FALSE)&lt;=0.776,0.05,0.1)))</f>
        <v>#N/A</v>
      </c>
      <c r="C242" s="9" t="e">
        <f>IF(VLOOKUP(A242,FPM!$B$6:$B$859,2,FALSE)/0.8&gt;VLOOKUP(A242,ICMS!$B$7:$C$858,2,FALSE),0.01,IF(VLOOKUP(A242,'Área Sudene Idene'!$A$1:$B$856,2,FALSE)="sudene/idene",0.05,IF(VLOOKUP(Resumo!A242,'IDH-M'!$A$1:$C$855,3,FALSE)&lt;=0.776,0.05,0.1)))</f>
        <v>#N/A</v>
      </c>
      <c r="D242" s="9" t="e">
        <f t="shared" si="3"/>
        <v>#N/A</v>
      </c>
    </row>
    <row r="243" spans="1:4" x14ac:dyDescent="0.25">
      <c r="A243" s="60" t="s">
        <v>265</v>
      </c>
      <c r="B243" s="1" t="e">
        <f>IF(VLOOKUP(A243,FPM!$B$6:$B$859,2,FALSE)&gt;VLOOKUP(A243,ICMS!$B$7:$C$858,2,FALSE),0.01,IF(VLOOKUP(A243,'Área Sudene Idene'!$A$1:$B$856,2,FALSE)="sudene/idene",0.05,IF(VLOOKUP(Resumo!A243,'IDH-M'!$A$1:$C$855,3,FALSE)&lt;=0.776,0.05,0.1)))</f>
        <v>#N/A</v>
      </c>
      <c r="C243" s="9" t="e">
        <f>IF(VLOOKUP(A243,FPM!$B$6:$B$859,2,FALSE)/0.8&gt;VLOOKUP(A243,ICMS!$B$7:$C$858,2,FALSE),0.01,IF(VLOOKUP(A243,'Área Sudene Idene'!$A$1:$B$856,2,FALSE)="sudene/idene",0.05,IF(VLOOKUP(Resumo!A243,'IDH-M'!$A$1:$C$855,3,FALSE)&lt;=0.776,0.05,0.1)))</f>
        <v>#N/A</v>
      </c>
      <c r="D243" s="9" t="e">
        <f t="shared" si="3"/>
        <v>#N/A</v>
      </c>
    </row>
    <row r="244" spans="1:4" x14ac:dyDescent="0.25">
      <c r="A244" s="60" t="s">
        <v>266</v>
      </c>
      <c r="B244" s="1" t="e">
        <f>IF(VLOOKUP(A244,FPM!$B$6:$B$859,2,FALSE)&gt;VLOOKUP(A244,ICMS!$B$7:$C$858,2,FALSE),0.01,IF(VLOOKUP(A244,'Área Sudene Idene'!$A$1:$B$856,2,FALSE)="sudene/idene",0.05,IF(VLOOKUP(Resumo!A244,'IDH-M'!$A$1:$C$855,3,FALSE)&lt;=0.776,0.05,0.1)))</f>
        <v>#N/A</v>
      </c>
      <c r="C244" s="9" t="e">
        <f>IF(VLOOKUP(A244,FPM!$B$6:$B$859,2,FALSE)/0.8&gt;VLOOKUP(A244,ICMS!$B$7:$C$858,2,FALSE),0.01,IF(VLOOKUP(A244,'Área Sudene Idene'!$A$1:$B$856,2,FALSE)="sudene/idene",0.05,IF(VLOOKUP(Resumo!A244,'IDH-M'!$A$1:$C$855,3,FALSE)&lt;=0.776,0.05,0.1)))</f>
        <v>#N/A</v>
      </c>
      <c r="D244" s="9" t="e">
        <f t="shared" si="3"/>
        <v>#N/A</v>
      </c>
    </row>
    <row r="245" spans="1:4" x14ac:dyDescent="0.25">
      <c r="A245" s="60" t="s">
        <v>267</v>
      </c>
      <c r="B245" s="1" t="e">
        <f>IF(VLOOKUP(A245,FPM!$B$6:$B$859,2,FALSE)&gt;VLOOKUP(A245,ICMS!$B$7:$C$858,2,FALSE),0.01,IF(VLOOKUP(A245,'Área Sudene Idene'!$A$1:$B$856,2,FALSE)="sudene/idene",0.05,IF(VLOOKUP(Resumo!A245,'IDH-M'!$A$1:$C$855,3,FALSE)&lt;=0.776,0.05,0.1)))</f>
        <v>#N/A</v>
      </c>
      <c r="C245" s="9" t="e">
        <f>IF(VLOOKUP(A245,FPM!$B$6:$B$859,2,FALSE)/0.8&gt;VLOOKUP(A245,ICMS!$B$7:$C$858,2,FALSE),0.01,IF(VLOOKUP(A245,'Área Sudene Idene'!$A$1:$B$856,2,FALSE)="sudene/idene",0.05,IF(VLOOKUP(Resumo!A245,'IDH-M'!$A$1:$C$855,3,FALSE)&lt;=0.776,0.05,0.1)))</f>
        <v>#N/A</v>
      </c>
      <c r="D245" s="9" t="e">
        <f t="shared" si="3"/>
        <v>#N/A</v>
      </c>
    </row>
    <row r="246" spans="1:4" x14ac:dyDescent="0.25">
      <c r="A246" s="60" t="s">
        <v>268</v>
      </c>
      <c r="B246" s="1" t="e">
        <f>IF(VLOOKUP(A246,FPM!$B$6:$B$859,2,FALSE)&gt;VLOOKUP(A246,ICMS!$B$7:$C$858,2,FALSE),0.01,IF(VLOOKUP(A246,'Área Sudene Idene'!$A$1:$B$856,2,FALSE)="sudene/idene",0.05,IF(VLOOKUP(Resumo!A246,'IDH-M'!$A$1:$C$855,3,FALSE)&lt;=0.776,0.05,0.1)))</f>
        <v>#N/A</v>
      </c>
      <c r="C246" s="9" t="e">
        <f>IF(VLOOKUP(A246,FPM!$B$6:$B$859,2,FALSE)/0.8&gt;VLOOKUP(A246,ICMS!$B$7:$C$858,2,FALSE),0.01,IF(VLOOKUP(A246,'Área Sudene Idene'!$A$1:$B$856,2,FALSE)="sudene/idene",0.05,IF(VLOOKUP(Resumo!A246,'IDH-M'!$A$1:$C$855,3,FALSE)&lt;=0.776,0.05,0.1)))</f>
        <v>#N/A</v>
      </c>
      <c r="D246" s="9" t="e">
        <f t="shared" si="3"/>
        <v>#N/A</v>
      </c>
    </row>
    <row r="247" spans="1:4" x14ac:dyDescent="0.25">
      <c r="A247" s="60" t="s">
        <v>269</v>
      </c>
      <c r="B247" s="1" t="e">
        <f>IF(VLOOKUP(A247,FPM!$B$6:$B$859,2,FALSE)&gt;VLOOKUP(A247,ICMS!$B$7:$C$858,2,FALSE),0.01,IF(VLOOKUP(A247,'Área Sudene Idene'!$A$1:$B$856,2,FALSE)="sudene/idene",0.05,IF(VLOOKUP(Resumo!A247,'IDH-M'!$A$1:$C$855,3,FALSE)&lt;=0.776,0.05,0.1)))</f>
        <v>#N/A</v>
      </c>
      <c r="C247" s="9" t="e">
        <f>IF(VLOOKUP(A247,FPM!$B$6:$B$859,2,FALSE)/0.8&gt;VLOOKUP(A247,ICMS!$B$7:$C$858,2,FALSE),0.01,IF(VLOOKUP(A247,'Área Sudene Idene'!$A$1:$B$856,2,FALSE)="sudene/idene",0.05,IF(VLOOKUP(Resumo!A247,'IDH-M'!$A$1:$C$855,3,FALSE)&lt;=0.776,0.05,0.1)))</f>
        <v>#N/A</v>
      </c>
      <c r="D247" s="9" t="e">
        <f t="shared" si="3"/>
        <v>#N/A</v>
      </c>
    </row>
    <row r="248" spans="1:4" x14ac:dyDescent="0.25">
      <c r="A248" s="60" t="s">
        <v>270</v>
      </c>
      <c r="B248" s="1" t="e">
        <f>IF(VLOOKUP(A248,FPM!$B$6:$B$859,2,FALSE)&gt;VLOOKUP(A248,ICMS!$B$7:$C$858,2,FALSE),0.01,IF(VLOOKUP(A248,'Área Sudene Idene'!$A$1:$B$856,2,FALSE)="sudene/idene",0.05,IF(VLOOKUP(Resumo!A248,'IDH-M'!$A$1:$C$855,3,FALSE)&lt;=0.776,0.05,0.1)))</f>
        <v>#N/A</v>
      </c>
      <c r="C248" s="9" t="e">
        <f>IF(VLOOKUP(A248,FPM!$B$6:$B$859,2,FALSE)/0.8&gt;VLOOKUP(A248,ICMS!$B$7:$C$858,2,FALSE),0.01,IF(VLOOKUP(A248,'Área Sudene Idene'!$A$1:$B$856,2,FALSE)="sudene/idene",0.05,IF(VLOOKUP(Resumo!A248,'IDH-M'!$A$1:$C$855,3,FALSE)&lt;=0.776,0.05,0.1)))</f>
        <v>#N/A</v>
      </c>
      <c r="D248" s="9" t="e">
        <f t="shared" si="3"/>
        <v>#N/A</v>
      </c>
    </row>
    <row r="249" spans="1:4" x14ac:dyDescent="0.25">
      <c r="A249" s="60" t="s">
        <v>271</v>
      </c>
      <c r="B249" s="1" t="e">
        <f>IF(VLOOKUP(A249,FPM!$B$6:$B$859,2,FALSE)&gt;VLOOKUP(A249,ICMS!$B$7:$C$858,2,FALSE),0.01,IF(VLOOKUP(A249,'Área Sudene Idene'!$A$1:$B$856,2,FALSE)="sudene/idene",0.05,IF(VLOOKUP(Resumo!A249,'IDH-M'!$A$1:$C$855,3,FALSE)&lt;=0.776,0.05,0.1)))</f>
        <v>#N/A</v>
      </c>
      <c r="C249" s="9" t="e">
        <f>IF(VLOOKUP(A249,FPM!$B$6:$B$859,2,FALSE)/0.8&gt;VLOOKUP(A249,ICMS!$B$7:$C$858,2,FALSE),0.01,IF(VLOOKUP(A249,'Área Sudene Idene'!$A$1:$B$856,2,FALSE)="sudene/idene",0.05,IF(VLOOKUP(Resumo!A249,'IDH-M'!$A$1:$C$855,3,FALSE)&lt;=0.776,0.05,0.1)))</f>
        <v>#N/A</v>
      </c>
      <c r="D249" s="9" t="e">
        <f t="shared" si="3"/>
        <v>#N/A</v>
      </c>
    </row>
    <row r="250" spans="1:4" x14ac:dyDescent="0.25">
      <c r="A250" s="60" t="s">
        <v>272</v>
      </c>
      <c r="B250" s="1" t="e">
        <f>IF(VLOOKUP(A250,FPM!$B$6:$B$859,2,FALSE)&gt;VLOOKUP(A250,ICMS!$B$7:$C$858,2,FALSE),0.01,IF(VLOOKUP(A250,'Área Sudene Idene'!$A$1:$B$856,2,FALSE)="sudene/idene",0.05,IF(VLOOKUP(Resumo!A250,'IDH-M'!$A$1:$C$855,3,FALSE)&lt;=0.776,0.05,0.1)))</f>
        <v>#N/A</v>
      </c>
      <c r="C250" s="9" t="e">
        <f>IF(VLOOKUP(A250,FPM!$B$6:$B$859,2,FALSE)/0.8&gt;VLOOKUP(A250,ICMS!$B$7:$C$858,2,FALSE),0.01,IF(VLOOKUP(A250,'Área Sudene Idene'!$A$1:$B$856,2,FALSE)="sudene/idene",0.05,IF(VLOOKUP(Resumo!A250,'IDH-M'!$A$1:$C$855,3,FALSE)&lt;=0.776,0.05,0.1)))</f>
        <v>#N/A</v>
      </c>
      <c r="D250" s="9" t="e">
        <f t="shared" si="3"/>
        <v>#N/A</v>
      </c>
    </row>
    <row r="251" spans="1:4" x14ac:dyDescent="0.25">
      <c r="A251" s="60" t="s">
        <v>273</v>
      </c>
      <c r="B251" s="1" t="e">
        <f>IF(VLOOKUP(A251,FPM!$B$6:$B$859,2,FALSE)&gt;VLOOKUP(A251,ICMS!$B$7:$C$858,2,FALSE),0.01,IF(VLOOKUP(A251,'Área Sudene Idene'!$A$1:$B$856,2,FALSE)="sudene/idene",0.05,IF(VLOOKUP(Resumo!A251,'IDH-M'!$A$1:$C$855,3,FALSE)&lt;=0.776,0.05,0.1)))</f>
        <v>#N/A</v>
      </c>
      <c r="C251" s="9" t="e">
        <f>IF(VLOOKUP(A251,FPM!$B$6:$B$859,2,FALSE)/0.8&gt;VLOOKUP(A251,ICMS!$B$7:$C$858,2,FALSE),0.01,IF(VLOOKUP(A251,'Área Sudene Idene'!$A$1:$B$856,2,FALSE)="sudene/idene",0.05,IF(VLOOKUP(Resumo!A251,'IDH-M'!$A$1:$C$855,3,FALSE)&lt;=0.776,0.05,0.1)))</f>
        <v>#N/A</v>
      </c>
      <c r="D251" s="9" t="e">
        <f t="shared" si="3"/>
        <v>#N/A</v>
      </c>
    </row>
    <row r="252" spans="1:4" x14ac:dyDescent="0.25">
      <c r="A252" s="60" t="s">
        <v>274</v>
      </c>
      <c r="B252" s="1" t="e">
        <f>IF(VLOOKUP(A252,FPM!$B$6:$B$859,2,FALSE)&gt;VLOOKUP(A252,ICMS!$B$7:$C$858,2,FALSE),0.01,IF(VLOOKUP(A252,'Área Sudene Idene'!$A$1:$B$856,2,FALSE)="sudene/idene",0.05,IF(VLOOKUP(Resumo!A252,'IDH-M'!$A$1:$C$855,3,FALSE)&lt;=0.776,0.05,0.1)))</f>
        <v>#N/A</v>
      </c>
      <c r="C252" s="9" t="e">
        <f>IF(VLOOKUP(A252,FPM!$B$6:$B$859,2,FALSE)/0.8&gt;VLOOKUP(A252,ICMS!$B$7:$C$858,2,FALSE),0.01,IF(VLOOKUP(A252,'Área Sudene Idene'!$A$1:$B$856,2,FALSE)="sudene/idene",0.05,IF(VLOOKUP(Resumo!A252,'IDH-M'!$A$1:$C$855,3,FALSE)&lt;=0.776,0.05,0.1)))</f>
        <v>#N/A</v>
      </c>
      <c r="D252" s="9" t="e">
        <f t="shared" si="3"/>
        <v>#N/A</v>
      </c>
    </row>
    <row r="253" spans="1:4" x14ac:dyDescent="0.25">
      <c r="A253" s="60" t="s">
        <v>275</v>
      </c>
      <c r="B253" s="1" t="e">
        <f>IF(VLOOKUP(A253,FPM!$B$6:$B$859,2,FALSE)&gt;VLOOKUP(A253,ICMS!$B$7:$C$858,2,FALSE),0.01,IF(VLOOKUP(A253,'Área Sudene Idene'!$A$1:$B$856,2,FALSE)="sudene/idene",0.05,IF(VLOOKUP(Resumo!A253,'IDH-M'!$A$1:$C$855,3,FALSE)&lt;=0.776,0.05,0.1)))</f>
        <v>#N/A</v>
      </c>
      <c r="C253" s="9" t="e">
        <f>IF(VLOOKUP(A253,FPM!$B$6:$B$859,2,FALSE)/0.8&gt;VLOOKUP(A253,ICMS!$B$7:$C$858,2,FALSE),0.01,IF(VLOOKUP(A253,'Área Sudene Idene'!$A$1:$B$856,2,FALSE)="sudene/idene",0.05,IF(VLOOKUP(Resumo!A253,'IDH-M'!$A$1:$C$855,3,FALSE)&lt;=0.776,0.05,0.1)))</f>
        <v>#N/A</v>
      </c>
      <c r="D253" s="9" t="e">
        <f t="shared" si="3"/>
        <v>#N/A</v>
      </c>
    </row>
    <row r="254" spans="1:4" x14ac:dyDescent="0.25">
      <c r="A254" s="60" t="s">
        <v>276</v>
      </c>
      <c r="B254" s="1" t="e">
        <f>IF(VLOOKUP(A254,FPM!$B$6:$B$859,2,FALSE)&gt;VLOOKUP(A254,ICMS!$B$7:$C$858,2,FALSE),0.01,IF(VLOOKUP(A254,'Área Sudene Idene'!$A$1:$B$856,2,FALSE)="sudene/idene",0.05,IF(VLOOKUP(Resumo!A254,'IDH-M'!$A$1:$C$855,3,FALSE)&lt;=0.776,0.05,0.1)))</f>
        <v>#N/A</v>
      </c>
      <c r="C254" s="9" t="e">
        <f>IF(VLOOKUP(A254,FPM!$B$6:$B$859,2,FALSE)/0.8&gt;VLOOKUP(A254,ICMS!$B$7:$C$858,2,FALSE),0.01,IF(VLOOKUP(A254,'Área Sudene Idene'!$A$1:$B$856,2,FALSE)="sudene/idene",0.05,IF(VLOOKUP(Resumo!A254,'IDH-M'!$A$1:$C$855,3,FALSE)&lt;=0.776,0.05,0.1)))</f>
        <v>#N/A</v>
      </c>
      <c r="D254" s="9" t="e">
        <f t="shared" si="3"/>
        <v>#N/A</v>
      </c>
    </row>
    <row r="255" spans="1:4" x14ac:dyDescent="0.25">
      <c r="A255" s="60" t="s">
        <v>277</v>
      </c>
      <c r="B255" s="1" t="e">
        <f>IF(VLOOKUP(A255,FPM!$B$6:$B$859,2,FALSE)&gt;VLOOKUP(A255,ICMS!$B$7:$C$858,2,FALSE),0.01,IF(VLOOKUP(A255,'Área Sudene Idene'!$A$1:$B$856,2,FALSE)="sudene/idene",0.05,IF(VLOOKUP(Resumo!A255,'IDH-M'!$A$1:$C$855,3,FALSE)&lt;=0.776,0.05,0.1)))</f>
        <v>#N/A</v>
      </c>
      <c r="C255" s="9" t="e">
        <f>IF(VLOOKUP(A255,FPM!$B$6:$B$859,2,FALSE)/0.8&gt;VLOOKUP(A255,ICMS!$B$7:$C$858,2,FALSE),0.01,IF(VLOOKUP(A255,'Área Sudene Idene'!$A$1:$B$856,2,FALSE)="sudene/idene",0.05,IF(VLOOKUP(Resumo!A255,'IDH-M'!$A$1:$C$855,3,FALSE)&lt;=0.776,0.05,0.1)))</f>
        <v>#N/A</v>
      </c>
      <c r="D255" s="9" t="e">
        <f t="shared" si="3"/>
        <v>#N/A</v>
      </c>
    </row>
    <row r="256" spans="1:4" x14ac:dyDescent="0.25">
      <c r="A256" s="60" t="s">
        <v>278</v>
      </c>
      <c r="B256" s="1" t="e">
        <f>IF(VLOOKUP(A256,FPM!$B$6:$B$859,2,FALSE)&gt;VLOOKUP(A256,ICMS!$B$7:$C$858,2,FALSE),0.01,IF(VLOOKUP(A256,'Área Sudene Idene'!$A$1:$B$856,2,FALSE)="sudene/idene",0.05,IF(VLOOKUP(Resumo!A256,'IDH-M'!$A$1:$C$855,3,FALSE)&lt;=0.776,0.05,0.1)))</f>
        <v>#N/A</v>
      </c>
      <c r="C256" s="9" t="e">
        <f>IF(VLOOKUP(A256,FPM!$B$6:$B$859,2,FALSE)/0.8&gt;VLOOKUP(A256,ICMS!$B$7:$C$858,2,FALSE),0.01,IF(VLOOKUP(A256,'Área Sudene Idene'!$A$1:$B$856,2,FALSE)="sudene/idene",0.05,IF(VLOOKUP(Resumo!A256,'IDH-M'!$A$1:$C$855,3,FALSE)&lt;=0.776,0.05,0.1)))</f>
        <v>#N/A</v>
      </c>
      <c r="D256" s="9" t="e">
        <f t="shared" si="3"/>
        <v>#N/A</v>
      </c>
    </row>
    <row r="257" spans="1:4" x14ac:dyDescent="0.25">
      <c r="A257" s="60" t="s">
        <v>279</v>
      </c>
      <c r="B257" s="1" t="e">
        <f>IF(VLOOKUP(A257,FPM!$B$6:$B$859,2,FALSE)&gt;VLOOKUP(A257,ICMS!$B$7:$C$858,2,FALSE),0.01,IF(VLOOKUP(A257,'Área Sudene Idene'!$A$1:$B$856,2,FALSE)="sudene/idene",0.05,IF(VLOOKUP(Resumo!A257,'IDH-M'!$A$1:$C$855,3,FALSE)&lt;=0.776,0.05,0.1)))</f>
        <v>#N/A</v>
      </c>
      <c r="C257" s="9" t="e">
        <f>IF(VLOOKUP(A257,FPM!$B$6:$B$859,2,FALSE)/0.8&gt;VLOOKUP(A257,ICMS!$B$7:$C$858,2,FALSE),0.01,IF(VLOOKUP(A257,'Área Sudene Idene'!$A$1:$B$856,2,FALSE)="sudene/idene",0.05,IF(VLOOKUP(Resumo!A257,'IDH-M'!$A$1:$C$855,3,FALSE)&lt;=0.776,0.05,0.1)))</f>
        <v>#N/A</v>
      </c>
      <c r="D257" s="9" t="e">
        <f t="shared" si="3"/>
        <v>#N/A</v>
      </c>
    </row>
    <row r="258" spans="1:4" x14ac:dyDescent="0.25">
      <c r="A258" s="60" t="s">
        <v>280</v>
      </c>
      <c r="B258" s="1" t="e">
        <f>IF(VLOOKUP(A258,FPM!$B$6:$B$859,2,FALSE)&gt;VLOOKUP(A258,ICMS!$B$7:$C$858,2,FALSE),0.01,IF(VLOOKUP(A258,'Área Sudene Idene'!$A$1:$B$856,2,FALSE)="sudene/idene",0.05,IF(VLOOKUP(Resumo!A258,'IDH-M'!$A$1:$C$855,3,FALSE)&lt;=0.776,0.05,0.1)))</f>
        <v>#N/A</v>
      </c>
      <c r="C258" s="9" t="e">
        <f>IF(VLOOKUP(A258,FPM!$B$6:$B$859,2,FALSE)/0.8&gt;VLOOKUP(A258,ICMS!$B$7:$C$858,2,FALSE),0.01,IF(VLOOKUP(A258,'Área Sudene Idene'!$A$1:$B$856,2,FALSE)="sudene/idene",0.05,IF(VLOOKUP(Resumo!A258,'IDH-M'!$A$1:$C$855,3,FALSE)&lt;=0.776,0.05,0.1)))</f>
        <v>#N/A</v>
      </c>
      <c r="D258" s="9" t="e">
        <f t="shared" si="3"/>
        <v>#N/A</v>
      </c>
    </row>
    <row r="259" spans="1:4" x14ac:dyDescent="0.25">
      <c r="A259" s="60" t="s">
        <v>281</v>
      </c>
      <c r="B259" s="1" t="e">
        <f>IF(VLOOKUP(A259,FPM!$B$6:$B$859,2,FALSE)&gt;VLOOKUP(A259,ICMS!$B$7:$C$858,2,FALSE),0.01,IF(VLOOKUP(A259,'Área Sudene Idene'!$A$1:$B$856,2,FALSE)="sudene/idene",0.05,IF(VLOOKUP(Resumo!A259,'IDH-M'!$A$1:$C$855,3,FALSE)&lt;=0.776,0.05,0.1)))</f>
        <v>#N/A</v>
      </c>
      <c r="C259" s="9" t="e">
        <f>IF(VLOOKUP(A259,FPM!$B$6:$B$859,2,FALSE)/0.8&gt;VLOOKUP(A259,ICMS!$B$7:$C$858,2,FALSE),0.01,IF(VLOOKUP(A259,'Área Sudene Idene'!$A$1:$B$856,2,FALSE)="sudene/idene",0.05,IF(VLOOKUP(Resumo!A259,'IDH-M'!$A$1:$C$855,3,FALSE)&lt;=0.776,0.05,0.1)))</f>
        <v>#N/A</v>
      </c>
      <c r="D259" s="9" t="e">
        <f t="shared" ref="D259:D322" si="4">B259-C259</f>
        <v>#N/A</v>
      </c>
    </row>
    <row r="260" spans="1:4" x14ac:dyDescent="0.25">
      <c r="A260" s="60" t="s">
        <v>282</v>
      </c>
      <c r="B260" s="1" t="e">
        <f>IF(VLOOKUP(A260,FPM!$B$6:$B$859,2,FALSE)&gt;VLOOKUP(A260,ICMS!$B$7:$C$858,2,FALSE),0.01,IF(VLOOKUP(A260,'Área Sudene Idene'!$A$1:$B$856,2,FALSE)="sudene/idene",0.05,IF(VLOOKUP(Resumo!A260,'IDH-M'!$A$1:$C$855,3,FALSE)&lt;=0.776,0.05,0.1)))</f>
        <v>#N/A</v>
      </c>
      <c r="C260" s="9" t="e">
        <f>IF(VLOOKUP(A260,FPM!$B$6:$B$859,2,FALSE)/0.8&gt;VLOOKUP(A260,ICMS!$B$7:$C$858,2,FALSE),0.01,IF(VLOOKUP(A260,'Área Sudene Idene'!$A$1:$B$856,2,FALSE)="sudene/idene",0.05,IF(VLOOKUP(Resumo!A260,'IDH-M'!$A$1:$C$855,3,FALSE)&lt;=0.776,0.05,0.1)))</f>
        <v>#N/A</v>
      </c>
      <c r="D260" s="9" t="e">
        <f t="shared" si="4"/>
        <v>#N/A</v>
      </c>
    </row>
    <row r="261" spans="1:4" x14ac:dyDescent="0.25">
      <c r="A261" s="60" t="s">
        <v>283</v>
      </c>
      <c r="B261" s="1" t="e">
        <f>IF(VLOOKUP(A261,FPM!$B$6:$B$859,2,FALSE)&gt;VLOOKUP(A261,ICMS!$B$7:$C$858,2,FALSE),0.01,IF(VLOOKUP(A261,'Área Sudene Idene'!$A$1:$B$856,2,FALSE)="sudene/idene",0.05,IF(VLOOKUP(Resumo!A261,'IDH-M'!$A$1:$C$855,3,FALSE)&lt;=0.776,0.05,0.1)))</f>
        <v>#N/A</v>
      </c>
      <c r="C261" s="9" t="e">
        <f>IF(VLOOKUP(A261,FPM!$B$6:$B$859,2,FALSE)/0.8&gt;VLOOKUP(A261,ICMS!$B$7:$C$858,2,FALSE),0.01,IF(VLOOKUP(A261,'Área Sudene Idene'!$A$1:$B$856,2,FALSE)="sudene/idene",0.05,IF(VLOOKUP(Resumo!A261,'IDH-M'!$A$1:$C$855,3,FALSE)&lt;=0.776,0.05,0.1)))</f>
        <v>#N/A</v>
      </c>
      <c r="D261" s="9" t="e">
        <f t="shared" si="4"/>
        <v>#N/A</v>
      </c>
    </row>
    <row r="262" spans="1:4" x14ac:dyDescent="0.25">
      <c r="A262" s="60" t="s">
        <v>284</v>
      </c>
      <c r="B262" s="1" t="e">
        <f>IF(VLOOKUP(A262,FPM!$B$6:$B$859,2,FALSE)&gt;VLOOKUP(A262,ICMS!$B$7:$C$858,2,FALSE),0.01,IF(VLOOKUP(A262,'Área Sudene Idene'!$A$1:$B$856,2,FALSE)="sudene/idene",0.05,IF(VLOOKUP(Resumo!A262,'IDH-M'!$A$1:$C$855,3,FALSE)&lt;=0.776,0.05,0.1)))</f>
        <v>#N/A</v>
      </c>
      <c r="C262" s="9" t="e">
        <f>IF(VLOOKUP(A262,FPM!$B$6:$B$859,2,FALSE)/0.8&gt;VLOOKUP(A262,ICMS!$B$7:$C$858,2,FALSE),0.01,IF(VLOOKUP(A262,'Área Sudene Idene'!$A$1:$B$856,2,FALSE)="sudene/idene",0.05,IF(VLOOKUP(Resumo!A262,'IDH-M'!$A$1:$C$855,3,FALSE)&lt;=0.776,0.05,0.1)))</f>
        <v>#N/A</v>
      </c>
      <c r="D262" s="9" t="e">
        <f t="shared" si="4"/>
        <v>#N/A</v>
      </c>
    </row>
    <row r="263" spans="1:4" x14ac:dyDescent="0.25">
      <c r="A263" s="60" t="s">
        <v>285</v>
      </c>
      <c r="B263" s="1" t="e">
        <f>IF(VLOOKUP(A263,FPM!$B$6:$B$859,2,FALSE)&gt;VLOOKUP(A263,ICMS!$B$7:$C$858,2,FALSE),0.01,IF(VLOOKUP(A263,'Área Sudene Idene'!$A$1:$B$856,2,FALSE)="sudene/idene",0.05,IF(VLOOKUP(Resumo!A263,'IDH-M'!$A$1:$C$855,3,FALSE)&lt;=0.776,0.05,0.1)))</f>
        <v>#N/A</v>
      </c>
      <c r="C263" s="9" t="e">
        <f>IF(VLOOKUP(A263,FPM!$B$6:$B$859,2,FALSE)/0.8&gt;VLOOKUP(A263,ICMS!$B$7:$C$858,2,FALSE),0.01,IF(VLOOKUP(A263,'Área Sudene Idene'!$A$1:$B$856,2,FALSE)="sudene/idene",0.05,IF(VLOOKUP(Resumo!A263,'IDH-M'!$A$1:$C$855,3,FALSE)&lt;=0.776,0.05,0.1)))</f>
        <v>#N/A</v>
      </c>
      <c r="D263" s="9" t="e">
        <f t="shared" si="4"/>
        <v>#N/A</v>
      </c>
    </row>
    <row r="264" spans="1:4" x14ac:dyDescent="0.25">
      <c r="A264" s="60" t="s">
        <v>286</v>
      </c>
      <c r="B264" s="1" t="e">
        <f>IF(VLOOKUP(A264,FPM!$B$6:$B$859,2,FALSE)&gt;VLOOKUP(A264,ICMS!$B$7:$C$858,2,FALSE),0.01,IF(VLOOKUP(A264,'Área Sudene Idene'!$A$1:$B$856,2,FALSE)="sudene/idene",0.05,IF(VLOOKUP(Resumo!A264,'IDH-M'!$A$1:$C$855,3,FALSE)&lt;=0.776,0.05,0.1)))</f>
        <v>#N/A</v>
      </c>
      <c r="C264" s="9" t="e">
        <f>IF(VLOOKUP(A264,FPM!$B$6:$B$859,2,FALSE)/0.8&gt;VLOOKUP(A264,ICMS!$B$7:$C$858,2,FALSE),0.01,IF(VLOOKUP(A264,'Área Sudene Idene'!$A$1:$B$856,2,FALSE)="sudene/idene",0.05,IF(VLOOKUP(Resumo!A264,'IDH-M'!$A$1:$C$855,3,FALSE)&lt;=0.776,0.05,0.1)))</f>
        <v>#N/A</v>
      </c>
      <c r="D264" s="9" t="e">
        <f t="shared" si="4"/>
        <v>#N/A</v>
      </c>
    </row>
    <row r="265" spans="1:4" x14ac:dyDescent="0.25">
      <c r="A265" s="60" t="s">
        <v>287</v>
      </c>
      <c r="B265" s="1" t="e">
        <f>IF(VLOOKUP(A265,FPM!$B$6:$B$859,2,FALSE)&gt;VLOOKUP(A265,ICMS!$B$7:$C$858,2,FALSE),0.01,IF(VLOOKUP(A265,'Área Sudene Idene'!$A$1:$B$856,2,FALSE)="sudene/idene",0.05,IF(VLOOKUP(Resumo!A265,'IDH-M'!$A$1:$C$855,3,FALSE)&lt;=0.776,0.05,0.1)))</f>
        <v>#N/A</v>
      </c>
      <c r="C265" s="9" t="e">
        <f>IF(VLOOKUP(A265,FPM!$B$6:$B$859,2,FALSE)/0.8&gt;VLOOKUP(A265,ICMS!$B$7:$C$858,2,FALSE),0.01,IF(VLOOKUP(A265,'Área Sudene Idene'!$A$1:$B$856,2,FALSE)="sudene/idene",0.05,IF(VLOOKUP(Resumo!A265,'IDH-M'!$A$1:$C$855,3,FALSE)&lt;=0.776,0.05,0.1)))</f>
        <v>#N/A</v>
      </c>
      <c r="D265" s="9" t="e">
        <f t="shared" si="4"/>
        <v>#N/A</v>
      </c>
    </row>
    <row r="266" spans="1:4" x14ac:dyDescent="0.25">
      <c r="A266" s="60" t="s">
        <v>288</v>
      </c>
      <c r="B266" s="1" t="e">
        <f>IF(VLOOKUP(A266,FPM!$B$6:$B$859,2,FALSE)&gt;VLOOKUP(A266,ICMS!$B$7:$C$858,2,FALSE),0.01,IF(VLOOKUP(A266,'Área Sudene Idene'!$A$1:$B$856,2,FALSE)="sudene/idene",0.05,IF(VLOOKUP(Resumo!A266,'IDH-M'!$A$1:$C$855,3,FALSE)&lt;=0.776,0.05,0.1)))</f>
        <v>#N/A</v>
      </c>
      <c r="C266" s="9" t="e">
        <f>IF(VLOOKUP(A266,FPM!$B$6:$B$859,2,FALSE)/0.8&gt;VLOOKUP(A266,ICMS!$B$7:$C$858,2,FALSE),0.01,IF(VLOOKUP(A266,'Área Sudene Idene'!$A$1:$B$856,2,FALSE)="sudene/idene",0.05,IF(VLOOKUP(Resumo!A266,'IDH-M'!$A$1:$C$855,3,FALSE)&lt;=0.776,0.05,0.1)))</f>
        <v>#N/A</v>
      </c>
      <c r="D266" s="9" t="e">
        <f t="shared" si="4"/>
        <v>#N/A</v>
      </c>
    </row>
    <row r="267" spans="1:4" x14ac:dyDescent="0.25">
      <c r="A267" s="60" t="s">
        <v>289</v>
      </c>
      <c r="B267" s="1" t="e">
        <f>IF(VLOOKUP(A267,FPM!$B$6:$B$859,2,FALSE)&gt;VLOOKUP(A267,ICMS!$B$7:$C$858,2,FALSE),0.01,IF(VLOOKUP(A267,'Área Sudene Idene'!$A$1:$B$856,2,FALSE)="sudene/idene",0.05,IF(VLOOKUP(Resumo!A267,'IDH-M'!$A$1:$C$855,3,FALSE)&lt;=0.776,0.05,0.1)))</f>
        <v>#N/A</v>
      </c>
      <c r="C267" s="9" t="e">
        <f>IF(VLOOKUP(A267,FPM!$B$6:$B$859,2,FALSE)/0.8&gt;VLOOKUP(A267,ICMS!$B$7:$C$858,2,FALSE),0.01,IF(VLOOKUP(A267,'Área Sudene Idene'!$A$1:$B$856,2,FALSE)="sudene/idene",0.05,IF(VLOOKUP(Resumo!A267,'IDH-M'!$A$1:$C$855,3,FALSE)&lt;=0.776,0.05,0.1)))</f>
        <v>#N/A</v>
      </c>
      <c r="D267" s="9" t="e">
        <f t="shared" si="4"/>
        <v>#N/A</v>
      </c>
    </row>
    <row r="268" spans="1:4" x14ac:dyDescent="0.25">
      <c r="A268" s="60" t="s">
        <v>290</v>
      </c>
      <c r="B268" s="1" t="e">
        <f>IF(VLOOKUP(A268,FPM!$B$6:$B$859,2,FALSE)&gt;VLOOKUP(A268,ICMS!$B$7:$C$858,2,FALSE),0.01,IF(VLOOKUP(A268,'Área Sudene Idene'!$A$1:$B$856,2,FALSE)="sudene/idene",0.05,IF(VLOOKUP(Resumo!A268,'IDH-M'!$A$1:$C$855,3,FALSE)&lt;=0.776,0.05,0.1)))</f>
        <v>#N/A</v>
      </c>
      <c r="C268" s="9" t="e">
        <f>IF(VLOOKUP(A268,FPM!$B$6:$B$859,2,FALSE)/0.8&gt;VLOOKUP(A268,ICMS!$B$7:$C$858,2,FALSE),0.01,IF(VLOOKUP(A268,'Área Sudene Idene'!$A$1:$B$856,2,FALSE)="sudene/idene",0.05,IF(VLOOKUP(Resumo!A268,'IDH-M'!$A$1:$C$855,3,FALSE)&lt;=0.776,0.05,0.1)))</f>
        <v>#N/A</v>
      </c>
      <c r="D268" s="9" t="e">
        <f t="shared" si="4"/>
        <v>#N/A</v>
      </c>
    </row>
    <row r="269" spans="1:4" x14ac:dyDescent="0.25">
      <c r="A269" s="60" t="s">
        <v>291</v>
      </c>
      <c r="B269" s="1" t="e">
        <f>IF(VLOOKUP(A269,FPM!$B$6:$B$859,2,FALSE)&gt;VLOOKUP(A269,ICMS!$B$7:$C$858,2,FALSE),0.01,IF(VLOOKUP(A269,'Área Sudene Idene'!$A$1:$B$856,2,FALSE)="sudene/idene",0.05,IF(VLOOKUP(Resumo!A269,'IDH-M'!$A$1:$C$855,3,FALSE)&lt;=0.776,0.05,0.1)))</f>
        <v>#N/A</v>
      </c>
      <c r="C269" s="9" t="e">
        <f>IF(VLOOKUP(A269,FPM!$B$6:$B$859,2,FALSE)/0.8&gt;VLOOKUP(A269,ICMS!$B$7:$C$858,2,FALSE),0.01,IF(VLOOKUP(A269,'Área Sudene Idene'!$A$1:$B$856,2,FALSE)="sudene/idene",0.05,IF(VLOOKUP(Resumo!A269,'IDH-M'!$A$1:$C$855,3,FALSE)&lt;=0.776,0.05,0.1)))</f>
        <v>#N/A</v>
      </c>
      <c r="D269" s="9" t="e">
        <f t="shared" si="4"/>
        <v>#N/A</v>
      </c>
    </row>
    <row r="270" spans="1:4" x14ac:dyDescent="0.25">
      <c r="A270" s="60" t="s">
        <v>292</v>
      </c>
      <c r="B270" s="1" t="e">
        <f>IF(VLOOKUP(A270,FPM!$B$6:$B$859,2,FALSE)&gt;VLOOKUP(A270,ICMS!$B$7:$C$858,2,FALSE),0.01,IF(VLOOKUP(A270,'Área Sudene Idene'!$A$1:$B$856,2,FALSE)="sudene/idene",0.05,IF(VLOOKUP(Resumo!A270,'IDH-M'!$A$1:$C$855,3,FALSE)&lt;=0.776,0.05,0.1)))</f>
        <v>#N/A</v>
      </c>
      <c r="C270" s="9" t="e">
        <f>IF(VLOOKUP(A270,FPM!$B$6:$B$859,2,FALSE)/0.8&gt;VLOOKUP(A270,ICMS!$B$7:$C$858,2,FALSE),0.01,IF(VLOOKUP(A270,'Área Sudene Idene'!$A$1:$B$856,2,FALSE)="sudene/idene",0.05,IF(VLOOKUP(Resumo!A270,'IDH-M'!$A$1:$C$855,3,FALSE)&lt;=0.776,0.05,0.1)))</f>
        <v>#N/A</v>
      </c>
      <c r="D270" s="9" t="e">
        <f t="shared" si="4"/>
        <v>#N/A</v>
      </c>
    </row>
    <row r="271" spans="1:4" x14ac:dyDescent="0.25">
      <c r="A271" s="60" t="s">
        <v>293</v>
      </c>
      <c r="B271" s="1" t="e">
        <f>IF(VLOOKUP(A271,FPM!$B$6:$B$859,2,FALSE)&gt;VLOOKUP(A271,ICMS!$B$7:$C$858,2,FALSE),0.01,IF(VLOOKUP(A271,'Área Sudene Idene'!$A$1:$B$856,2,FALSE)="sudene/idene",0.05,IF(VLOOKUP(Resumo!A271,'IDH-M'!$A$1:$C$855,3,FALSE)&lt;=0.776,0.05,0.1)))</f>
        <v>#N/A</v>
      </c>
      <c r="C271" s="9" t="e">
        <f>IF(VLOOKUP(A271,FPM!$B$6:$B$859,2,FALSE)/0.8&gt;VLOOKUP(A271,ICMS!$B$7:$C$858,2,FALSE),0.01,IF(VLOOKUP(A271,'Área Sudene Idene'!$A$1:$B$856,2,FALSE)="sudene/idene",0.05,IF(VLOOKUP(Resumo!A271,'IDH-M'!$A$1:$C$855,3,FALSE)&lt;=0.776,0.05,0.1)))</f>
        <v>#N/A</v>
      </c>
      <c r="D271" s="9" t="e">
        <f t="shared" si="4"/>
        <v>#N/A</v>
      </c>
    </row>
    <row r="272" spans="1:4" x14ac:dyDescent="0.25">
      <c r="A272" s="60" t="s">
        <v>294</v>
      </c>
      <c r="B272" s="1" t="e">
        <f>IF(VLOOKUP(A272,FPM!$B$6:$B$859,2,FALSE)&gt;VLOOKUP(A272,ICMS!$B$7:$C$858,2,FALSE),0.01,IF(VLOOKUP(A272,'Área Sudene Idene'!$A$1:$B$856,2,FALSE)="sudene/idene",0.05,IF(VLOOKUP(Resumo!A272,'IDH-M'!$A$1:$C$855,3,FALSE)&lt;=0.776,0.05,0.1)))</f>
        <v>#N/A</v>
      </c>
      <c r="C272" s="9" t="e">
        <f>IF(VLOOKUP(A272,FPM!$B$6:$B$859,2,FALSE)/0.8&gt;VLOOKUP(A272,ICMS!$B$7:$C$858,2,FALSE),0.01,IF(VLOOKUP(A272,'Área Sudene Idene'!$A$1:$B$856,2,FALSE)="sudene/idene",0.05,IF(VLOOKUP(Resumo!A272,'IDH-M'!$A$1:$C$855,3,FALSE)&lt;=0.776,0.05,0.1)))</f>
        <v>#N/A</v>
      </c>
      <c r="D272" s="9" t="e">
        <f t="shared" si="4"/>
        <v>#N/A</v>
      </c>
    </row>
    <row r="273" spans="1:4" x14ac:dyDescent="0.25">
      <c r="A273" s="60" t="s">
        <v>295</v>
      </c>
      <c r="B273" s="1" t="e">
        <f>IF(VLOOKUP(A273,FPM!$B$6:$B$859,2,FALSE)&gt;VLOOKUP(A273,ICMS!$B$7:$C$858,2,FALSE),0.01,IF(VLOOKUP(A273,'Área Sudene Idene'!$A$1:$B$856,2,FALSE)="sudene/idene",0.05,IF(VLOOKUP(Resumo!A273,'IDH-M'!$A$1:$C$855,3,FALSE)&lt;=0.776,0.05,0.1)))</f>
        <v>#N/A</v>
      </c>
      <c r="C273" s="9" t="e">
        <f>IF(VLOOKUP(A273,FPM!$B$6:$B$859,2,FALSE)/0.8&gt;VLOOKUP(A273,ICMS!$B$7:$C$858,2,FALSE),0.01,IF(VLOOKUP(A273,'Área Sudene Idene'!$A$1:$B$856,2,FALSE)="sudene/idene",0.05,IF(VLOOKUP(Resumo!A273,'IDH-M'!$A$1:$C$855,3,FALSE)&lt;=0.776,0.05,0.1)))</f>
        <v>#N/A</v>
      </c>
      <c r="D273" s="9" t="e">
        <f t="shared" si="4"/>
        <v>#N/A</v>
      </c>
    </row>
    <row r="274" spans="1:4" x14ac:dyDescent="0.25">
      <c r="A274" s="60" t="s">
        <v>296</v>
      </c>
      <c r="B274" s="1" t="e">
        <f>IF(VLOOKUP(A274,FPM!$B$6:$B$859,2,FALSE)&gt;VLOOKUP(A274,ICMS!$B$7:$C$858,2,FALSE),0.01,IF(VLOOKUP(A274,'Área Sudene Idene'!$A$1:$B$856,2,FALSE)="sudene/idene",0.05,IF(VLOOKUP(Resumo!A274,'IDH-M'!$A$1:$C$855,3,FALSE)&lt;=0.776,0.05,0.1)))</f>
        <v>#N/A</v>
      </c>
      <c r="C274" s="9" t="e">
        <f>IF(VLOOKUP(A274,FPM!$B$6:$B$859,2,FALSE)/0.8&gt;VLOOKUP(A274,ICMS!$B$7:$C$858,2,FALSE),0.01,IF(VLOOKUP(A274,'Área Sudene Idene'!$A$1:$B$856,2,FALSE)="sudene/idene",0.05,IF(VLOOKUP(Resumo!A274,'IDH-M'!$A$1:$C$855,3,FALSE)&lt;=0.776,0.05,0.1)))</f>
        <v>#N/A</v>
      </c>
      <c r="D274" s="9" t="e">
        <f t="shared" si="4"/>
        <v>#N/A</v>
      </c>
    </row>
    <row r="275" spans="1:4" x14ac:dyDescent="0.25">
      <c r="A275" s="60" t="s">
        <v>297</v>
      </c>
      <c r="B275" s="1" t="e">
        <f>IF(VLOOKUP(A275,FPM!$B$6:$B$859,2,FALSE)&gt;VLOOKUP(A275,ICMS!$B$7:$C$858,2,FALSE),0.01,IF(VLOOKUP(A275,'Área Sudene Idene'!$A$1:$B$856,2,FALSE)="sudene/idene",0.05,IF(VLOOKUP(Resumo!A275,'IDH-M'!$A$1:$C$855,3,FALSE)&lt;=0.776,0.05,0.1)))</f>
        <v>#N/A</v>
      </c>
      <c r="C275" s="9" t="e">
        <f>IF(VLOOKUP(A275,FPM!$B$6:$B$859,2,FALSE)/0.8&gt;VLOOKUP(A275,ICMS!$B$7:$C$858,2,FALSE),0.01,IF(VLOOKUP(A275,'Área Sudene Idene'!$A$1:$B$856,2,FALSE)="sudene/idene",0.05,IF(VLOOKUP(Resumo!A275,'IDH-M'!$A$1:$C$855,3,FALSE)&lt;=0.776,0.05,0.1)))</f>
        <v>#N/A</v>
      </c>
      <c r="D275" s="9" t="e">
        <f t="shared" si="4"/>
        <v>#N/A</v>
      </c>
    </row>
    <row r="276" spans="1:4" x14ac:dyDescent="0.25">
      <c r="A276" s="60" t="s">
        <v>299</v>
      </c>
      <c r="B276" s="1" t="e">
        <f>IF(VLOOKUP(A276,FPM!$B$6:$B$859,2,FALSE)&gt;VLOOKUP(A276,ICMS!$B$7:$C$858,2,FALSE),0.01,IF(VLOOKUP(A276,'Área Sudene Idene'!$A$1:$B$856,2,FALSE)="sudene/idene",0.05,IF(VLOOKUP(Resumo!A276,'IDH-M'!$A$1:$C$855,3,FALSE)&lt;=0.776,0.05,0.1)))</f>
        <v>#N/A</v>
      </c>
      <c r="C276" s="9" t="e">
        <f>IF(VLOOKUP(A276,FPM!$B$6:$B$859,2,FALSE)/0.8&gt;VLOOKUP(A276,ICMS!$B$7:$C$858,2,FALSE),0.01,IF(VLOOKUP(A276,'Área Sudene Idene'!$A$1:$B$856,2,FALSE)="sudene/idene",0.05,IF(VLOOKUP(Resumo!A276,'IDH-M'!$A$1:$C$855,3,FALSE)&lt;=0.776,0.05,0.1)))</f>
        <v>#N/A</v>
      </c>
      <c r="D276" s="9" t="e">
        <f t="shared" si="4"/>
        <v>#N/A</v>
      </c>
    </row>
    <row r="277" spans="1:4" x14ac:dyDescent="0.25">
      <c r="A277" s="60" t="s">
        <v>300</v>
      </c>
      <c r="B277" s="1" t="e">
        <f>IF(VLOOKUP(A277,FPM!$B$6:$B$859,2,FALSE)&gt;VLOOKUP(A277,ICMS!$B$7:$C$858,2,FALSE),0.01,IF(VLOOKUP(A277,'Área Sudene Idene'!$A$1:$B$856,2,FALSE)="sudene/idene",0.05,IF(VLOOKUP(Resumo!A277,'IDH-M'!$A$1:$C$855,3,FALSE)&lt;=0.776,0.05,0.1)))</f>
        <v>#N/A</v>
      </c>
      <c r="C277" s="9" t="e">
        <f>IF(VLOOKUP(A277,FPM!$B$6:$B$859,2,FALSE)/0.8&gt;VLOOKUP(A277,ICMS!$B$7:$C$858,2,FALSE),0.01,IF(VLOOKUP(A277,'Área Sudene Idene'!$A$1:$B$856,2,FALSE)="sudene/idene",0.05,IF(VLOOKUP(Resumo!A277,'IDH-M'!$A$1:$C$855,3,FALSE)&lt;=0.776,0.05,0.1)))</f>
        <v>#N/A</v>
      </c>
      <c r="D277" s="9" t="e">
        <f t="shared" si="4"/>
        <v>#N/A</v>
      </c>
    </row>
    <row r="278" spans="1:4" x14ac:dyDescent="0.25">
      <c r="A278" s="60" t="s">
        <v>301</v>
      </c>
      <c r="B278" s="1" t="e">
        <f>IF(VLOOKUP(A278,FPM!$B$6:$B$859,2,FALSE)&gt;VLOOKUP(A278,ICMS!$B$7:$C$858,2,FALSE),0.01,IF(VLOOKUP(A278,'Área Sudene Idene'!$A$1:$B$856,2,FALSE)="sudene/idene",0.05,IF(VLOOKUP(Resumo!A278,'IDH-M'!$A$1:$C$855,3,FALSE)&lt;=0.776,0.05,0.1)))</f>
        <v>#N/A</v>
      </c>
      <c r="C278" s="9" t="e">
        <f>IF(VLOOKUP(A278,FPM!$B$6:$B$859,2,FALSE)/0.8&gt;VLOOKUP(A278,ICMS!$B$7:$C$858,2,FALSE),0.01,IF(VLOOKUP(A278,'Área Sudene Idene'!$A$1:$B$856,2,FALSE)="sudene/idene",0.05,IF(VLOOKUP(Resumo!A278,'IDH-M'!$A$1:$C$855,3,FALSE)&lt;=0.776,0.05,0.1)))</f>
        <v>#N/A</v>
      </c>
      <c r="D278" s="9" t="e">
        <f t="shared" si="4"/>
        <v>#N/A</v>
      </c>
    </row>
    <row r="279" spans="1:4" x14ac:dyDescent="0.25">
      <c r="A279" s="60" t="s">
        <v>302</v>
      </c>
      <c r="B279" s="1" t="e">
        <f>IF(VLOOKUP(A279,FPM!$B$6:$B$859,2,FALSE)&gt;VLOOKUP(A279,ICMS!$B$7:$C$858,2,FALSE),0.01,IF(VLOOKUP(A279,'Área Sudene Idene'!$A$1:$B$856,2,FALSE)="sudene/idene",0.05,IF(VLOOKUP(Resumo!A279,'IDH-M'!$A$1:$C$855,3,FALSE)&lt;=0.776,0.05,0.1)))</f>
        <v>#N/A</v>
      </c>
      <c r="C279" s="9" t="e">
        <f>IF(VLOOKUP(A279,FPM!$B$6:$B$859,2,FALSE)/0.8&gt;VLOOKUP(A279,ICMS!$B$7:$C$858,2,FALSE),0.01,IF(VLOOKUP(A279,'Área Sudene Idene'!$A$1:$B$856,2,FALSE)="sudene/idene",0.05,IF(VLOOKUP(Resumo!A279,'IDH-M'!$A$1:$C$855,3,FALSE)&lt;=0.776,0.05,0.1)))</f>
        <v>#N/A</v>
      </c>
      <c r="D279" s="9" t="e">
        <f t="shared" si="4"/>
        <v>#N/A</v>
      </c>
    </row>
    <row r="280" spans="1:4" x14ac:dyDescent="0.25">
      <c r="A280" s="60" t="s">
        <v>303</v>
      </c>
      <c r="B280" s="1" t="e">
        <f>IF(VLOOKUP(A280,FPM!$B$6:$B$859,2,FALSE)&gt;VLOOKUP(A280,ICMS!$B$7:$C$858,2,FALSE),0.01,IF(VLOOKUP(A280,'Área Sudene Idene'!$A$1:$B$856,2,FALSE)="sudene/idene",0.05,IF(VLOOKUP(Resumo!A280,'IDH-M'!$A$1:$C$855,3,FALSE)&lt;=0.776,0.05,0.1)))</f>
        <v>#N/A</v>
      </c>
      <c r="C280" s="9" t="e">
        <f>IF(VLOOKUP(A280,FPM!$B$6:$B$859,2,FALSE)/0.8&gt;VLOOKUP(A280,ICMS!$B$7:$C$858,2,FALSE),0.01,IF(VLOOKUP(A280,'Área Sudene Idene'!$A$1:$B$856,2,FALSE)="sudene/idene",0.05,IF(VLOOKUP(Resumo!A280,'IDH-M'!$A$1:$C$855,3,FALSE)&lt;=0.776,0.05,0.1)))</f>
        <v>#N/A</v>
      </c>
      <c r="D280" s="9" t="e">
        <f t="shared" si="4"/>
        <v>#N/A</v>
      </c>
    </row>
    <row r="281" spans="1:4" x14ac:dyDescent="0.25">
      <c r="A281" s="60" t="s">
        <v>304</v>
      </c>
      <c r="B281" s="1" t="e">
        <f>IF(VLOOKUP(A281,FPM!$B$6:$B$859,2,FALSE)&gt;VLOOKUP(A281,ICMS!$B$7:$C$858,2,FALSE),0.01,IF(VLOOKUP(A281,'Área Sudene Idene'!$A$1:$B$856,2,FALSE)="sudene/idene",0.05,IF(VLOOKUP(Resumo!A281,'IDH-M'!$A$1:$C$855,3,FALSE)&lt;=0.776,0.05,0.1)))</f>
        <v>#N/A</v>
      </c>
      <c r="C281" s="9" t="e">
        <f>IF(VLOOKUP(A281,FPM!$B$6:$B$859,2,FALSE)/0.8&gt;VLOOKUP(A281,ICMS!$B$7:$C$858,2,FALSE),0.01,IF(VLOOKUP(A281,'Área Sudene Idene'!$A$1:$B$856,2,FALSE)="sudene/idene",0.05,IF(VLOOKUP(Resumo!A281,'IDH-M'!$A$1:$C$855,3,FALSE)&lt;=0.776,0.05,0.1)))</f>
        <v>#N/A</v>
      </c>
      <c r="D281" s="9" t="e">
        <f t="shared" si="4"/>
        <v>#N/A</v>
      </c>
    </row>
    <row r="282" spans="1:4" x14ac:dyDescent="0.25">
      <c r="A282" s="60" t="s">
        <v>305</v>
      </c>
      <c r="B282" s="1" t="e">
        <f>IF(VLOOKUP(A282,FPM!$B$6:$B$859,2,FALSE)&gt;VLOOKUP(A282,ICMS!$B$7:$C$858,2,FALSE),0.01,IF(VLOOKUP(A282,'Área Sudene Idene'!$A$1:$B$856,2,FALSE)="sudene/idene",0.05,IF(VLOOKUP(Resumo!A282,'IDH-M'!$A$1:$C$855,3,FALSE)&lt;=0.776,0.05,0.1)))</f>
        <v>#N/A</v>
      </c>
      <c r="C282" s="9" t="e">
        <f>IF(VLOOKUP(A282,FPM!$B$6:$B$859,2,FALSE)/0.8&gt;VLOOKUP(A282,ICMS!$B$7:$C$858,2,FALSE),0.01,IF(VLOOKUP(A282,'Área Sudene Idene'!$A$1:$B$856,2,FALSE)="sudene/idene",0.05,IF(VLOOKUP(Resumo!A282,'IDH-M'!$A$1:$C$855,3,FALSE)&lt;=0.776,0.05,0.1)))</f>
        <v>#N/A</v>
      </c>
      <c r="D282" s="9" t="e">
        <f t="shared" si="4"/>
        <v>#N/A</v>
      </c>
    </row>
    <row r="283" spans="1:4" x14ac:dyDescent="0.25">
      <c r="A283" s="60" t="s">
        <v>306</v>
      </c>
      <c r="B283" s="1" t="e">
        <f>IF(VLOOKUP(A283,FPM!$B$6:$B$859,2,FALSE)&gt;VLOOKUP(A283,ICMS!$B$7:$C$858,2,FALSE),0.01,IF(VLOOKUP(A283,'Área Sudene Idene'!$A$1:$B$856,2,FALSE)="sudene/idene",0.05,IF(VLOOKUP(Resumo!A283,'IDH-M'!$A$1:$C$855,3,FALSE)&lt;=0.776,0.05,0.1)))</f>
        <v>#N/A</v>
      </c>
      <c r="C283" s="9" t="e">
        <f>IF(VLOOKUP(A283,FPM!$B$6:$B$859,2,FALSE)/0.8&gt;VLOOKUP(A283,ICMS!$B$7:$C$858,2,FALSE),0.01,IF(VLOOKUP(A283,'Área Sudene Idene'!$A$1:$B$856,2,FALSE)="sudene/idene",0.05,IF(VLOOKUP(Resumo!A283,'IDH-M'!$A$1:$C$855,3,FALSE)&lt;=0.776,0.05,0.1)))</f>
        <v>#N/A</v>
      </c>
      <c r="D283" s="9" t="e">
        <f t="shared" si="4"/>
        <v>#N/A</v>
      </c>
    </row>
    <row r="284" spans="1:4" x14ac:dyDescent="0.25">
      <c r="A284" s="60" t="s">
        <v>307</v>
      </c>
      <c r="B284" s="1" t="e">
        <f>IF(VLOOKUP(A284,FPM!$B$6:$B$859,2,FALSE)&gt;VLOOKUP(A284,ICMS!$B$7:$C$858,2,FALSE),0.01,IF(VLOOKUP(A284,'Área Sudene Idene'!$A$1:$B$856,2,FALSE)="sudene/idene",0.05,IF(VLOOKUP(Resumo!A284,'IDH-M'!$A$1:$C$855,3,FALSE)&lt;=0.776,0.05,0.1)))</f>
        <v>#N/A</v>
      </c>
      <c r="C284" s="9" t="e">
        <f>IF(VLOOKUP(A284,FPM!$B$6:$B$859,2,FALSE)/0.8&gt;VLOOKUP(A284,ICMS!$B$7:$C$858,2,FALSE),0.01,IF(VLOOKUP(A284,'Área Sudene Idene'!$A$1:$B$856,2,FALSE)="sudene/idene",0.05,IF(VLOOKUP(Resumo!A284,'IDH-M'!$A$1:$C$855,3,FALSE)&lt;=0.776,0.05,0.1)))</f>
        <v>#N/A</v>
      </c>
      <c r="D284" s="9" t="e">
        <f t="shared" si="4"/>
        <v>#N/A</v>
      </c>
    </row>
    <row r="285" spans="1:4" x14ac:dyDescent="0.25">
      <c r="A285" s="60" t="s">
        <v>308</v>
      </c>
      <c r="B285" s="1" t="e">
        <f>IF(VLOOKUP(A285,FPM!$B$6:$B$859,2,FALSE)&gt;VLOOKUP(A285,ICMS!$B$7:$C$858,2,FALSE),0.01,IF(VLOOKUP(A285,'Área Sudene Idene'!$A$1:$B$856,2,FALSE)="sudene/idene",0.05,IF(VLOOKUP(Resumo!A285,'IDH-M'!$A$1:$C$855,3,FALSE)&lt;=0.776,0.05,0.1)))</f>
        <v>#N/A</v>
      </c>
      <c r="C285" s="9" t="e">
        <f>IF(VLOOKUP(A285,FPM!$B$6:$B$859,2,FALSE)/0.8&gt;VLOOKUP(A285,ICMS!$B$7:$C$858,2,FALSE),0.01,IF(VLOOKUP(A285,'Área Sudene Idene'!$A$1:$B$856,2,FALSE)="sudene/idene",0.05,IF(VLOOKUP(Resumo!A285,'IDH-M'!$A$1:$C$855,3,FALSE)&lt;=0.776,0.05,0.1)))</f>
        <v>#N/A</v>
      </c>
      <c r="D285" s="9" t="e">
        <f t="shared" si="4"/>
        <v>#N/A</v>
      </c>
    </row>
    <row r="286" spans="1:4" x14ac:dyDescent="0.25">
      <c r="A286" s="60" t="s">
        <v>309</v>
      </c>
      <c r="B286" s="1" t="e">
        <f>IF(VLOOKUP(A286,FPM!$B$6:$B$859,2,FALSE)&gt;VLOOKUP(A286,ICMS!$B$7:$C$858,2,FALSE),0.01,IF(VLOOKUP(A286,'Área Sudene Idene'!$A$1:$B$856,2,FALSE)="sudene/idene",0.05,IF(VLOOKUP(Resumo!A286,'IDH-M'!$A$1:$C$855,3,FALSE)&lt;=0.776,0.05,0.1)))</f>
        <v>#N/A</v>
      </c>
      <c r="C286" s="9" t="e">
        <f>IF(VLOOKUP(A286,FPM!$B$6:$B$859,2,FALSE)/0.8&gt;VLOOKUP(A286,ICMS!$B$7:$C$858,2,FALSE),0.01,IF(VLOOKUP(A286,'Área Sudene Idene'!$A$1:$B$856,2,FALSE)="sudene/idene",0.05,IF(VLOOKUP(Resumo!A286,'IDH-M'!$A$1:$C$855,3,FALSE)&lt;=0.776,0.05,0.1)))</f>
        <v>#N/A</v>
      </c>
      <c r="D286" s="9" t="e">
        <f t="shared" si="4"/>
        <v>#N/A</v>
      </c>
    </row>
    <row r="287" spans="1:4" x14ac:dyDescent="0.25">
      <c r="A287" s="60" t="s">
        <v>310</v>
      </c>
      <c r="B287" s="1" t="e">
        <f>IF(VLOOKUP(A287,FPM!$B$6:$B$859,2,FALSE)&gt;VLOOKUP(A287,ICMS!$B$7:$C$858,2,FALSE),0.01,IF(VLOOKUP(A287,'Área Sudene Idene'!$A$1:$B$856,2,FALSE)="sudene/idene",0.05,IF(VLOOKUP(Resumo!A287,'IDH-M'!$A$1:$C$855,3,FALSE)&lt;=0.776,0.05,0.1)))</f>
        <v>#N/A</v>
      </c>
      <c r="C287" s="9" t="e">
        <f>IF(VLOOKUP(A287,FPM!$B$6:$B$859,2,FALSE)/0.8&gt;VLOOKUP(A287,ICMS!$B$7:$C$858,2,FALSE),0.01,IF(VLOOKUP(A287,'Área Sudene Idene'!$A$1:$B$856,2,FALSE)="sudene/idene",0.05,IF(VLOOKUP(Resumo!A287,'IDH-M'!$A$1:$C$855,3,FALSE)&lt;=0.776,0.05,0.1)))</f>
        <v>#N/A</v>
      </c>
      <c r="D287" s="9" t="e">
        <f t="shared" si="4"/>
        <v>#N/A</v>
      </c>
    </row>
    <row r="288" spans="1:4" x14ac:dyDescent="0.25">
      <c r="A288" s="60" t="s">
        <v>311</v>
      </c>
      <c r="B288" s="1" t="e">
        <f>IF(VLOOKUP(A288,FPM!$B$6:$B$859,2,FALSE)&gt;VLOOKUP(A288,ICMS!$B$7:$C$858,2,FALSE),0.01,IF(VLOOKUP(A288,'Área Sudene Idene'!$A$1:$B$856,2,FALSE)="sudene/idene",0.05,IF(VLOOKUP(Resumo!A288,'IDH-M'!$A$1:$C$855,3,FALSE)&lt;=0.776,0.05,0.1)))</f>
        <v>#N/A</v>
      </c>
      <c r="C288" s="9" t="e">
        <f>IF(VLOOKUP(A288,FPM!$B$6:$B$859,2,FALSE)/0.8&gt;VLOOKUP(A288,ICMS!$B$7:$C$858,2,FALSE),0.01,IF(VLOOKUP(A288,'Área Sudene Idene'!$A$1:$B$856,2,FALSE)="sudene/idene",0.05,IF(VLOOKUP(Resumo!A288,'IDH-M'!$A$1:$C$855,3,FALSE)&lt;=0.776,0.05,0.1)))</f>
        <v>#N/A</v>
      </c>
      <c r="D288" s="9" t="e">
        <f t="shared" si="4"/>
        <v>#N/A</v>
      </c>
    </row>
    <row r="289" spans="1:4" x14ac:dyDescent="0.25">
      <c r="A289" s="60" t="s">
        <v>312</v>
      </c>
      <c r="B289" s="1" t="e">
        <f>IF(VLOOKUP(A289,FPM!$B$6:$B$859,2,FALSE)&gt;VLOOKUP(A289,ICMS!$B$7:$C$858,2,FALSE),0.01,IF(VLOOKUP(A289,'Área Sudene Idene'!$A$1:$B$856,2,FALSE)="sudene/idene",0.05,IF(VLOOKUP(Resumo!A289,'IDH-M'!$A$1:$C$855,3,FALSE)&lt;=0.776,0.05,0.1)))</f>
        <v>#N/A</v>
      </c>
      <c r="C289" s="9" t="e">
        <f>IF(VLOOKUP(A289,FPM!$B$6:$B$859,2,FALSE)/0.8&gt;VLOOKUP(A289,ICMS!$B$7:$C$858,2,FALSE),0.01,IF(VLOOKUP(A289,'Área Sudene Idene'!$A$1:$B$856,2,FALSE)="sudene/idene",0.05,IF(VLOOKUP(Resumo!A289,'IDH-M'!$A$1:$C$855,3,FALSE)&lt;=0.776,0.05,0.1)))</f>
        <v>#N/A</v>
      </c>
      <c r="D289" s="9" t="e">
        <f t="shared" si="4"/>
        <v>#N/A</v>
      </c>
    </row>
    <row r="290" spans="1:4" x14ac:dyDescent="0.25">
      <c r="A290" s="60" t="s">
        <v>313</v>
      </c>
      <c r="B290" s="1" t="e">
        <f>IF(VLOOKUP(A290,FPM!$B$6:$B$859,2,FALSE)&gt;VLOOKUP(A290,ICMS!$B$7:$C$858,2,FALSE),0.01,IF(VLOOKUP(A290,'Área Sudene Idene'!$A$1:$B$856,2,FALSE)="sudene/idene",0.05,IF(VLOOKUP(Resumo!A290,'IDH-M'!$A$1:$C$855,3,FALSE)&lt;=0.776,0.05,0.1)))</f>
        <v>#N/A</v>
      </c>
      <c r="C290" s="9" t="e">
        <f>IF(VLOOKUP(A290,FPM!$B$6:$B$859,2,FALSE)/0.8&gt;VLOOKUP(A290,ICMS!$B$7:$C$858,2,FALSE),0.01,IF(VLOOKUP(A290,'Área Sudene Idene'!$A$1:$B$856,2,FALSE)="sudene/idene",0.05,IF(VLOOKUP(Resumo!A290,'IDH-M'!$A$1:$C$855,3,FALSE)&lt;=0.776,0.05,0.1)))</f>
        <v>#N/A</v>
      </c>
      <c r="D290" s="9" t="e">
        <f t="shared" si="4"/>
        <v>#N/A</v>
      </c>
    </row>
    <row r="291" spans="1:4" x14ac:dyDescent="0.25">
      <c r="A291" s="60" t="s">
        <v>314</v>
      </c>
      <c r="B291" s="1" t="e">
        <f>IF(VLOOKUP(A291,FPM!$B$6:$B$859,2,FALSE)&gt;VLOOKUP(A291,ICMS!$B$7:$C$858,2,FALSE),0.01,IF(VLOOKUP(A291,'Área Sudene Idene'!$A$1:$B$856,2,FALSE)="sudene/idene",0.05,IF(VLOOKUP(Resumo!A291,'IDH-M'!$A$1:$C$855,3,FALSE)&lt;=0.776,0.05,0.1)))</f>
        <v>#N/A</v>
      </c>
      <c r="C291" s="9" t="e">
        <f>IF(VLOOKUP(A291,FPM!$B$6:$B$859,2,FALSE)/0.8&gt;VLOOKUP(A291,ICMS!$B$7:$C$858,2,FALSE),0.01,IF(VLOOKUP(A291,'Área Sudene Idene'!$A$1:$B$856,2,FALSE)="sudene/idene",0.05,IF(VLOOKUP(Resumo!A291,'IDH-M'!$A$1:$C$855,3,FALSE)&lt;=0.776,0.05,0.1)))</f>
        <v>#N/A</v>
      </c>
      <c r="D291" s="9" t="e">
        <f t="shared" si="4"/>
        <v>#N/A</v>
      </c>
    </row>
    <row r="292" spans="1:4" x14ac:dyDescent="0.25">
      <c r="A292" s="60" t="s">
        <v>315</v>
      </c>
      <c r="B292" s="1" t="e">
        <f>IF(VLOOKUP(A292,FPM!$B$6:$B$859,2,FALSE)&gt;VLOOKUP(A292,ICMS!$B$7:$C$858,2,FALSE),0.01,IF(VLOOKUP(A292,'Área Sudene Idene'!$A$1:$B$856,2,FALSE)="sudene/idene",0.05,IF(VLOOKUP(Resumo!A292,'IDH-M'!$A$1:$C$855,3,FALSE)&lt;=0.776,0.05,0.1)))</f>
        <v>#N/A</v>
      </c>
      <c r="C292" s="9" t="e">
        <f>IF(VLOOKUP(A292,FPM!$B$6:$B$859,2,FALSE)/0.8&gt;VLOOKUP(A292,ICMS!$B$7:$C$858,2,FALSE),0.01,IF(VLOOKUP(A292,'Área Sudene Idene'!$A$1:$B$856,2,FALSE)="sudene/idene",0.05,IF(VLOOKUP(Resumo!A292,'IDH-M'!$A$1:$C$855,3,FALSE)&lt;=0.776,0.05,0.1)))</f>
        <v>#N/A</v>
      </c>
      <c r="D292" s="9" t="e">
        <f t="shared" si="4"/>
        <v>#N/A</v>
      </c>
    </row>
    <row r="293" spans="1:4" x14ac:dyDescent="0.25">
      <c r="A293" s="60" t="s">
        <v>316</v>
      </c>
      <c r="B293" s="1" t="e">
        <f>IF(VLOOKUP(A293,FPM!$B$6:$B$859,2,FALSE)&gt;VLOOKUP(A293,ICMS!$B$7:$C$858,2,FALSE),0.01,IF(VLOOKUP(A293,'Área Sudene Idene'!$A$1:$B$856,2,FALSE)="sudene/idene",0.05,IF(VLOOKUP(Resumo!A293,'IDH-M'!$A$1:$C$855,3,FALSE)&lt;=0.776,0.05,0.1)))</f>
        <v>#N/A</v>
      </c>
      <c r="C293" s="9" t="e">
        <f>IF(VLOOKUP(A293,FPM!$B$6:$B$859,2,FALSE)/0.8&gt;VLOOKUP(A293,ICMS!$B$7:$C$858,2,FALSE),0.01,IF(VLOOKUP(A293,'Área Sudene Idene'!$A$1:$B$856,2,FALSE)="sudene/idene",0.05,IF(VLOOKUP(Resumo!A293,'IDH-M'!$A$1:$C$855,3,FALSE)&lt;=0.776,0.05,0.1)))</f>
        <v>#N/A</v>
      </c>
      <c r="D293" s="9" t="e">
        <f t="shared" si="4"/>
        <v>#N/A</v>
      </c>
    </row>
    <row r="294" spans="1:4" x14ac:dyDescent="0.25">
      <c r="A294" s="60" t="s">
        <v>317</v>
      </c>
      <c r="B294" s="1" t="e">
        <f>IF(VLOOKUP(A294,FPM!$B$6:$B$859,2,FALSE)&gt;VLOOKUP(A294,ICMS!$B$7:$C$858,2,FALSE),0.01,IF(VLOOKUP(A294,'Área Sudene Idene'!$A$1:$B$856,2,FALSE)="sudene/idene",0.05,IF(VLOOKUP(Resumo!A294,'IDH-M'!$A$1:$C$855,3,FALSE)&lt;=0.776,0.05,0.1)))</f>
        <v>#N/A</v>
      </c>
      <c r="C294" s="9" t="e">
        <f>IF(VLOOKUP(A294,FPM!$B$6:$B$859,2,FALSE)/0.8&gt;VLOOKUP(A294,ICMS!$B$7:$C$858,2,FALSE),0.01,IF(VLOOKUP(A294,'Área Sudene Idene'!$A$1:$B$856,2,FALSE)="sudene/idene",0.05,IF(VLOOKUP(Resumo!A294,'IDH-M'!$A$1:$C$855,3,FALSE)&lt;=0.776,0.05,0.1)))</f>
        <v>#N/A</v>
      </c>
      <c r="D294" s="9" t="e">
        <f t="shared" si="4"/>
        <v>#N/A</v>
      </c>
    </row>
    <row r="295" spans="1:4" x14ac:dyDescent="0.25">
      <c r="A295" s="60" t="s">
        <v>318</v>
      </c>
      <c r="B295" s="1" t="e">
        <f>IF(VLOOKUP(A295,FPM!$B$6:$B$859,2,FALSE)&gt;VLOOKUP(A295,ICMS!$B$7:$C$858,2,FALSE),0.01,IF(VLOOKUP(A295,'Área Sudene Idene'!$A$1:$B$856,2,FALSE)="sudene/idene",0.05,IF(VLOOKUP(Resumo!A295,'IDH-M'!$A$1:$C$855,3,FALSE)&lt;=0.776,0.05,0.1)))</f>
        <v>#N/A</v>
      </c>
      <c r="C295" s="9" t="e">
        <f>IF(VLOOKUP(A295,FPM!$B$6:$B$859,2,FALSE)/0.8&gt;VLOOKUP(A295,ICMS!$B$7:$C$858,2,FALSE),0.01,IF(VLOOKUP(A295,'Área Sudene Idene'!$A$1:$B$856,2,FALSE)="sudene/idene",0.05,IF(VLOOKUP(Resumo!A295,'IDH-M'!$A$1:$C$855,3,FALSE)&lt;=0.776,0.05,0.1)))</f>
        <v>#N/A</v>
      </c>
      <c r="D295" s="9" t="e">
        <f t="shared" si="4"/>
        <v>#N/A</v>
      </c>
    </row>
    <row r="296" spans="1:4" x14ac:dyDescent="0.25">
      <c r="A296" s="60" t="s">
        <v>319</v>
      </c>
      <c r="B296" s="1" t="e">
        <f>IF(VLOOKUP(A296,FPM!$B$6:$B$859,2,FALSE)&gt;VLOOKUP(A296,ICMS!$B$7:$C$858,2,FALSE),0.01,IF(VLOOKUP(A296,'Área Sudene Idene'!$A$1:$B$856,2,FALSE)="sudene/idene",0.05,IF(VLOOKUP(Resumo!A296,'IDH-M'!$A$1:$C$855,3,FALSE)&lt;=0.776,0.05,0.1)))</f>
        <v>#N/A</v>
      </c>
      <c r="C296" s="9" t="e">
        <f>IF(VLOOKUP(A296,FPM!$B$6:$B$859,2,FALSE)/0.8&gt;VLOOKUP(A296,ICMS!$B$7:$C$858,2,FALSE),0.01,IF(VLOOKUP(A296,'Área Sudene Idene'!$A$1:$B$856,2,FALSE)="sudene/idene",0.05,IF(VLOOKUP(Resumo!A296,'IDH-M'!$A$1:$C$855,3,FALSE)&lt;=0.776,0.05,0.1)))</f>
        <v>#N/A</v>
      </c>
      <c r="D296" s="9" t="e">
        <f t="shared" si="4"/>
        <v>#N/A</v>
      </c>
    </row>
    <row r="297" spans="1:4" x14ac:dyDescent="0.25">
      <c r="A297" s="60" t="s">
        <v>320</v>
      </c>
      <c r="B297" s="1" t="e">
        <f>IF(VLOOKUP(A297,FPM!$B$6:$B$859,2,FALSE)&gt;VLOOKUP(A297,ICMS!$B$7:$C$858,2,FALSE),0.01,IF(VLOOKUP(A297,'Área Sudene Idene'!$A$1:$B$856,2,FALSE)="sudene/idene",0.05,IF(VLOOKUP(Resumo!A297,'IDH-M'!$A$1:$C$855,3,FALSE)&lt;=0.776,0.05,0.1)))</f>
        <v>#N/A</v>
      </c>
      <c r="C297" s="9" t="e">
        <f>IF(VLOOKUP(A297,FPM!$B$6:$B$859,2,FALSE)/0.8&gt;VLOOKUP(A297,ICMS!$B$7:$C$858,2,FALSE),0.01,IF(VLOOKUP(A297,'Área Sudene Idene'!$A$1:$B$856,2,FALSE)="sudene/idene",0.05,IF(VLOOKUP(Resumo!A297,'IDH-M'!$A$1:$C$855,3,FALSE)&lt;=0.776,0.05,0.1)))</f>
        <v>#N/A</v>
      </c>
      <c r="D297" s="9" t="e">
        <f t="shared" si="4"/>
        <v>#N/A</v>
      </c>
    </row>
    <row r="298" spans="1:4" x14ac:dyDescent="0.25">
      <c r="A298" s="60" t="s">
        <v>321</v>
      </c>
      <c r="B298" s="1" t="e">
        <f>IF(VLOOKUP(A298,FPM!$B$6:$B$859,2,FALSE)&gt;VLOOKUP(A298,ICMS!$B$7:$C$858,2,FALSE),0.01,IF(VLOOKUP(A298,'Área Sudene Idene'!$A$1:$B$856,2,FALSE)="sudene/idene",0.05,IF(VLOOKUP(Resumo!A298,'IDH-M'!$A$1:$C$855,3,FALSE)&lt;=0.776,0.05,0.1)))</f>
        <v>#N/A</v>
      </c>
      <c r="C298" s="9" t="e">
        <f>IF(VLOOKUP(A298,FPM!$B$6:$B$859,2,FALSE)/0.8&gt;VLOOKUP(A298,ICMS!$B$7:$C$858,2,FALSE),0.01,IF(VLOOKUP(A298,'Área Sudene Idene'!$A$1:$B$856,2,FALSE)="sudene/idene",0.05,IF(VLOOKUP(Resumo!A298,'IDH-M'!$A$1:$C$855,3,FALSE)&lt;=0.776,0.05,0.1)))</f>
        <v>#N/A</v>
      </c>
      <c r="D298" s="9" t="e">
        <f t="shared" si="4"/>
        <v>#N/A</v>
      </c>
    </row>
    <row r="299" spans="1:4" x14ac:dyDescent="0.25">
      <c r="A299" s="60" t="s">
        <v>322</v>
      </c>
      <c r="B299" s="1" t="e">
        <f>IF(VLOOKUP(A299,FPM!$B$6:$B$859,2,FALSE)&gt;VLOOKUP(A299,ICMS!$B$7:$C$858,2,FALSE),0.01,IF(VLOOKUP(A299,'Área Sudene Idene'!$A$1:$B$856,2,FALSE)="sudene/idene",0.05,IF(VLOOKUP(Resumo!A299,'IDH-M'!$A$1:$C$855,3,FALSE)&lt;=0.776,0.05,0.1)))</f>
        <v>#N/A</v>
      </c>
      <c r="C299" s="9" t="e">
        <f>IF(VLOOKUP(A299,FPM!$B$6:$B$859,2,FALSE)/0.8&gt;VLOOKUP(A299,ICMS!$B$7:$C$858,2,FALSE),0.01,IF(VLOOKUP(A299,'Área Sudene Idene'!$A$1:$B$856,2,FALSE)="sudene/idene",0.05,IF(VLOOKUP(Resumo!A299,'IDH-M'!$A$1:$C$855,3,FALSE)&lt;=0.776,0.05,0.1)))</f>
        <v>#N/A</v>
      </c>
      <c r="D299" s="9" t="e">
        <f t="shared" si="4"/>
        <v>#N/A</v>
      </c>
    </row>
    <row r="300" spans="1:4" x14ac:dyDescent="0.25">
      <c r="A300" s="60" t="s">
        <v>323</v>
      </c>
      <c r="B300" s="1" t="e">
        <f>IF(VLOOKUP(A300,FPM!$B$6:$B$859,2,FALSE)&gt;VLOOKUP(A300,ICMS!$B$7:$C$858,2,FALSE),0.01,IF(VLOOKUP(A300,'Área Sudene Idene'!$A$1:$B$856,2,FALSE)="sudene/idene",0.05,IF(VLOOKUP(Resumo!A300,'IDH-M'!$A$1:$C$855,3,FALSE)&lt;=0.776,0.05,0.1)))</f>
        <v>#N/A</v>
      </c>
      <c r="C300" s="9" t="e">
        <f>IF(VLOOKUP(A300,FPM!$B$6:$B$859,2,FALSE)/0.8&gt;VLOOKUP(A300,ICMS!$B$7:$C$858,2,FALSE),0.01,IF(VLOOKUP(A300,'Área Sudene Idene'!$A$1:$B$856,2,FALSE)="sudene/idene",0.05,IF(VLOOKUP(Resumo!A300,'IDH-M'!$A$1:$C$855,3,FALSE)&lt;=0.776,0.05,0.1)))</f>
        <v>#N/A</v>
      </c>
      <c r="D300" s="9" t="e">
        <f t="shared" si="4"/>
        <v>#N/A</v>
      </c>
    </row>
    <row r="301" spans="1:4" x14ac:dyDescent="0.25">
      <c r="A301" s="60" t="s">
        <v>324</v>
      </c>
      <c r="B301" s="1" t="e">
        <f>IF(VLOOKUP(A301,FPM!$B$6:$B$859,2,FALSE)&gt;VLOOKUP(A301,ICMS!$B$7:$C$858,2,FALSE),0.01,IF(VLOOKUP(A301,'Área Sudene Idene'!$A$1:$B$856,2,FALSE)="sudene/idene",0.05,IF(VLOOKUP(Resumo!A301,'IDH-M'!$A$1:$C$855,3,FALSE)&lt;=0.776,0.05,0.1)))</f>
        <v>#N/A</v>
      </c>
      <c r="C301" s="9" t="e">
        <f>IF(VLOOKUP(A301,FPM!$B$6:$B$859,2,FALSE)/0.8&gt;VLOOKUP(A301,ICMS!$B$7:$C$858,2,FALSE),0.01,IF(VLOOKUP(A301,'Área Sudene Idene'!$A$1:$B$856,2,FALSE)="sudene/idene",0.05,IF(VLOOKUP(Resumo!A301,'IDH-M'!$A$1:$C$855,3,FALSE)&lt;=0.776,0.05,0.1)))</f>
        <v>#N/A</v>
      </c>
      <c r="D301" s="9" t="e">
        <f t="shared" si="4"/>
        <v>#N/A</v>
      </c>
    </row>
    <row r="302" spans="1:4" x14ac:dyDescent="0.25">
      <c r="A302" s="60" t="s">
        <v>325</v>
      </c>
      <c r="B302" s="1" t="e">
        <f>IF(VLOOKUP(A302,FPM!$B$6:$B$859,2,FALSE)&gt;VLOOKUP(A302,ICMS!$B$7:$C$858,2,FALSE),0.01,IF(VLOOKUP(A302,'Área Sudene Idene'!$A$1:$B$856,2,FALSE)="sudene/idene",0.05,IF(VLOOKUP(Resumo!A302,'IDH-M'!$A$1:$C$855,3,FALSE)&lt;=0.776,0.05,0.1)))</f>
        <v>#N/A</v>
      </c>
      <c r="C302" s="9" t="e">
        <f>IF(VLOOKUP(A302,FPM!$B$6:$B$859,2,FALSE)/0.8&gt;VLOOKUP(A302,ICMS!$B$7:$C$858,2,FALSE),0.01,IF(VLOOKUP(A302,'Área Sudene Idene'!$A$1:$B$856,2,FALSE)="sudene/idene",0.05,IF(VLOOKUP(Resumo!A302,'IDH-M'!$A$1:$C$855,3,FALSE)&lt;=0.776,0.05,0.1)))</f>
        <v>#N/A</v>
      </c>
      <c r="D302" s="9" t="e">
        <f t="shared" si="4"/>
        <v>#N/A</v>
      </c>
    </row>
    <row r="303" spans="1:4" x14ac:dyDescent="0.25">
      <c r="A303" s="60" t="s">
        <v>326</v>
      </c>
      <c r="B303" s="1" t="e">
        <f>IF(VLOOKUP(A303,FPM!$B$6:$B$859,2,FALSE)&gt;VLOOKUP(A303,ICMS!$B$7:$C$858,2,FALSE),0.01,IF(VLOOKUP(A303,'Área Sudene Idene'!$A$1:$B$856,2,FALSE)="sudene/idene",0.05,IF(VLOOKUP(Resumo!A303,'IDH-M'!$A$1:$C$855,3,FALSE)&lt;=0.776,0.05,0.1)))</f>
        <v>#N/A</v>
      </c>
      <c r="C303" s="9" t="e">
        <f>IF(VLOOKUP(A303,FPM!$B$6:$B$859,2,FALSE)/0.8&gt;VLOOKUP(A303,ICMS!$B$7:$C$858,2,FALSE),0.01,IF(VLOOKUP(A303,'Área Sudene Idene'!$A$1:$B$856,2,FALSE)="sudene/idene",0.05,IF(VLOOKUP(Resumo!A303,'IDH-M'!$A$1:$C$855,3,FALSE)&lt;=0.776,0.05,0.1)))</f>
        <v>#N/A</v>
      </c>
      <c r="D303" s="9" t="e">
        <f t="shared" si="4"/>
        <v>#N/A</v>
      </c>
    </row>
    <row r="304" spans="1:4" x14ac:dyDescent="0.25">
      <c r="A304" s="60" t="s">
        <v>327</v>
      </c>
      <c r="B304" s="1" t="e">
        <f>IF(VLOOKUP(A304,FPM!$B$6:$B$859,2,FALSE)&gt;VLOOKUP(A304,ICMS!$B$7:$C$858,2,FALSE),0.01,IF(VLOOKUP(A304,'Área Sudene Idene'!$A$1:$B$856,2,FALSE)="sudene/idene",0.05,IF(VLOOKUP(Resumo!A304,'IDH-M'!$A$1:$C$855,3,FALSE)&lt;=0.776,0.05,0.1)))</f>
        <v>#N/A</v>
      </c>
      <c r="C304" s="9" t="e">
        <f>IF(VLOOKUP(A304,FPM!$B$6:$B$859,2,FALSE)/0.8&gt;VLOOKUP(A304,ICMS!$B$7:$C$858,2,FALSE),0.01,IF(VLOOKUP(A304,'Área Sudene Idene'!$A$1:$B$856,2,FALSE)="sudene/idene",0.05,IF(VLOOKUP(Resumo!A304,'IDH-M'!$A$1:$C$855,3,FALSE)&lt;=0.776,0.05,0.1)))</f>
        <v>#N/A</v>
      </c>
      <c r="D304" s="9" t="e">
        <f t="shared" si="4"/>
        <v>#N/A</v>
      </c>
    </row>
    <row r="305" spans="1:4" x14ac:dyDescent="0.25">
      <c r="A305" s="60" t="s">
        <v>328</v>
      </c>
      <c r="B305" s="1" t="e">
        <f>IF(VLOOKUP(A305,FPM!$B$6:$B$859,2,FALSE)&gt;VLOOKUP(A305,ICMS!$B$7:$C$858,2,FALSE),0.01,IF(VLOOKUP(A305,'Área Sudene Idene'!$A$1:$B$856,2,FALSE)="sudene/idene",0.05,IF(VLOOKUP(Resumo!A305,'IDH-M'!$A$1:$C$855,3,FALSE)&lt;=0.776,0.05,0.1)))</f>
        <v>#N/A</v>
      </c>
      <c r="C305" s="9" t="e">
        <f>IF(VLOOKUP(A305,FPM!$B$6:$B$859,2,FALSE)/0.8&gt;VLOOKUP(A305,ICMS!$B$7:$C$858,2,FALSE),0.01,IF(VLOOKUP(A305,'Área Sudene Idene'!$A$1:$B$856,2,FALSE)="sudene/idene",0.05,IF(VLOOKUP(Resumo!A305,'IDH-M'!$A$1:$C$855,3,FALSE)&lt;=0.776,0.05,0.1)))</f>
        <v>#N/A</v>
      </c>
      <c r="D305" s="9" t="e">
        <f t="shared" si="4"/>
        <v>#N/A</v>
      </c>
    </row>
    <row r="306" spans="1:4" x14ac:dyDescent="0.25">
      <c r="A306" s="60" t="s">
        <v>329</v>
      </c>
      <c r="B306" s="1" t="e">
        <f>IF(VLOOKUP(A306,FPM!$B$6:$B$859,2,FALSE)&gt;VLOOKUP(A306,ICMS!$B$7:$C$858,2,FALSE),0.01,IF(VLOOKUP(A306,'Área Sudene Idene'!$A$1:$B$856,2,FALSE)="sudene/idene",0.05,IF(VLOOKUP(Resumo!A306,'IDH-M'!$A$1:$C$855,3,FALSE)&lt;=0.776,0.05,0.1)))</f>
        <v>#N/A</v>
      </c>
      <c r="C306" s="9" t="e">
        <f>IF(VLOOKUP(A306,FPM!$B$6:$B$859,2,FALSE)/0.8&gt;VLOOKUP(A306,ICMS!$B$7:$C$858,2,FALSE),0.01,IF(VLOOKUP(A306,'Área Sudene Idene'!$A$1:$B$856,2,FALSE)="sudene/idene",0.05,IF(VLOOKUP(Resumo!A306,'IDH-M'!$A$1:$C$855,3,FALSE)&lt;=0.776,0.05,0.1)))</f>
        <v>#N/A</v>
      </c>
      <c r="D306" s="9" t="e">
        <f t="shared" si="4"/>
        <v>#N/A</v>
      </c>
    </row>
    <row r="307" spans="1:4" x14ac:dyDescent="0.25">
      <c r="A307" s="60" t="s">
        <v>330</v>
      </c>
      <c r="B307" s="1" t="e">
        <f>IF(VLOOKUP(A307,FPM!$B$6:$B$859,2,FALSE)&gt;VLOOKUP(A307,ICMS!$B$7:$C$858,2,FALSE),0.01,IF(VLOOKUP(A307,'Área Sudene Idene'!$A$1:$B$856,2,FALSE)="sudene/idene",0.05,IF(VLOOKUP(Resumo!A307,'IDH-M'!$A$1:$C$855,3,FALSE)&lt;=0.776,0.05,0.1)))</f>
        <v>#N/A</v>
      </c>
      <c r="C307" s="9" t="e">
        <f>IF(VLOOKUP(A307,FPM!$B$6:$B$859,2,FALSE)/0.8&gt;VLOOKUP(A307,ICMS!$B$7:$C$858,2,FALSE),0.01,IF(VLOOKUP(A307,'Área Sudene Idene'!$A$1:$B$856,2,FALSE)="sudene/idene",0.05,IF(VLOOKUP(Resumo!A307,'IDH-M'!$A$1:$C$855,3,FALSE)&lt;=0.776,0.05,0.1)))</f>
        <v>#N/A</v>
      </c>
      <c r="D307" s="9" t="e">
        <f t="shared" si="4"/>
        <v>#N/A</v>
      </c>
    </row>
    <row r="308" spans="1:4" x14ac:dyDescent="0.25">
      <c r="A308" s="60" t="s">
        <v>331</v>
      </c>
      <c r="B308" s="1" t="e">
        <f>IF(VLOOKUP(A308,FPM!$B$6:$B$859,2,FALSE)&gt;VLOOKUP(A308,ICMS!$B$7:$C$858,2,FALSE),0.01,IF(VLOOKUP(A308,'Área Sudene Idene'!$A$1:$B$856,2,FALSE)="sudene/idene",0.05,IF(VLOOKUP(Resumo!A308,'IDH-M'!$A$1:$C$855,3,FALSE)&lt;=0.776,0.05,0.1)))</f>
        <v>#N/A</v>
      </c>
      <c r="C308" s="9" t="e">
        <f>IF(VLOOKUP(A308,FPM!$B$6:$B$859,2,FALSE)/0.8&gt;VLOOKUP(A308,ICMS!$B$7:$C$858,2,FALSE),0.01,IF(VLOOKUP(A308,'Área Sudene Idene'!$A$1:$B$856,2,FALSE)="sudene/idene",0.05,IF(VLOOKUP(Resumo!A308,'IDH-M'!$A$1:$C$855,3,FALSE)&lt;=0.776,0.05,0.1)))</f>
        <v>#N/A</v>
      </c>
      <c r="D308" s="9" t="e">
        <f t="shared" si="4"/>
        <v>#N/A</v>
      </c>
    </row>
    <row r="309" spans="1:4" x14ac:dyDescent="0.25">
      <c r="A309" s="60" t="s">
        <v>332</v>
      </c>
      <c r="B309" s="1" t="e">
        <f>IF(VLOOKUP(A309,FPM!$B$6:$B$859,2,FALSE)&gt;VLOOKUP(A309,ICMS!$B$7:$C$858,2,FALSE),0.01,IF(VLOOKUP(A309,'Área Sudene Idene'!$A$1:$B$856,2,FALSE)="sudene/idene",0.05,IF(VLOOKUP(Resumo!A309,'IDH-M'!$A$1:$C$855,3,FALSE)&lt;=0.776,0.05,0.1)))</f>
        <v>#N/A</v>
      </c>
      <c r="C309" s="9" t="e">
        <f>IF(VLOOKUP(A309,FPM!$B$6:$B$859,2,FALSE)/0.8&gt;VLOOKUP(A309,ICMS!$B$7:$C$858,2,FALSE),0.01,IF(VLOOKUP(A309,'Área Sudene Idene'!$A$1:$B$856,2,FALSE)="sudene/idene",0.05,IF(VLOOKUP(Resumo!A309,'IDH-M'!$A$1:$C$855,3,FALSE)&lt;=0.776,0.05,0.1)))</f>
        <v>#N/A</v>
      </c>
      <c r="D309" s="9" t="e">
        <f t="shared" si="4"/>
        <v>#N/A</v>
      </c>
    </row>
    <row r="310" spans="1:4" x14ac:dyDescent="0.25">
      <c r="A310" s="60" t="s">
        <v>333</v>
      </c>
      <c r="B310" s="1" t="e">
        <f>IF(VLOOKUP(A310,FPM!$B$6:$B$859,2,FALSE)&gt;VLOOKUP(A310,ICMS!$B$7:$C$858,2,FALSE),0.01,IF(VLOOKUP(A310,'Área Sudene Idene'!$A$1:$B$856,2,FALSE)="sudene/idene",0.05,IF(VLOOKUP(Resumo!A310,'IDH-M'!$A$1:$C$855,3,FALSE)&lt;=0.776,0.05,0.1)))</f>
        <v>#N/A</v>
      </c>
      <c r="C310" s="9" t="e">
        <f>IF(VLOOKUP(A310,FPM!$B$6:$B$859,2,FALSE)/0.8&gt;VLOOKUP(A310,ICMS!$B$7:$C$858,2,FALSE),0.01,IF(VLOOKUP(A310,'Área Sudene Idene'!$A$1:$B$856,2,FALSE)="sudene/idene",0.05,IF(VLOOKUP(Resumo!A310,'IDH-M'!$A$1:$C$855,3,FALSE)&lt;=0.776,0.05,0.1)))</f>
        <v>#N/A</v>
      </c>
      <c r="D310" s="9" t="e">
        <f t="shared" si="4"/>
        <v>#N/A</v>
      </c>
    </row>
    <row r="311" spans="1:4" x14ac:dyDescent="0.25">
      <c r="A311" s="60" t="s">
        <v>334</v>
      </c>
      <c r="B311" s="1" t="e">
        <f>IF(VLOOKUP(A311,FPM!$B$6:$B$859,2,FALSE)&gt;VLOOKUP(A311,ICMS!$B$7:$C$858,2,FALSE),0.01,IF(VLOOKUP(A311,'Área Sudene Idene'!$A$1:$B$856,2,FALSE)="sudene/idene",0.05,IF(VLOOKUP(Resumo!A311,'IDH-M'!$A$1:$C$855,3,FALSE)&lt;=0.776,0.05,0.1)))</f>
        <v>#N/A</v>
      </c>
      <c r="C311" s="9" t="e">
        <f>IF(VLOOKUP(A311,FPM!$B$6:$B$859,2,FALSE)/0.8&gt;VLOOKUP(A311,ICMS!$B$7:$C$858,2,FALSE),0.01,IF(VLOOKUP(A311,'Área Sudene Idene'!$A$1:$B$856,2,FALSE)="sudene/idene",0.05,IF(VLOOKUP(Resumo!A311,'IDH-M'!$A$1:$C$855,3,FALSE)&lt;=0.776,0.05,0.1)))</f>
        <v>#N/A</v>
      </c>
      <c r="D311" s="9" t="e">
        <f t="shared" si="4"/>
        <v>#N/A</v>
      </c>
    </row>
    <row r="312" spans="1:4" x14ac:dyDescent="0.25">
      <c r="A312" s="60" t="s">
        <v>335</v>
      </c>
      <c r="B312" s="1" t="e">
        <f>IF(VLOOKUP(A312,FPM!$B$6:$B$859,2,FALSE)&gt;VLOOKUP(A312,ICMS!$B$7:$C$858,2,FALSE),0.01,IF(VLOOKUP(A312,'Área Sudene Idene'!$A$1:$B$856,2,FALSE)="sudene/idene",0.05,IF(VLOOKUP(Resumo!A312,'IDH-M'!$A$1:$C$855,3,FALSE)&lt;=0.776,0.05,0.1)))</f>
        <v>#N/A</v>
      </c>
      <c r="C312" s="9" t="e">
        <f>IF(VLOOKUP(A312,FPM!$B$6:$B$859,2,FALSE)/0.8&gt;VLOOKUP(A312,ICMS!$B$7:$C$858,2,FALSE),0.01,IF(VLOOKUP(A312,'Área Sudene Idene'!$A$1:$B$856,2,FALSE)="sudene/idene",0.05,IF(VLOOKUP(Resumo!A312,'IDH-M'!$A$1:$C$855,3,FALSE)&lt;=0.776,0.05,0.1)))</f>
        <v>#N/A</v>
      </c>
      <c r="D312" s="9" t="e">
        <f t="shared" si="4"/>
        <v>#N/A</v>
      </c>
    </row>
    <row r="313" spans="1:4" x14ac:dyDescent="0.25">
      <c r="A313" s="60" t="s">
        <v>336</v>
      </c>
      <c r="B313" s="1" t="e">
        <f>IF(VLOOKUP(A313,FPM!$B$6:$B$859,2,FALSE)&gt;VLOOKUP(A313,ICMS!$B$7:$C$858,2,FALSE),0.01,IF(VLOOKUP(A313,'Área Sudene Idene'!$A$1:$B$856,2,FALSE)="sudene/idene",0.05,IF(VLOOKUP(Resumo!A313,'IDH-M'!$A$1:$C$855,3,FALSE)&lt;=0.776,0.05,0.1)))</f>
        <v>#N/A</v>
      </c>
      <c r="C313" s="9" t="e">
        <f>IF(VLOOKUP(A313,FPM!$B$6:$B$859,2,FALSE)/0.8&gt;VLOOKUP(A313,ICMS!$B$7:$C$858,2,FALSE),0.01,IF(VLOOKUP(A313,'Área Sudene Idene'!$A$1:$B$856,2,FALSE)="sudene/idene",0.05,IF(VLOOKUP(Resumo!A313,'IDH-M'!$A$1:$C$855,3,FALSE)&lt;=0.776,0.05,0.1)))</f>
        <v>#N/A</v>
      </c>
      <c r="D313" s="9" t="e">
        <f t="shared" si="4"/>
        <v>#N/A</v>
      </c>
    </row>
    <row r="314" spans="1:4" x14ac:dyDescent="0.25">
      <c r="A314" s="60" t="s">
        <v>337</v>
      </c>
      <c r="B314" s="1" t="e">
        <f>IF(VLOOKUP(A314,FPM!$B$6:$B$859,2,FALSE)&gt;VLOOKUP(A314,ICMS!$B$7:$C$858,2,FALSE),0.01,IF(VLOOKUP(A314,'Área Sudene Idene'!$A$1:$B$856,2,FALSE)="sudene/idene",0.05,IF(VLOOKUP(Resumo!A314,'IDH-M'!$A$1:$C$855,3,FALSE)&lt;=0.776,0.05,0.1)))</f>
        <v>#N/A</v>
      </c>
      <c r="C314" s="9" t="e">
        <f>IF(VLOOKUP(A314,FPM!$B$6:$B$859,2,FALSE)/0.8&gt;VLOOKUP(A314,ICMS!$B$7:$C$858,2,FALSE),0.01,IF(VLOOKUP(A314,'Área Sudene Idene'!$A$1:$B$856,2,FALSE)="sudene/idene",0.05,IF(VLOOKUP(Resumo!A314,'IDH-M'!$A$1:$C$855,3,FALSE)&lt;=0.776,0.05,0.1)))</f>
        <v>#N/A</v>
      </c>
      <c r="D314" s="9" t="e">
        <f t="shared" si="4"/>
        <v>#N/A</v>
      </c>
    </row>
    <row r="315" spans="1:4" x14ac:dyDescent="0.25">
      <c r="A315" s="60" t="s">
        <v>338</v>
      </c>
      <c r="B315" s="1" t="e">
        <f>IF(VLOOKUP(A315,FPM!$B$6:$B$859,2,FALSE)&gt;VLOOKUP(A315,ICMS!$B$7:$C$858,2,FALSE),0.01,IF(VLOOKUP(A315,'Área Sudene Idene'!$A$1:$B$856,2,FALSE)="sudene/idene",0.05,IF(VLOOKUP(Resumo!A315,'IDH-M'!$A$1:$C$855,3,FALSE)&lt;=0.776,0.05,0.1)))</f>
        <v>#N/A</v>
      </c>
      <c r="C315" s="9" t="e">
        <f>IF(VLOOKUP(A315,FPM!$B$6:$B$859,2,FALSE)/0.8&gt;VLOOKUP(A315,ICMS!$B$7:$C$858,2,FALSE),0.01,IF(VLOOKUP(A315,'Área Sudene Idene'!$A$1:$B$856,2,FALSE)="sudene/idene",0.05,IF(VLOOKUP(Resumo!A315,'IDH-M'!$A$1:$C$855,3,FALSE)&lt;=0.776,0.05,0.1)))</f>
        <v>#N/A</v>
      </c>
      <c r="D315" s="9" t="e">
        <f t="shared" si="4"/>
        <v>#N/A</v>
      </c>
    </row>
    <row r="316" spans="1:4" x14ac:dyDescent="0.25">
      <c r="A316" s="60" t="s">
        <v>339</v>
      </c>
      <c r="B316" s="1" t="e">
        <f>IF(VLOOKUP(A316,FPM!$B$6:$B$859,2,FALSE)&gt;VLOOKUP(A316,ICMS!$B$7:$C$858,2,FALSE),0.01,IF(VLOOKUP(A316,'Área Sudene Idene'!$A$1:$B$856,2,FALSE)="sudene/idene",0.05,IF(VLOOKUP(Resumo!A316,'IDH-M'!$A$1:$C$855,3,FALSE)&lt;=0.776,0.05,0.1)))</f>
        <v>#N/A</v>
      </c>
      <c r="C316" s="9" t="e">
        <f>IF(VLOOKUP(A316,FPM!$B$6:$B$859,2,FALSE)/0.8&gt;VLOOKUP(A316,ICMS!$B$7:$C$858,2,FALSE),0.01,IF(VLOOKUP(A316,'Área Sudene Idene'!$A$1:$B$856,2,FALSE)="sudene/idene",0.05,IF(VLOOKUP(Resumo!A316,'IDH-M'!$A$1:$C$855,3,FALSE)&lt;=0.776,0.05,0.1)))</f>
        <v>#N/A</v>
      </c>
      <c r="D316" s="9" t="e">
        <f t="shared" si="4"/>
        <v>#N/A</v>
      </c>
    </row>
    <row r="317" spans="1:4" x14ac:dyDescent="0.25">
      <c r="A317" s="60" t="s">
        <v>340</v>
      </c>
      <c r="B317" s="1" t="e">
        <f>IF(VLOOKUP(A317,FPM!$B$6:$B$859,2,FALSE)&gt;VLOOKUP(A317,ICMS!$B$7:$C$858,2,FALSE),0.01,IF(VLOOKUP(A317,'Área Sudene Idene'!$A$1:$B$856,2,FALSE)="sudene/idene",0.05,IF(VLOOKUP(Resumo!A317,'IDH-M'!$A$1:$C$855,3,FALSE)&lt;=0.776,0.05,0.1)))</f>
        <v>#N/A</v>
      </c>
      <c r="C317" s="9" t="e">
        <f>IF(VLOOKUP(A317,FPM!$B$6:$B$859,2,FALSE)/0.8&gt;VLOOKUP(A317,ICMS!$B$7:$C$858,2,FALSE),0.01,IF(VLOOKUP(A317,'Área Sudene Idene'!$A$1:$B$856,2,FALSE)="sudene/idene",0.05,IF(VLOOKUP(Resumo!A317,'IDH-M'!$A$1:$C$855,3,FALSE)&lt;=0.776,0.05,0.1)))</f>
        <v>#N/A</v>
      </c>
      <c r="D317" s="9" t="e">
        <f t="shared" si="4"/>
        <v>#N/A</v>
      </c>
    </row>
    <row r="318" spans="1:4" x14ac:dyDescent="0.25">
      <c r="A318" s="60" t="s">
        <v>341</v>
      </c>
      <c r="B318" s="1" t="e">
        <f>IF(VLOOKUP(A318,FPM!$B$6:$B$859,2,FALSE)&gt;VLOOKUP(A318,ICMS!$B$7:$C$858,2,FALSE),0.01,IF(VLOOKUP(A318,'Área Sudene Idene'!$A$1:$B$856,2,FALSE)="sudene/idene",0.05,IF(VLOOKUP(Resumo!A318,'IDH-M'!$A$1:$C$855,3,FALSE)&lt;=0.776,0.05,0.1)))</f>
        <v>#N/A</v>
      </c>
      <c r="C318" s="9" t="e">
        <f>IF(VLOOKUP(A318,FPM!$B$6:$B$859,2,FALSE)/0.8&gt;VLOOKUP(A318,ICMS!$B$7:$C$858,2,FALSE),0.01,IF(VLOOKUP(A318,'Área Sudene Idene'!$A$1:$B$856,2,FALSE)="sudene/idene",0.05,IF(VLOOKUP(Resumo!A318,'IDH-M'!$A$1:$C$855,3,FALSE)&lt;=0.776,0.05,0.1)))</f>
        <v>#N/A</v>
      </c>
      <c r="D318" s="9" t="e">
        <f t="shared" si="4"/>
        <v>#N/A</v>
      </c>
    </row>
    <row r="319" spans="1:4" x14ac:dyDescent="0.25">
      <c r="A319" s="60" t="s">
        <v>342</v>
      </c>
      <c r="B319" s="1" t="e">
        <f>IF(VLOOKUP(A319,FPM!$B$6:$B$859,2,FALSE)&gt;VLOOKUP(A319,ICMS!$B$7:$C$858,2,FALSE),0.01,IF(VLOOKUP(A319,'Área Sudene Idene'!$A$1:$B$856,2,FALSE)="sudene/idene",0.05,IF(VLOOKUP(Resumo!A319,'IDH-M'!$A$1:$C$855,3,FALSE)&lt;=0.776,0.05,0.1)))</f>
        <v>#N/A</v>
      </c>
      <c r="C319" s="9" t="e">
        <f>IF(VLOOKUP(A319,FPM!$B$6:$B$859,2,FALSE)/0.8&gt;VLOOKUP(A319,ICMS!$B$7:$C$858,2,FALSE),0.01,IF(VLOOKUP(A319,'Área Sudene Idene'!$A$1:$B$856,2,FALSE)="sudene/idene",0.05,IF(VLOOKUP(Resumo!A319,'IDH-M'!$A$1:$C$855,3,FALSE)&lt;=0.776,0.05,0.1)))</f>
        <v>#N/A</v>
      </c>
      <c r="D319" s="9" t="e">
        <f t="shared" si="4"/>
        <v>#N/A</v>
      </c>
    </row>
    <row r="320" spans="1:4" x14ac:dyDescent="0.25">
      <c r="A320" s="60" t="s">
        <v>343</v>
      </c>
      <c r="B320" s="1" t="e">
        <f>IF(VLOOKUP(A320,FPM!$B$6:$B$859,2,FALSE)&gt;VLOOKUP(A320,ICMS!$B$7:$C$858,2,FALSE),0.01,IF(VLOOKUP(A320,'Área Sudene Idene'!$A$1:$B$856,2,FALSE)="sudene/idene",0.05,IF(VLOOKUP(Resumo!A320,'IDH-M'!$A$1:$C$855,3,FALSE)&lt;=0.776,0.05,0.1)))</f>
        <v>#N/A</v>
      </c>
      <c r="C320" s="9" t="e">
        <f>IF(VLOOKUP(A320,FPM!$B$6:$B$859,2,FALSE)/0.8&gt;VLOOKUP(A320,ICMS!$B$7:$C$858,2,FALSE),0.01,IF(VLOOKUP(A320,'Área Sudene Idene'!$A$1:$B$856,2,FALSE)="sudene/idene",0.05,IF(VLOOKUP(Resumo!A320,'IDH-M'!$A$1:$C$855,3,FALSE)&lt;=0.776,0.05,0.1)))</f>
        <v>#N/A</v>
      </c>
      <c r="D320" s="9" t="e">
        <f t="shared" si="4"/>
        <v>#N/A</v>
      </c>
    </row>
    <row r="321" spans="1:4" x14ac:dyDescent="0.25">
      <c r="A321" s="60" t="s">
        <v>344</v>
      </c>
      <c r="B321" s="1" t="e">
        <f>IF(VLOOKUP(A321,FPM!$B$6:$B$859,2,FALSE)&gt;VLOOKUP(A321,ICMS!$B$7:$C$858,2,FALSE),0.01,IF(VLOOKUP(A321,'Área Sudene Idene'!$A$1:$B$856,2,FALSE)="sudene/idene",0.05,IF(VLOOKUP(Resumo!A321,'IDH-M'!$A$1:$C$855,3,FALSE)&lt;=0.776,0.05,0.1)))</f>
        <v>#N/A</v>
      </c>
      <c r="C321" s="9" t="e">
        <f>IF(VLOOKUP(A321,FPM!$B$6:$B$859,2,FALSE)/0.8&gt;VLOOKUP(A321,ICMS!$B$7:$C$858,2,FALSE),0.01,IF(VLOOKUP(A321,'Área Sudene Idene'!$A$1:$B$856,2,FALSE)="sudene/idene",0.05,IF(VLOOKUP(Resumo!A321,'IDH-M'!$A$1:$C$855,3,FALSE)&lt;=0.776,0.05,0.1)))</f>
        <v>#N/A</v>
      </c>
      <c r="D321" s="9" t="e">
        <f t="shared" si="4"/>
        <v>#N/A</v>
      </c>
    </row>
    <row r="322" spans="1:4" x14ac:dyDescent="0.25">
      <c r="A322" s="60" t="s">
        <v>345</v>
      </c>
      <c r="B322" s="1" t="e">
        <f>IF(VLOOKUP(A322,FPM!$B$6:$B$859,2,FALSE)&gt;VLOOKUP(A322,ICMS!$B$7:$C$858,2,FALSE),0.01,IF(VLOOKUP(A322,'Área Sudene Idene'!$A$1:$B$856,2,FALSE)="sudene/idene",0.05,IF(VLOOKUP(Resumo!A322,'IDH-M'!$A$1:$C$855,3,FALSE)&lt;=0.776,0.05,0.1)))</f>
        <v>#N/A</v>
      </c>
      <c r="C322" s="9" t="e">
        <f>IF(VLOOKUP(A322,FPM!$B$6:$B$859,2,FALSE)/0.8&gt;VLOOKUP(A322,ICMS!$B$7:$C$858,2,FALSE),0.01,IF(VLOOKUP(A322,'Área Sudene Idene'!$A$1:$B$856,2,FALSE)="sudene/idene",0.05,IF(VLOOKUP(Resumo!A322,'IDH-M'!$A$1:$C$855,3,FALSE)&lt;=0.776,0.05,0.1)))</f>
        <v>#N/A</v>
      </c>
      <c r="D322" s="9" t="e">
        <f t="shared" si="4"/>
        <v>#N/A</v>
      </c>
    </row>
    <row r="323" spans="1:4" x14ac:dyDescent="0.25">
      <c r="A323" s="60" t="s">
        <v>346</v>
      </c>
      <c r="B323" s="1" t="e">
        <f>IF(VLOOKUP(A323,FPM!$B$6:$B$859,2,FALSE)&gt;VLOOKUP(A323,ICMS!$B$7:$C$858,2,FALSE),0.01,IF(VLOOKUP(A323,'Área Sudene Idene'!$A$1:$B$856,2,FALSE)="sudene/idene",0.05,IF(VLOOKUP(Resumo!A323,'IDH-M'!$A$1:$C$855,3,FALSE)&lt;=0.776,0.05,0.1)))</f>
        <v>#N/A</v>
      </c>
      <c r="C323" s="9" t="e">
        <f>IF(VLOOKUP(A323,FPM!$B$6:$B$859,2,FALSE)/0.8&gt;VLOOKUP(A323,ICMS!$B$7:$C$858,2,FALSE),0.01,IF(VLOOKUP(A323,'Área Sudene Idene'!$A$1:$B$856,2,FALSE)="sudene/idene",0.05,IF(VLOOKUP(Resumo!A323,'IDH-M'!$A$1:$C$855,3,FALSE)&lt;=0.776,0.05,0.1)))</f>
        <v>#N/A</v>
      </c>
      <c r="D323" s="9" t="e">
        <f t="shared" ref="D323:D386" si="5">B323-C323</f>
        <v>#N/A</v>
      </c>
    </row>
    <row r="324" spans="1:4" x14ac:dyDescent="0.25">
      <c r="A324" s="60" t="s">
        <v>347</v>
      </c>
      <c r="B324" s="1" t="e">
        <f>IF(VLOOKUP(A324,FPM!$B$6:$B$859,2,FALSE)&gt;VLOOKUP(A324,ICMS!$B$7:$C$858,2,FALSE),0.01,IF(VLOOKUP(A324,'Área Sudene Idene'!$A$1:$B$856,2,FALSE)="sudene/idene",0.05,IF(VLOOKUP(Resumo!A324,'IDH-M'!$A$1:$C$855,3,FALSE)&lt;=0.776,0.05,0.1)))</f>
        <v>#N/A</v>
      </c>
      <c r="C324" s="9" t="e">
        <f>IF(VLOOKUP(A324,FPM!$B$6:$B$859,2,FALSE)/0.8&gt;VLOOKUP(A324,ICMS!$B$7:$C$858,2,FALSE),0.01,IF(VLOOKUP(A324,'Área Sudene Idene'!$A$1:$B$856,2,FALSE)="sudene/idene",0.05,IF(VLOOKUP(Resumo!A324,'IDH-M'!$A$1:$C$855,3,FALSE)&lt;=0.776,0.05,0.1)))</f>
        <v>#N/A</v>
      </c>
      <c r="D324" s="9" t="e">
        <f t="shared" si="5"/>
        <v>#N/A</v>
      </c>
    </row>
    <row r="325" spans="1:4" x14ac:dyDescent="0.25">
      <c r="A325" s="60" t="s">
        <v>348</v>
      </c>
      <c r="B325" s="1" t="e">
        <f>IF(VLOOKUP(A325,FPM!$B$6:$B$859,2,FALSE)&gt;VLOOKUP(A325,ICMS!$B$7:$C$858,2,FALSE),0.01,IF(VLOOKUP(A325,'Área Sudene Idene'!$A$1:$B$856,2,FALSE)="sudene/idene",0.05,IF(VLOOKUP(Resumo!A325,'IDH-M'!$A$1:$C$855,3,FALSE)&lt;=0.776,0.05,0.1)))</f>
        <v>#N/A</v>
      </c>
      <c r="C325" s="9" t="e">
        <f>IF(VLOOKUP(A325,FPM!$B$6:$B$859,2,FALSE)/0.8&gt;VLOOKUP(A325,ICMS!$B$7:$C$858,2,FALSE),0.01,IF(VLOOKUP(A325,'Área Sudene Idene'!$A$1:$B$856,2,FALSE)="sudene/idene",0.05,IF(VLOOKUP(Resumo!A325,'IDH-M'!$A$1:$C$855,3,FALSE)&lt;=0.776,0.05,0.1)))</f>
        <v>#N/A</v>
      </c>
      <c r="D325" s="9" t="e">
        <f t="shared" si="5"/>
        <v>#N/A</v>
      </c>
    </row>
    <row r="326" spans="1:4" x14ac:dyDescent="0.25">
      <c r="A326" s="60" t="s">
        <v>349</v>
      </c>
      <c r="B326" s="1" t="e">
        <f>IF(VLOOKUP(A326,FPM!$B$6:$B$859,2,FALSE)&gt;VLOOKUP(A326,ICMS!$B$7:$C$858,2,FALSE),0.01,IF(VLOOKUP(A326,'Área Sudene Idene'!$A$1:$B$856,2,FALSE)="sudene/idene",0.05,IF(VLOOKUP(Resumo!A326,'IDH-M'!$A$1:$C$855,3,FALSE)&lt;=0.776,0.05,0.1)))</f>
        <v>#N/A</v>
      </c>
      <c r="C326" s="9" t="e">
        <f>IF(VLOOKUP(A326,FPM!$B$6:$B$859,2,FALSE)/0.8&gt;VLOOKUP(A326,ICMS!$B$7:$C$858,2,FALSE),0.01,IF(VLOOKUP(A326,'Área Sudene Idene'!$A$1:$B$856,2,FALSE)="sudene/idene",0.05,IF(VLOOKUP(Resumo!A326,'IDH-M'!$A$1:$C$855,3,FALSE)&lt;=0.776,0.05,0.1)))</f>
        <v>#N/A</v>
      </c>
      <c r="D326" s="9" t="e">
        <f t="shared" si="5"/>
        <v>#N/A</v>
      </c>
    </row>
    <row r="327" spans="1:4" x14ac:dyDescent="0.25">
      <c r="A327" s="60" t="s">
        <v>350</v>
      </c>
      <c r="B327" s="1" t="e">
        <f>IF(VLOOKUP(A327,FPM!$B$6:$B$859,2,FALSE)&gt;VLOOKUP(A327,ICMS!$B$7:$C$858,2,FALSE),0.01,IF(VLOOKUP(A327,'Área Sudene Idene'!$A$1:$B$856,2,FALSE)="sudene/idene",0.05,IF(VLOOKUP(Resumo!A327,'IDH-M'!$A$1:$C$855,3,FALSE)&lt;=0.776,0.05,0.1)))</f>
        <v>#N/A</v>
      </c>
      <c r="C327" s="9" t="e">
        <f>IF(VLOOKUP(A327,FPM!$B$6:$B$859,2,FALSE)/0.8&gt;VLOOKUP(A327,ICMS!$B$7:$C$858,2,FALSE),0.01,IF(VLOOKUP(A327,'Área Sudene Idene'!$A$1:$B$856,2,FALSE)="sudene/idene",0.05,IF(VLOOKUP(Resumo!A327,'IDH-M'!$A$1:$C$855,3,FALSE)&lt;=0.776,0.05,0.1)))</f>
        <v>#N/A</v>
      </c>
      <c r="D327" s="9" t="e">
        <f t="shared" si="5"/>
        <v>#N/A</v>
      </c>
    </row>
    <row r="328" spans="1:4" x14ac:dyDescent="0.25">
      <c r="A328" s="60" t="s">
        <v>351</v>
      </c>
      <c r="B328" s="1" t="e">
        <f>IF(VLOOKUP(A328,FPM!$B$6:$B$859,2,FALSE)&gt;VLOOKUP(A328,ICMS!$B$7:$C$858,2,FALSE),0.01,IF(VLOOKUP(A328,'Área Sudene Idene'!$A$1:$B$856,2,FALSE)="sudene/idene",0.05,IF(VLOOKUP(Resumo!A328,'IDH-M'!$A$1:$C$855,3,FALSE)&lt;=0.776,0.05,0.1)))</f>
        <v>#N/A</v>
      </c>
      <c r="C328" s="9" t="e">
        <f>IF(VLOOKUP(A328,FPM!$B$6:$B$859,2,FALSE)/0.8&gt;VLOOKUP(A328,ICMS!$B$7:$C$858,2,FALSE),0.01,IF(VLOOKUP(A328,'Área Sudene Idene'!$A$1:$B$856,2,FALSE)="sudene/idene",0.05,IF(VLOOKUP(Resumo!A328,'IDH-M'!$A$1:$C$855,3,FALSE)&lt;=0.776,0.05,0.1)))</f>
        <v>#N/A</v>
      </c>
      <c r="D328" s="9" t="e">
        <f t="shared" si="5"/>
        <v>#N/A</v>
      </c>
    </row>
    <row r="329" spans="1:4" x14ac:dyDescent="0.25">
      <c r="A329" s="60" t="s">
        <v>352</v>
      </c>
      <c r="B329" s="1" t="e">
        <f>IF(VLOOKUP(A329,FPM!$B$6:$B$859,2,FALSE)&gt;VLOOKUP(A329,ICMS!$B$7:$C$858,2,FALSE),0.01,IF(VLOOKUP(A329,'Área Sudene Idene'!$A$1:$B$856,2,FALSE)="sudene/idene",0.05,IF(VLOOKUP(Resumo!A329,'IDH-M'!$A$1:$C$855,3,FALSE)&lt;=0.776,0.05,0.1)))</f>
        <v>#N/A</v>
      </c>
      <c r="C329" s="9" t="e">
        <f>IF(VLOOKUP(A329,FPM!$B$6:$B$859,2,FALSE)/0.8&gt;VLOOKUP(A329,ICMS!$B$7:$C$858,2,FALSE),0.01,IF(VLOOKUP(A329,'Área Sudene Idene'!$A$1:$B$856,2,FALSE)="sudene/idene",0.05,IF(VLOOKUP(Resumo!A329,'IDH-M'!$A$1:$C$855,3,FALSE)&lt;=0.776,0.05,0.1)))</f>
        <v>#N/A</v>
      </c>
      <c r="D329" s="9" t="e">
        <f t="shared" si="5"/>
        <v>#N/A</v>
      </c>
    </row>
    <row r="330" spans="1:4" x14ac:dyDescent="0.25">
      <c r="A330" s="60" t="s">
        <v>353</v>
      </c>
      <c r="B330" s="1" t="e">
        <f>IF(VLOOKUP(A330,FPM!$B$6:$B$859,2,FALSE)&gt;VLOOKUP(A330,ICMS!$B$7:$C$858,2,FALSE),0.01,IF(VLOOKUP(A330,'Área Sudene Idene'!$A$1:$B$856,2,FALSE)="sudene/idene",0.05,IF(VLOOKUP(Resumo!A330,'IDH-M'!$A$1:$C$855,3,FALSE)&lt;=0.776,0.05,0.1)))</f>
        <v>#N/A</v>
      </c>
      <c r="C330" s="9" t="e">
        <f>IF(VLOOKUP(A330,FPM!$B$6:$B$859,2,FALSE)/0.8&gt;VLOOKUP(A330,ICMS!$B$7:$C$858,2,FALSE),0.01,IF(VLOOKUP(A330,'Área Sudene Idene'!$A$1:$B$856,2,FALSE)="sudene/idene",0.05,IF(VLOOKUP(Resumo!A330,'IDH-M'!$A$1:$C$855,3,FALSE)&lt;=0.776,0.05,0.1)))</f>
        <v>#N/A</v>
      </c>
      <c r="D330" s="9" t="e">
        <f t="shared" si="5"/>
        <v>#N/A</v>
      </c>
    </row>
    <row r="331" spans="1:4" x14ac:dyDescent="0.25">
      <c r="A331" s="60" t="s">
        <v>354</v>
      </c>
      <c r="B331" s="1" t="e">
        <f>IF(VLOOKUP(A331,FPM!$B$6:$B$859,2,FALSE)&gt;VLOOKUP(A331,ICMS!$B$7:$C$858,2,FALSE),0.01,IF(VLOOKUP(A331,'Área Sudene Idene'!$A$1:$B$856,2,FALSE)="sudene/idene",0.05,IF(VLOOKUP(Resumo!A331,'IDH-M'!$A$1:$C$855,3,FALSE)&lt;=0.776,0.05,0.1)))</f>
        <v>#N/A</v>
      </c>
      <c r="C331" s="9" t="e">
        <f>IF(VLOOKUP(A331,FPM!$B$6:$B$859,2,FALSE)/0.8&gt;VLOOKUP(A331,ICMS!$B$7:$C$858,2,FALSE),0.01,IF(VLOOKUP(A331,'Área Sudene Idene'!$A$1:$B$856,2,FALSE)="sudene/idene",0.05,IF(VLOOKUP(Resumo!A331,'IDH-M'!$A$1:$C$855,3,FALSE)&lt;=0.776,0.05,0.1)))</f>
        <v>#N/A</v>
      </c>
      <c r="D331" s="9" t="e">
        <f t="shared" si="5"/>
        <v>#N/A</v>
      </c>
    </row>
    <row r="332" spans="1:4" x14ac:dyDescent="0.25">
      <c r="A332" s="60" t="s">
        <v>355</v>
      </c>
      <c r="B332" s="1" t="e">
        <f>IF(VLOOKUP(A332,FPM!$B$6:$B$859,2,FALSE)&gt;VLOOKUP(A332,ICMS!$B$7:$C$858,2,FALSE),0.01,IF(VLOOKUP(A332,'Área Sudene Idene'!$A$1:$B$856,2,FALSE)="sudene/idene",0.05,IF(VLOOKUP(Resumo!A332,'IDH-M'!$A$1:$C$855,3,FALSE)&lt;=0.776,0.05,0.1)))</f>
        <v>#N/A</v>
      </c>
      <c r="C332" s="9" t="e">
        <f>IF(VLOOKUP(A332,FPM!$B$6:$B$859,2,FALSE)/0.8&gt;VLOOKUP(A332,ICMS!$B$7:$C$858,2,FALSE),0.01,IF(VLOOKUP(A332,'Área Sudene Idene'!$A$1:$B$856,2,FALSE)="sudene/idene",0.05,IF(VLOOKUP(Resumo!A332,'IDH-M'!$A$1:$C$855,3,FALSE)&lt;=0.776,0.05,0.1)))</f>
        <v>#N/A</v>
      </c>
      <c r="D332" s="9" t="e">
        <f t="shared" si="5"/>
        <v>#N/A</v>
      </c>
    </row>
    <row r="333" spans="1:4" x14ac:dyDescent="0.25">
      <c r="A333" s="60" t="s">
        <v>356</v>
      </c>
      <c r="B333" s="1" t="e">
        <f>IF(VLOOKUP(A333,FPM!$B$6:$B$859,2,FALSE)&gt;VLOOKUP(A333,ICMS!$B$7:$C$858,2,FALSE),0.01,IF(VLOOKUP(A333,'Área Sudene Idene'!$A$1:$B$856,2,FALSE)="sudene/idene",0.05,IF(VLOOKUP(Resumo!A333,'IDH-M'!$A$1:$C$855,3,FALSE)&lt;=0.776,0.05,0.1)))</f>
        <v>#N/A</v>
      </c>
      <c r="C333" s="9" t="e">
        <f>IF(VLOOKUP(A333,FPM!$B$6:$B$859,2,FALSE)/0.8&gt;VLOOKUP(A333,ICMS!$B$7:$C$858,2,FALSE),0.01,IF(VLOOKUP(A333,'Área Sudene Idene'!$A$1:$B$856,2,FALSE)="sudene/idene",0.05,IF(VLOOKUP(Resumo!A333,'IDH-M'!$A$1:$C$855,3,FALSE)&lt;=0.776,0.05,0.1)))</f>
        <v>#N/A</v>
      </c>
      <c r="D333" s="9" t="e">
        <f t="shared" si="5"/>
        <v>#N/A</v>
      </c>
    </row>
    <row r="334" spans="1:4" x14ac:dyDescent="0.25">
      <c r="A334" s="60" t="s">
        <v>357</v>
      </c>
      <c r="B334" s="1" t="e">
        <f>IF(VLOOKUP(A334,FPM!$B$6:$B$859,2,FALSE)&gt;VLOOKUP(A334,ICMS!$B$7:$C$858,2,FALSE),0.01,IF(VLOOKUP(A334,'Área Sudene Idene'!$A$1:$B$856,2,FALSE)="sudene/idene",0.05,IF(VLOOKUP(Resumo!A334,'IDH-M'!$A$1:$C$855,3,FALSE)&lt;=0.776,0.05,0.1)))</f>
        <v>#N/A</v>
      </c>
      <c r="C334" s="9" t="e">
        <f>IF(VLOOKUP(A334,FPM!$B$6:$B$859,2,FALSE)/0.8&gt;VLOOKUP(A334,ICMS!$B$7:$C$858,2,FALSE),0.01,IF(VLOOKUP(A334,'Área Sudene Idene'!$A$1:$B$856,2,FALSE)="sudene/idene",0.05,IF(VLOOKUP(Resumo!A334,'IDH-M'!$A$1:$C$855,3,FALSE)&lt;=0.776,0.05,0.1)))</f>
        <v>#N/A</v>
      </c>
      <c r="D334" s="9" t="e">
        <f t="shared" si="5"/>
        <v>#N/A</v>
      </c>
    </row>
    <row r="335" spans="1:4" x14ac:dyDescent="0.25">
      <c r="A335" s="60" t="s">
        <v>358</v>
      </c>
      <c r="B335" s="1" t="e">
        <f>IF(VLOOKUP(A335,FPM!$B$6:$B$859,2,FALSE)&gt;VLOOKUP(A335,ICMS!$B$7:$C$858,2,FALSE),0.01,IF(VLOOKUP(A335,'Área Sudene Idene'!$A$1:$B$856,2,FALSE)="sudene/idene",0.05,IF(VLOOKUP(Resumo!A335,'IDH-M'!$A$1:$C$855,3,FALSE)&lt;=0.776,0.05,0.1)))</f>
        <v>#N/A</v>
      </c>
      <c r="C335" s="9" t="e">
        <f>IF(VLOOKUP(A335,FPM!$B$6:$B$859,2,FALSE)/0.8&gt;VLOOKUP(A335,ICMS!$B$7:$C$858,2,FALSE),0.01,IF(VLOOKUP(A335,'Área Sudene Idene'!$A$1:$B$856,2,FALSE)="sudene/idene",0.05,IF(VLOOKUP(Resumo!A335,'IDH-M'!$A$1:$C$855,3,FALSE)&lt;=0.776,0.05,0.1)))</f>
        <v>#N/A</v>
      </c>
      <c r="D335" s="9" t="e">
        <f t="shared" si="5"/>
        <v>#N/A</v>
      </c>
    </row>
    <row r="336" spans="1:4" x14ac:dyDescent="0.25">
      <c r="A336" s="60" t="s">
        <v>359</v>
      </c>
      <c r="B336" s="1" t="e">
        <f>IF(VLOOKUP(A336,FPM!$B$6:$B$859,2,FALSE)&gt;VLOOKUP(A336,ICMS!$B$7:$C$858,2,FALSE),0.01,IF(VLOOKUP(A336,'Área Sudene Idene'!$A$1:$B$856,2,FALSE)="sudene/idene",0.05,IF(VLOOKUP(Resumo!A336,'IDH-M'!$A$1:$C$855,3,FALSE)&lt;=0.776,0.05,0.1)))</f>
        <v>#N/A</v>
      </c>
      <c r="C336" s="9" t="e">
        <f>IF(VLOOKUP(A336,FPM!$B$6:$B$859,2,FALSE)/0.8&gt;VLOOKUP(A336,ICMS!$B$7:$C$858,2,FALSE),0.01,IF(VLOOKUP(A336,'Área Sudene Idene'!$A$1:$B$856,2,FALSE)="sudene/idene",0.05,IF(VLOOKUP(Resumo!A336,'IDH-M'!$A$1:$C$855,3,FALSE)&lt;=0.776,0.05,0.1)))</f>
        <v>#N/A</v>
      </c>
      <c r="D336" s="9" t="e">
        <f t="shared" si="5"/>
        <v>#N/A</v>
      </c>
    </row>
    <row r="337" spans="1:4" x14ac:dyDescent="0.25">
      <c r="A337" s="60" t="s">
        <v>360</v>
      </c>
      <c r="B337" s="1" t="e">
        <f>IF(VLOOKUP(A337,FPM!$B$6:$B$859,2,FALSE)&gt;VLOOKUP(A337,ICMS!$B$7:$C$858,2,FALSE),0.01,IF(VLOOKUP(A337,'Área Sudene Idene'!$A$1:$B$856,2,FALSE)="sudene/idene",0.05,IF(VLOOKUP(Resumo!A337,'IDH-M'!$A$1:$C$855,3,FALSE)&lt;=0.776,0.05,0.1)))</f>
        <v>#N/A</v>
      </c>
      <c r="C337" s="9" t="e">
        <f>IF(VLOOKUP(A337,FPM!$B$6:$B$859,2,FALSE)/0.8&gt;VLOOKUP(A337,ICMS!$B$7:$C$858,2,FALSE),0.01,IF(VLOOKUP(A337,'Área Sudene Idene'!$A$1:$B$856,2,FALSE)="sudene/idene",0.05,IF(VLOOKUP(Resumo!A337,'IDH-M'!$A$1:$C$855,3,FALSE)&lt;=0.776,0.05,0.1)))</f>
        <v>#N/A</v>
      </c>
      <c r="D337" s="9" t="e">
        <f t="shared" si="5"/>
        <v>#N/A</v>
      </c>
    </row>
    <row r="338" spans="1:4" x14ac:dyDescent="0.25">
      <c r="A338" s="60" t="s">
        <v>361</v>
      </c>
      <c r="B338" s="1" t="e">
        <f>IF(VLOOKUP(A338,FPM!$B$6:$B$859,2,FALSE)&gt;VLOOKUP(A338,ICMS!$B$7:$C$858,2,FALSE),0.01,IF(VLOOKUP(A338,'Área Sudene Idene'!$A$1:$B$856,2,FALSE)="sudene/idene",0.05,IF(VLOOKUP(Resumo!A338,'IDH-M'!$A$1:$C$855,3,FALSE)&lt;=0.776,0.05,0.1)))</f>
        <v>#N/A</v>
      </c>
      <c r="C338" s="9" t="e">
        <f>IF(VLOOKUP(A338,FPM!$B$6:$B$859,2,FALSE)/0.8&gt;VLOOKUP(A338,ICMS!$B$7:$C$858,2,FALSE),0.01,IF(VLOOKUP(A338,'Área Sudene Idene'!$A$1:$B$856,2,FALSE)="sudene/idene",0.05,IF(VLOOKUP(Resumo!A338,'IDH-M'!$A$1:$C$855,3,FALSE)&lt;=0.776,0.05,0.1)))</f>
        <v>#N/A</v>
      </c>
      <c r="D338" s="9" t="e">
        <f t="shared" si="5"/>
        <v>#N/A</v>
      </c>
    </row>
    <row r="339" spans="1:4" x14ac:dyDescent="0.25">
      <c r="A339" s="60" t="s">
        <v>362</v>
      </c>
      <c r="B339" s="1" t="e">
        <f>IF(VLOOKUP(A339,FPM!$B$6:$B$859,2,FALSE)&gt;VLOOKUP(A339,ICMS!$B$7:$C$858,2,FALSE),0.01,IF(VLOOKUP(A339,'Área Sudene Idene'!$A$1:$B$856,2,FALSE)="sudene/idene",0.05,IF(VLOOKUP(Resumo!A339,'IDH-M'!$A$1:$C$855,3,FALSE)&lt;=0.776,0.05,0.1)))</f>
        <v>#N/A</v>
      </c>
      <c r="C339" s="9" t="e">
        <f>IF(VLOOKUP(A339,FPM!$B$6:$B$859,2,FALSE)/0.8&gt;VLOOKUP(A339,ICMS!$B$7:$C$858,2,FALSE),0.01,IF(VLOOKUP(A339,'Área Sudene Idene'!$A$1:$B$856,2,FALSE)="sudene/idene",0.05,IF(VLOOKUP(Resumo!A339,'IDH-M'!$A$1:$C$855,3,FALSE)&lt;=0.776,0.05,0.1)))</f>
        <v>#N/A</v>
      </c>
      <c r="D339" s="9" t="e">
        <f t="shared" si="5"/>
        <v>#N/A</v>
      </c>
    </row>
    <row r="340" spans="1:4" x14ac:dyDescent="0.25">
      <c r="A340" s="60" t="s">
        <v>363</v>
      </c>
      <c r="B340" s="1" t="e">
        <f>IF(VLOOKUP(A340,FPM!$B$6:$B$859,2,FALSE)&gt;VLOOKUP(A340,ICMS!$B$7:$C$858,2,FALSE),0.01,IF(VLOOKUP(A340,'Área Sudene Idene'!$A$1:$B$856,2,FALSE)="sudene/idene",0.05,IF(VLOOKUP(Resumo!A340,'IDH-M'!$A$1:$C$855,3,FALSE)&lt;=0.776,0.05,0.1)))</f>
        <v>#N/A</v>
      </c>
      <c r="C340" s="9" t="e">
        <f>IF(VLOOKUP(A340,FPM!$B$6:$B$859,2,FALSE)/0.8&gt;VLOOKUP(A340,ICMS!$B$7:$C$858,2,FALSE),0.01,IF(VLOOKUP(A340,'Área Sudene Idene'!$A$1:$B$856,2,FALSE)="sudene/idene",0.05,IF(VLOOKUP(Resumo!A340,'IDH-M'!$A$1:$C$855,3,FALSE)&lt;=0.776,0.05,0.1)))</f>
        <v>#N/A</v>
      </c>
      <c r="D340" s="9" t="e">
        <f t="shared" si="5"/>
        <v>#N/A</v>
      </c>
    </row>
    <row r="341" spans="1:4" x14ac:dyDescent="0.25">
      <c r="A341" s="60" t="s">
        <v>364</v>
      </c>
      <c r="B341" s="1" t="e">
        <f>IF(VLOOKUP(A341,FPM!$B$6:$B$859,2,FALSE)&gt;VLOOKUP(A341,ICMS!$B$7:$C$858,2,FALSE),0.01,IF(VLOOKUP(A341,'Área Sudene Idene'!$A$1:$B$856,2,FALSE)="sudene/idene",0.05,IF(VLOOKUP(Resumo!A341,'IDH-M'!$A$1:$C$855,3,FALSE)&lt;=0.776,0.05,0.1)))</f>
        <v>#N/A</v>
      </c>
      <c r="C341" s="9" t="e">
        <f>IF(VLOOKUP(A341,FPM!$B$6:$B$859,2,FALSE)/0.8&gt;VLOOKUP(A341,ICMS!$B$7:$C$858,2,FALSE),0.01,IF(VLOOKUP(A341,'Área Sudene Idene'!$A$1:$B$856,2,FALSE)="sudene/idene",0.05,IF(VLOOKUP(Resumo!A341,'IDH-M'!$A$1:$C$855,3,FALSE)&lt;=0.776,0.05,0.1)))</f>
        <v>#N/A</v>
      </c>
      <c r="D341" s="9" t="e">
        <f t="shared" si="5"/>
        <v>#N/A</v>
      </c>
    </row>
    <row r="342" spans="1:4" x14ac:dyDescent="0.25">
      <c r="A342" s="60" t="s">
        <v>365</v>
      </c>
      <c r="B342" s="1" t="e">
        <f>IF(VLOOKUP(A342,FPM!$B$6:$B$859,2,FALSE)&gt;VLOOKUP(A342,ICMS!$B$7:$C$858,2,FALSE),0.01,IF(VLOOKUP(A342,'Área Sudene Idene'!$A$1:$B$856,2,FALSE)="sudene/idene",0.05,IF(VLOOKUP(Resumo!A342,'IDH-M'!$A$1:$C$855,3,FALSE)&lt;=0.776,0.05,0.1)))</f>
        <v>#N/A</v>
      </c>
      <c r="C342" s="9" t="e">
        <f>IF(VLOOKUP(A342,FPM!$B$6:$B$859,2,FALSE)/0.8&gt;VLOOKUP(A342,ICMS!$B$7:$C$858,2,FALSE),0.01,IF(VLOOKUP(A342,'Área Sudene Idene'!$A$1:$B$856,2,FALSE)="sudene/idene",0.05,IF(VLOOKUP(Resumo!A342,'IDH-M'!$A$1:$C$855,3,FALSE)&lt;=0.776,0.05,0.1)))</f>
        <v>#N/A</v>
      </c>
      <c r="D342" s="9" t="e">
        <f t="shared" si="5"/>
        <v>#N/A</v>
      </c>
    </row>
    <row r="343" spans="1:4" x14ac:dyDescent="0.25">
      <c r="A343" s="60" t="s">
        <v>366</v>
      </c>
      <c r="B343" s="1" t="e">
        <f>IF(VLOOKUP(A343,FPM!$B$6:$B$859,2,FALSE)&gt;VLOOKUP(A343,ICMS!$B$7:$C$858,2,FALSE),0.01,IF(VLOOKUP(A343,'Área Sudene Idene'!$A$1:$B$856,2,FALSE)="sudene/idene",0.05,IF(VLOOKUP(Resumo!A343,'IDH-M'!$A$1:$C$855,3,FALSE)&lt;=0.776,0.05,0.1)))</f>
        <v>#N/A</v>
      </c>
      <c r="C343" s="9" t="e">
        <f>IF(VLOOKUP(A343,FPM!$B$6:$B$859,2,FALSE)/0.8&gt;VLOOKUP(A343,ICMS!$B$7:$C$858,2,FALSE),0.01,IF(VLOOKUP(A343,'Área Sudene Idene'!$A$1:$B$856,2,FALSE)="sudene/idene",0.05,IF(VLOOKUP(Resumo!A343,'IDH-M'!$A$1:$C$855,3,FALSE)&lt;=0.776,0.05,0.1)))</f>
        <v>#N/A</v>
      </c>
      <c r="D343" s="9" t="e">
        <f t="shared" si="5"/>
        <v>#N/A</v>
      </c>
    </row>
    <row r="344" spans="1:4" x14ac:dyDescent="0.25">
      <c r="A344" s="60" t="s">
        <v>367</v>
      </c>
      <c r="B344" s="1" t="e">
        <f>IF(VLOOKUP(A344,FPM!$B$6:$B$859,2,FALSE)&gt;VLOOKUP(A344,ICMS!$B$7:$C$858,2,FALSE),0.01,IF(VLOOKUP(A344,'Área Sudene Idene'!$A$1:$B$856,2,FALSE)="sudene/idene",0.05,IF(VLOOKUP(Resumo!A344,'IDH-M'!$A$1:$C$855,3,FALSE)&lt;=0.776,0.05,0.1)))</f>
        <v>#N/A</v>
      </c>
      <c r="C344" s="9" t="e">
        <f>IF(VLOOKUP(A344,FPM!$B$6:$B$859,2,FALSE)/0.8&gt;VLOOKUP(A344,ICMS!$B$7:$C$858,2,FALSE),0.01,IF(VLOOKUP(A344,'Área Sudene Idene'!$A$1:$B$856,2,FALSE)="sudene/idene",0.05,IF(VLOOKUP(Resumo!A344,'IDH-M'!$A$1:$C$855,3,FALSE)&lt;=0.776,0.05,0.1)))</f>
        <v>#N/A</v>
      </c>
      <c r="D344" s="9" t="e">
        <f t="shared" si="5"/>
        <v>#N/A</v>
      </c>
    </row>
    <row r="345" spans="1:4" x14ac:dyDescent="0.25">
      <c r="A345" s="60" t="s">
        <v>368</v>
      </c>
      <c r="B345" s="1" t="e">
        <f>IF(VLOOKUP(A345,FPM!$B$6:$B$859,2,FALSE)&gt;VLOOKUP(A345,ICMS!$B$7:$C$858,2,FALSE),0.01,IF(VLOOKUP(A345,'Área Sudene Idene'!$A$1:$B$856,2,FALSE)="sudene/idene",0.05,IF(VLOOKUP(Resumo!A345,'IDH-M'!$A$1:$C$855,3,FALSE)&lt;=0.776,0.05,0.1)))</f>
        <v>#N/A</v>
      </c>
      <c r="C345" s="9" t="e">
        <f>IF(VLOOKUP(A345,FPM!$B$6:$B$859,2,FALSE)/0.8&gt;VLOOKUP(A345,ICMS!$B$7:$C$858,2,FALSE),0.01,IF(VLOOKUP(A345,'Área Sudene Idene'!$A$1:$B$856,2,FALSE)="sudene/idene",0.05,IF(VLOOKUP(Resumo!A345,'IDH-M'!$A$1:$C$855,3,FALSE)&lt;=0.776,0.05,0.1)))</f>
        <v>#N/A</v>
      </c>
      <c r="D345" s="9" t="e">
        <f t="shared" si="5"/>
        <v>#N/A</v>
      </c>
    </row>
    <row r="346" spans="1:4" x14ac:dyDescent="0.25">
      <c r="A346" s="60" t="s">
        <v>369</v>
      </c>
      <c r="B346" s="1" t="e">
        <f>IF(VLOOKUP(A346,FPM!$B$6:$B$859,2,FALSE)&gt;VLOOKUP(A346,ICMS!$B$7:$C$858,2,FALSE),0.01,IF(VLOOKUP(A346,'Área Sudene Idene'!$A$1:$B$856,2,FALSE)="sudene/idene",0.05,IF(VLOOKUP(Resumo!A346,'IDH-M'!$A$1:$C$855,3,FALSE)&lt;=0.776,0.05,0.1)))</f>
        <v>#N/A</v>
      </c>
      <c r="C346" s="9" t="e">
        <f>IF(VLOOKUP(A346,FPM!$B$6:$B$859,2,FALSE)/0.8&gt;VLOOKUP(A346,ICMS!$B$7:$C$858,2,FALSE),0.01,IF(VLOOKUP(A346,'Área Sudene Idene'!$A$1:$B$856,2,FALSE)="sudene/idene",0.05,IF(VLOOKUP(Resumo!A346,'IDH-M'!$A$1:$C$855,3,FALSE)&lt;=0.776,0.05,0.1)))</f>
        <v>#N/A</v>
      </c>
      <c r="D346" s="9" t="e">
        <f t="shared" si="5"/>
        <v>#N/A</v>
      </c>
    </row>
    <row r="347" spans="1:4" x14ac:dyDescent="0.25">
      <c r="A347" s="60" t="s">
        <v>370</v>
      </c>
      <c r="B347" s="1" t="e">
        <f>IF(VLOOKUP(A347,FPM!$B$6:$B$859,2,FALSE)&gt;VLOOKUP(A347,ICMS!$B$7:$C$858,2,FALSE),0.01,IF(VLOOKUP(A347,'Área Sudene Idene'!$A$1:$B$856,2,FALSE)="sudene/idene",0.05,IF(VLOOKUP(Resumo!A347,'IDH-M'!$A$1:$C$855,3,FALSE)&lt;=0.776,0.05,0.1)))</f>
        <v>#N/A</v>
      </c>
      <c r="C347" s="9" t="e">
        <f>IF(VLOOKUP(A347,FPM!$B$6:$B$859,2,FALSE)/0.8&gt;VLOOKUP(A347,ICMS!$B$7:$C$858,2,FALSE),0.01,IF(VLOOKUP(A347,'Área Sudene Idene'!$A$1:$B$856,2,FALSE)="sudene/idene",0.05,IF(VLOOKUP(Resumo!A347,'IDH-M'!$A$1:$C$855,3,FALSE)&lt;=0.776,0.05,0.1)))</f>
        <v>#N/A</v>
      </c>
      <c r="D347" s="9" t="e">
        <f t="shared" si="5"/>
        <v>#N/A</v>
      </c>
    </row>
    <row r="348" spans="1:4" x14ac:dyDescent="0.25">
      <c r="A348" s="60" t="s">
        <v>371</v>
      </c>
      <c r="B348" s="1" t="e">
        <f>IF(VLOOKUP(A348,FPM!$B$6:$B$859,2,FALSE)&gt;VLOOKUP(A348,ICMS!$B$7:$C$858,2,FALSE),0.01,IF(VLOOKUP(A348,'Área Sudene Idene'!$A$1:$B$856,2,FALSE)="sudene/idene",0.05,IF(VLOOKUP(Resumo!A348,'IDH-M'!$A$1:$C$855,3,FALSE)&lt;=0.776,0.05,0.1)))</f>
        <v>#N/A</v>
      </c>
      <c r="C348" s="9" t="e">
        <f>IF(VLOOKUP(A348,FPM!$B$6:$B$859,2,FALSE)/0.8&gt;VLOOKUP(A348,ICMS!$B$7:$C$858,2,FALSE),0.01,IF(VLOOKUP(A348,'Área Sudene Idene'!$A$1:$B$856,2,FALSE)="sudene/idene",0.05,IF(VLOOKUP(Resumo!A348,'IDH-M'!$A$1:$C$855,3,FALSE)&lt;=0.776,0.05,0.1)))</f>
        <v>#N/A</v>
      </c>
      <c r="D348" s="9" t="e">
        <f t="shared" si="5"/>
        <v>#N/A</v>
      </c>
    </row>
    <row r="349" spans="1:4" x14ac:dyDescent="0.25">
      <c r="A349" s="60" t="s">
        <v>372</v>
      </c>
      <c r="B349" s="1" t="e">
        <f>IF(VLOOKUP(A349,FPM!$B$6:$B$859,2,FALSE)&gt;VLOOKUP(A349,ICMS!$B$7:$C$858,2,FALSE),0.01,IF(VLOOKUP(A349,'Área Sudene Idene'!$A$1:$B$856,2,FALSE)="sudene/idene",0.05,IF(VLOOKUP(Resumo!A349,'IDH-M'!$A$1:$C$855,3,FALSE)&lt;=0.776,0.05,0.1)))</f>
        <v>#N/A</v>
      </c>
      <c r="C349" s="9" t="e">
        <f>IF(VLOOKUP(A349,FPM!$B$6:$B$859,2,FALSE)/0.8&gt;VLOOKUP(A349,ICMS!$B$7:$C$858,2,FALSE),0.01,IF(VLOOKUP(A349,'Área Sudene Idene'!$A$1:$B$856,2,FALSE)="sudene/idene",0.05,IF(VLOOKUP(Resumo!A349,'IDH-M'!$A$1:$C$855,3,FALSE)&lt;=0.776,0.05,0.1)))</f>
        <v>#N/A</v>
      </c>
      <c r="D349" s="9" t="e">
        <f t="shared" si="5"/>
        <v>#N/A</v>
      </c>
    </row>
    <row r="350" spans="1:4" x14ac:dyDescent="0.25">
      <c r="A350" s="60" t="s">
        <v>373</v>
      </c>
      <c r="B350" s="1" t="e">
        <f>IF(VLOOKUP(A350,FPM!$B$6:$B$859,2,FALSE)&gt;VLOOKUP(A350,ICMS!$B$7:$C$858,2,FALSE),0.01,IF(VLOOKUP(A350,'Área Sudene Idene'!$A$1:$B$856,2,FALSE)="sudene/idene",0.05,IF(VLOOKUP(Resumo!A350,'IDH-M'!$A$1:$C$855,3,FALSE)&lt;=0.776,0.05,0.1)))</f>
        <v>#N/A</v>
      </c>
      <c r="C350" s="9" t="e">
        <f>IF(VLOOKUP(A350,FPM!$B$6:$B$859,2,FALSE)/0.8&gt;VLOOKUP(A350,ICMS!$B$7:$C$858,2,FALSE),0.01,IF(VLOOKUP(A350,'Área Sudene Idene'!$A$1:$B$856,2,FALSE)="sudene/idene",0.05,IF(VLOOKUP(Resumo!A350,'IDH-M'!$A$1:$C$855,3,FALSE)&lt;=0.776,0.05,0.1)))</f>
        <v>#N/A</v>
      </c>
      <c r="D350" s="9" t="e">
        <f t="shared" si="5"/>
        <v>#N/A</v>
      </c>
    </row>
    <row r="351" spans="1:4" x14ac:dyDescent="0.25">
      <c r="A351" s="60" t="s">
        <v>374</v>
      </c>
      <c r="B351" s="1" t="e">
        <f>IF(VLOOKUP(A351,FPM!$B$6:$B$859,2,FALSE)&gt;VLOOKUP(A351,ICMS!$B$7:$C$858,2,FALSE),0.01,IF(VLOOKUP(A351,'Área Sudene Idene'!$A$1:$B$856,2,FALSE)="sudene/idene",0.05,IF(VLOOKUP(Resumo!A351,'IDH-M'!$A$1:$C$855,3,FALSE)&lt;=0.776,0.05,0.1)))</f>
        <v>#N/A</v>
      </c>
      <c r="C351" s="9" t="e">
        <f>IF(VLOOKUP(A351,FPM!$B$6:$B$859,2,FALSE)/0.8&gt;VLOOKUP(A351,ICMS!$B$7:$C$858,2,FALSE),0.01,IF(VLOOKUP(A351,'Área Sudene Idene'!$A$1:$B$856,2,FALSE)="sudene/idene",0.05,IF(VLOOKUP(Resumo!A351,'IDH-M'!$A$1:$C$855,3,FALSE)&lt;=0.776,0.05,0.1)))</f>
        <v>#N/A</v>
      </c>
      <c r="D351" s="9" t="e">
        <f t="shared" si="5"/>
        <v>#N/A</v>
      </c>
    </row>
    <row r="352" spans="1:4" x14ac:dyDescent="0.25">
      <c r="A352" s="60" t="s">
        <v>375</v>
      </c>
      <c r="B352" s="1" t="e">
        <f>IF(VLOOKUP(A352,FPM!$B$6:$B$859,2,FALSE)&gt;VLOOKUP(A352,ICMS!$B$7:$C$858,2,FALSE),0.01,IF(VLOOKUP(A352,'Área Sudene Idene'!$A$1:$B$856,2,FALSE)="sudene/idene",0.05,IF(VLOOKUP(Resumo!A352,'IDH-M'!$A$1:$C$855,3,FALSE)&lt;=0.776,0.05,0.1)))</f>
        <v>#N/A</v>
      </c>
      <c r="C352" s="9" t="e">
        <f>IF(VLOOKUP(A352,FPM!$B$6:$B$859,2,FALSE)/0.8&gt;VLOOKUP(A352,ICMS!$B$7:$C$858,2,FALSE),0.01,IF(VLOOKUP(A352,'Área Sudene Idene'!$A$1:$B$856,2,FALSE)="sudene/idene",0.05,IF(VLOOKUP(Resumo!A352,'IDH-M'!$A$1:$C$855,3,FALSE)&lt;=0.776,0.05,0.1)))</f>
        <v>#N/A</v>
      </c>
      <c r="D352" s="9" t="e">
        <f t="shared" si="5"/>
        <v>#N/A</v>
      </c>
    </row>
    <row r="353" spans="1:4" x14ac:dyDescent="0.25">
      <c r="A353" s="60" t="s">
        <v>376</v>
      </c>
      <c r="B353" s="1" t="e">
        <f>IF(VLOOKUP(A353,FPM!$B$6:$B$859,2,FALSE)&gt;VLOOKUP(A353,ICMS!$B$7:$C$858,2,FALSE),0.01,IF(VLOOKUP(A353,'Área Sudene Idene'!$A$1:$B$856,2,FALSE)="sudene/idene",0.05,IF(VLOOKUP(Resumo!A353,'IDH-M'!$A$1:$C$855,3,FALSE)&lt;=0.776,0.05,0.1)))</f>
        <v>#N/A</v>
      </c>
      <c r="C353" s="9" t="e">
        <f>IF(VLOOKUP(A353,FPM!$B$6:$B$859,2,FALSE)/0.8&gt;VLOOKUP(A353,ICMS!$B$7:$C$858,2,FALSE),0.01,IF(VLOOKUP(A353,'Área Sudene Idene'!$A$1:$B$856,2,FALSE)="sudene/idene",0.05,IF(VLOOKUP(Resumo!A353,'IDH-M'!$A$1:$C$855,3,FALSE)&lt;=0.776,0.05,0.1)))</f>
        <v>#N/A</v>
      </c>
      <c r="D353" s="9" t="e">
        <f t="shared" si="5"/>
        <v>#N/A</v>
      </c>
    </row>
    <row r="354" spans="1:4" x14ac:dyDescent="0.25">
      <c r="A354" s="60" t="s">
        <v>377</v>
      </c>
      <c r="B354" s="1" t="e">
        <f>IF(VLOOKUP(A354,FPM!$B$6:$B$859,2,FALSE)&gt;VLOOKUP(A354,ICMS!$B$7:$C$858,2,FALSE),0.01,IF(VLOOKUP(A354,'Área Sudene Idene'!$A$1:$B$856,2,FALSE)="sudene/idene",0.05,IF(VLOOKUP(Resumo!A354,'IDH-M'!$A$1:$C$855,3,FALSE)&lt;=0.776,0.05,0.1)))</f>
        <v>#N/A</v>
      </c>
      <c r="C354" s="9" t="e">
        <f>IF(VLOOKUP(A354,FPM!$B$6:$B$859,2,FALSE)/0.8&gt;VLOOKUP(A354,ICMS!$B$7:$C$858,2,FALSE),0.01,IF(VLOOKUP(A354,'Área Sudene Idene'!$A$1:$B$856,2,FALSE)="sudene/idene",0.05,IF(VLOOKUP(Resumo!A354,'IDH-M'!$A$1:$C$855,3,FALSE)&lt;=0.776,0.05,0.1)))</f>
        <v>#N/A</v>
      </c>
      <c r="D354" s="9" t="e">
        <f t="shared" si="5"/>
        <v>#N/A</v>
      </c>
    </row>
    <row r="355" spans="1:4" x14ac:dyDescent="0.25">
      <c r="A355" s="60" t="s">
        <v>378</v>
      </c>
      <c r="B355" s="1" t="e">
        <f>IF(VLOOKUP(A355,FPM!$B$6:$B$859,2,FALSE)&gt;VLOOKUP(A355,ICMS!$B$7:$C$858,2,FALSE),0.01,IF(VLOOKUP(A355,'Área Sudene Idene'!$A$1:$B$856,2,FALSE)="sudene/idene",0.05,IF(VLOOKUP(Resumo!A355,'IDH-M'!$A$1:$C$855,3,FALSE)&lt;=0.776,0.05,0.1)))</f>
        <v>#N/A</v>
      </c>
      <c r="C355" s="9" t="e">
        <f>IF(VLOOKUP(A355,FPM!$B$6:$B$859,2,FALSE)/0.8&gt;VLOOKUP(A355,ICMS!$B$7:$C$858,2,FALSE),0.01,IF(VLOOKUP(A355,'Área Sudene Idene'!$A$1:$B$856,2,FALSE)="sudene/idene",0.05,IF(VLOOKUP(Resumo!A355,'IDH-M'!$A$1:$C$855,3,FALSE)&lt;=0.776,0.05,0.1)))</f>
        <v>#N/A</v>
      </c>
      <c r="D355" s="9" t="e">
        <f t="shared" si="5"/>
        <v>#N/A</v>
      </c>
    </row>
    <row r="356" spans="1:4" x14ac:dyDescent="0.25">
      <c r="A356" s="60" t="s">
        <v>379</v>
      </c>
      <c r="B356" s="1" t="e">
        <f>IF(VLOOKUP(A356,FPM!$B$6:$B$859,2,FALSE)&gt;VLOOKUP(A356,ICMS!$B$7:$C$858,2,FALSE),0.01,IF(VLOOKUP(A356,'Área Sudene Idene'!$A$1:$B$856,2,FALSE)="sudene/idene",0.05,IF(VLOOKUP(Resumo!A356,'IDH-M'!$A$1:$C$855,3,FALSE)&lt;=0.776,0.05,0.1)))</f>
        <v>#N/A</v>
      </c>
      <c r="C356" s="9" t="e">
        <f>IF(VLOOKUP(A356,FPM!$B$6:$B$859,2,FALSE)/0.8&gt;VLOOKUP(A356,ICMS!$B$7:$C$858,2,FALSE),0.01,IF(VLOOKUP(A356,'Área Sudene Idene'!$A$1:$B$856,2,FALSE)="sudene/idene",0.05,IF(VLOOKUP(Resumo!A356,'IDH-M'!$A$1:$C$855,3,FALSE)&lt;=0.776,0.05,0.1)))</f>
        <v>#N/A</v>
      </c>
      <c r="D356" s="9" t="e">
        <f t="shared" si="5"/>
        <v>#N/A</v>
      </c>
    </row>
    <row r="357" spans="1:4" x14ac:dyDescent="0.25">
      <c r="A357" s="60" t="s">
        <v>380</v>
      </c>
      <c r="B357" s="1" t="e">
        <f>IF(VLOOKUP(A357,FPM!$B$6:$B$859,2,FALSE)&gt;VLOOKUP(A357,ICMS!$B$7:$C$858,2,FALSE),0.01,IF(VLOOKUP(A357,'Área Sudene Idene'!$A$1:$B$856,2,FALSE)="sudene/idene",0.05,IF(VLOOKUP(Resumo!A357,'IDH-M'!$A$1:$C$855,3,FALSE)&lt;=0.776,0.05,0.1)))</f>
        <v>#N/A</v>
      </c>
      <c r="C357" s="9" t="e">
        <f>IF(VLOOKUP(A357,FPM!$B$6:$B$859,2,FALSE)/0.8&gt;VLOOKUP(A357,ICMS!$B$7:$C$858,2,FALSE),0.01,IF(VLOOKUP(A357,'Área Sudene Idene'!$A$1:$B$856,2,FALSE)="sudene/idene",0.05,IF(VLOOKUP(Resumo!A357,'IDH-M'!$A$1:$C$855,3,FALSE)&lt;=0.776,0.05,0.1)))</f>
        <v>#N/A</v>
      </c>
      <c r="D357" s="9" t="e">
        <f t="shared" si="5"/>
        <v>#N/A</v>
      </c>
    </row>
    <row r="358" spans="1:4" x14ac:dyDescent="0.25">
      <c r="A358" s="60" t="s">
        <v>381</v>
      </c>
      <c r="B358" s="1" t="e">
        <f>IF(VLOOKUP(A358,FPM!$B$6:$B$859,2,FALSE)&gt;VLOOKUP(A358,ICMS!$B$7:$C$858,2,FALSE),0.01,IF(VLOOKUP(A358,'Área Sudene Idene'!$A$1:$B$856,2,FALSE)="sudene/idene",0.05,IF(VLOOKUP(Resumo!A358,'IDH-M'!$A$1:$C$855,3,FALSE)&lt;=0.776,0.05,0.1)))</f>
        <v>#N/A</v>
      </c>
      <c r="C358" s="9" t="e">
        <f>IF(VLOOKUP(A358,FPM!$B$6:$B$859,2,FALSE)/0.8&gt;VLOOKUP(A358,ICMS!$B$7:$C$858,2,FALSE),0.01,IF(VLOOKUP(A358,'Área Sudene Idene'!$A$1:$B$856,2,FALSE)="sudene/idene",0.05,IF(VLOOKUP(Resumo!A358,'IDH-M'!$A$1:$C$855,3,FALSE)&lt;=0.776,0.05,0.1)))</f>
        <v>#N/A</v>
      </c>
      <c r="D358" s="9" t="e">
        <f t="shared" si="5"/>
        <v>#N/A</v>
      </c>
    </row>
    <row r="359" spans="1:4" x14ac:dyDescent="0.25">
      <c r="A359" s="60" t="s">
        <v>382</v>
      </c>
      <c r="B359" s="1" t="e">
        <f>IF(VLOOKUP(A359,FPM!$B$6:$B$859,2,FALSE)&gt;VLOOKUP(A359,ICMS!$B$7:$C$858,2,FALSE),0.01,IF(VLOOKUP(A359,'Área Sudene Idene'!$A$1:$B$856,2,FALSE)="sudene/idene",0.05,IF(VLOOKUP(Resumo!A359,'IDH-M'!$A$1:$C$855,3,FALSE)&lt;=0.776,0.05,0.1)))</f>
        <v>#N/A</v>
      </c>
      <c r="C359" s="9" t="e">
        <f>IF(VLOOKUP(A359,FPM!$B$6:$B$859,2,FALSE)/0.8&gt;VLOOKUP(A359,ICMS!$B$7:$C$858,2,FALSE),0.01,IF(VLOOKUP(A359,'Área Sudene Idene'!$A$1:$B$856,2,FALSE)="sudene/idene",0.05,IF(VLOOKUP(Resumo!A359,'IDH-M'!$A$1:$C$855,3,FALSE)&lt;=0.776,0.05,0.1)))</f>
        <v>#N/A</v>
      </c>
      <c r="D359" s="9" t="e">
        <f t="shared" si="5"/>
        <v>#N/A</v>
      </c>
    </row>
    <row r="360" spans="1:4" x14ac:dyDescent="0.25">
      <c r="A360" s="60" t="s">
        <v>383</v>
      </c>
      <c r="B360" s="1" t="e">
        <f>IF(VLOOKUP(A360,FPM!$B$6:$B$859,2,FALSE)&gt;VLOOKUP(A360,ICMS!$B$7:$C$858,2,FALSE),0.01,IF(VLOOKUP(A360,'Área Sudene Idene'!$A$1:$B$856,2,FALSE)="sudene/idene",0.05,IF(VLOOKUP(Resumo!A360,'IDH-M'!$A$1:$C$855,3,FALSE)&lt;=0.776,0.05,0.1)))</f>
        <v>#N/A</v>
      </c>
      <c r="C360" s="9" t="e">
        <f>IF(VLOOKUP(A360,FPM!$B$6:$B$859,2,FALSE)/0.8&gt;VLOOKUP(A360,ICMS!$B$7:$C$858,2,FALSE),0.01,IF(VLOOKUP(A360,'Área Sudene Idene'!$A$1:$B$856,2,FALSE)="sudene/idene",0.05,IF(VLOOKUP(Resumo!A360,'IDH-M'!$A$1:$C$855,3,FALSE)&lt;=0.776,0.05,0.1)))</f>
        <v>#N/A</v>
      </c>
      <c r="D360" s="9" t="e">
        <f t="shared" si="5"/>
        <v>#N/A</v>
      </c>
    </row>
    <row r="361" spans="1:4" x14ac:dyDescent="0.25">
      <c r="A361" s="60" t="s">
        <v>384</v>
      </c>
      <c r="B361" s="1" t="e">
        <f>IF(VLOOKUP(A361,FPM!$B$6:$B$859,2,FALSE)&gt;VLOOKUP(A361,ICMS!$B$7:$C$858,2,FALSE),0.01,IF(VLOOKUP(A361,'Área Sudene Idene'!$A$1:$B$856,2,FALSE)="sudene/idene",0.05,IF(VLOOKUP(Resumo!A361,'IDH-M'!$A$1:$C$855,3,FALSE)&lt;=0.776,0.05,0.1)))</f>
        <v>#N/A</v>
      </c>
      <c r="C361" s="9" t="e">
        <f>IF(VLOOKUP(A361,FPM!$B$6:$B$859,2,FALSE)/0.8&gt;VLOOKUP(A361,ICMS!$B$7:$C$858,2,FALSE),0.01,IF(VLOOKUP(A361,'Área Sudene Idene'!$A$1:$B$856,2,FALSE)="sudene/idene",0.05,IF(VLOOKUP(Resumo!A361,'IDH-M'!$A$1:$C$855,3,FALSE)&lt;=0.776,0.05,0.1)))</f>
        <v>#N/A</v>
      </c>
      <c r="D361" s="9" t="e">
        <f t="shared" si="5"/>
        <v>#N/A</v>
      </c>
    </row>
    <row r="362" spans="1:4" x14ac:dyDescent="0.25">
      <c r="A362" s="60" t="s">
        <v>385</v>
      </c>
      <c r="B362" s="1" t="e">
        <f>IF(VLOOKUP(A362,FPM!$B$6:$B$859,2,FALSE)&gt;VLOOKUP(A362,ICMS!$B$7:$C$858,2,FALSE),0.01,IF(VLOOKUP(A362,'Área Sudene Idene'!$A$1:$B$856,2,FALSE)="sudene/idene",0.05,IF(VLOOKUP(Resumo!A362,'IDH-M'!$A$1:$C$855,3,FALSE)&lt;=0.776,0.05,0.1)))</f>
        <v>#N/A</v>
      </c>
      <c r="C362" s="9" t="e">
        <f>IF(VLOOKUP(A362,FPM!$B$6:$B$859,2,FALSE)/0.8&gt;VLOOKUP(A362,ICMS!$B$7:$C$858,2,FALSE),0.01,IF(VLOOKUP(A362,'Área Sudene Idene'!$A$1:$B$856,2,FALSE)="sudene/idene",0.05,IF(VLOOKUP(Resumo!A362,'IDH-M'!$A$1:$C$855,3,FALSE)&lt;=0.776,0.05,0.1)))</f>
        <v>#N/A</v>
      </c>
      <c r="D362" s="9" t="e">
        <f t="shared" si="5"/>
        <v>#N/A</v>
      </c>
    </row>
    <row r="363" spans="1:4" x14ac:dyDescent="0.25">
      <c r="A363" s="60" t="s">
        <v>883</v>
      </c>
      <c r="B363" s="1" t="e">
        <f>IF(VLOOKUP(A363,FPM!$B$6:$B$859,2,FALSE)&gt;VLOOKUP(A363,ICMS!$B$7:$C$858,2,FALSE),0.01,IF(VLOOKUP(A363,'Área Sudene Idene'!$A$1:$B$856,2,FALSE)="sudene/idene",0.05,IF(VLOOKUP(Resumo!A363,'IDH-M'!$A$1:$C$855,3,FALSE)&lt;=0.776,0.05,0.1)))</f>
        <v>#N/A</v>
      </c>
      <c r="C363" s="9" t="e">
        <f>IF(VLOOKUP(A363,FPM!$B$6:$B$859,2,FALSE)/0.8&gt;VLOOKUP(A363,ICMS!$B$7:$C$858,2,FALSE),0.01,IF(VLOOKUP(A363,'Área Sudene Idene'!$A$1:$B$856,2,FALSE)="sudene/idene",0.05,IF(VLOOKUP(Resumo!A363,'IDH-M'!$A$1:$C$855,3,FALSE)&lt;=0.776,0.05,0.1)))</f>
        <v>#N/A</v>
      </c>
      <c r="D363" s="9" t="e">
        <f t="shared" si="5"/>
        <v>#N/A</v>
      </c>
    </row>
    <row r="364" spans="1:4" x14ac:dyDescent="0.25">
      <c r="A364" s="60" t="s">
        <v>387</v>
      </c>
      <c r="B364" s="1" t="e">
        <f>IF(VLOOKUP(A364,FPM!$B$6:$B$859,2,FALSE)&gt;VLOOKUP(A364,ICMS!$B$7:$C$858,2,FALSE),0.01,IF(VLOOKUP(A364,'Área Sudene Idene'!$A$1:$B$856,2,FALSE)="sudene/idene",0.05,IF(VLOOKUP(Resumo!A364,'IDH-M'!$A$1:$C$855,3,FALSE)&lt;=0.776,0.05,0.1)))</f>
        <v>#N/A</v>
      </c>
      <c r="C364" s="9" t="e">
        <f>IF(VLOOKUP(A364,FPM!$B$6:$B$859,2,FALSE)/0.8&gt;VLOOKUP(A364,ICMS!$B$7:$C$858,2,FALSE),0.01,IF(VLOOKUP(A364,'Área Sudene Idene'!$A$1:$B$856,2,FALSE)="sudene/idene",0.05,IF(VLOOKUP(Resumo!A364,'IDH-M'!$A$1:$C$855,3,FALSE)&lt;=0.776,0.05,0.1)))</f>
        <v>#N/A</v>
      </c>
      <c r="D364" s="9" t="e">
        <f t="shared" si="5"/>
        <v>#N/A</v>
      </c>
    </row>
    <row r="365" spans="1:4" x14ac:dyDescent="0.25">
      <c r="A365" s="60" t="s">
        <v>388</v>
      </c>
      <c r="B365" s="1" t="e">
        <f>IF(VLOOKUP(A365,FPM!$B$6:$B$859,2,FALSE)&gt;VLOOKUP(A365,ICMS!$B$7:$C$858,2,FALSE),0.01,IF(VLOOKUP(A365,'Área Sudene Idene'!$A$1:$B$856,2,FALSE)="sudene/idene",0.05,IF(VLOOKUP(Resumo!A365,'IDH-M'!$A$1:$C$855,3,FALSE)&lt;=0.776,0.05,0.1)))</f>
        <v>#N/A</v>
      </c>
      <c r="C365" s="9" t="e">
        <f>IF(VLOOKUP(A365,FPM!$B$6:$B$859,2,FALSE)/0.8&gt;VLOOKUP(A365,ICMS!$B$7:$C$858,2,FALSE),0.01,IF(VLOOKUP(A365,'Área Sudene Idene'!$A$1:$B$856,2,FALSE)="sudene/idene",0.05,IF(VLOOKUP(Resumo!A365,'IDH-M'!$A$1:$C$855,3,FALSE)&lt;=0.776,0.05,0.1)))</f>
        <v>#N/A</v>
      </c>
      <c r="D365" s="9" t="e">
        <f t="shared" si="5"/>
        <v>#N/A</v>
      </c>
    </row>
    <row r="366" spans="1:4" x14ac:dyDescent="0.25">
      <c r="A366" s="60" t="s">
        <v>389</v>
      </c>
      <c r="B366" s="1" t="e">
        <f>IF(VLOOKUP(A366,FPM!$B$6:$B$859,2,FALSE)&gt;VLOOKUP(A366,ICMS!$B$7:$C$858,2,FALSE),0.01,IF(VLOOKUP(A366,'Área Sudene Idene'!$A$1:$B$856,2,FALSE)="sudene/idene",0.05,IF(VLOOKUP(Resumo!A366,'IDH-M'!$A$1:$C$855,3,FALSE)&lt;=0.776,0.05,0.1)))</f>
        <v>#N/A</v>
      </c>
      <c r="C366" s="9" t="e">
        <f>IF(VLOOKUP(A366,FPM!$B$6:$B$859,2,FALSE)/0.8&gt;VLOOKUP(A366,ICMS!$B$7:$C$858,2,FALSE),0.01,IF(VLOOKUP(A366,'Área Sudene Idene'!$A$1:$B$856,2,FALSE)="sudene/idene",0.05,IF(VLOOKUP(Resumo!A366,'IDH-M'!$A$1:$C$855,3,FALSE)&lt;=0.776,0.05,0.1)))</f>
        <v>#N/A</v>
      </c>
      <c r="D366" s="9" t="e">
        <f t="shared" si="5"/>
        <v>#N/A</v>
      </c>
    </row>
    <row r="367" spans="1:4" x14ac:dyDescent="0.25">
      <c r="A367" s="60" t="s">
        <v>390</v>
      </c>
      <c r="B367" s="1" t="e">
        <f>IF(VLOOKUP(A367,FPM!$B$6:$B$859,2,FALSE)&gt;VLOOKUP(A367,ICMS!$B$7:$C$858,2,FALSE),0.01,IF(VLOOKUP(A367,'Área Sudene Idene'!$A$1:$B$856,2,FALSE)="sudene/idene",0.05,IF(VLOOKUP(Resumo!A367,'IDH-M'!$A$1:$C$855,3,FALSE)&lt;=0.776,0.05,0.1)))</f>
        <v>#N/A</v>
      </c>
      <c r="C367" s="9" t="e">
        <f>IF(VLOOKUP(A367,FPM!$B$6:$B$859,2,FALSE)/0.8&gt;VLOOKUP(A367,ICMS!$B$7:$C$858,2,FALSE),0.01,IF(VLOOKUP(A367,'Área Sudene Idene'!$A$1:$B$856,2,FALSE)="sudene/idene",0.05,IF(VLOOKUP(Resumo!A367,'IDH-M'!$A$1:$C$855,3,FALSE)&lt;=0.776,0.05,0.1)))</f>
        <v>#N/A</v>
      </c>
      <c r="D367" s="9" t="e">
        <f t="shared" si="5"/>
        <v>#N/A</v>
      </c>
    </row>
    <row r="368" spans="1:4" x14ac:dyDescent="0.25">
      <c r="A368" s="60" t="s">
        <v>391</v>
      </c>
      <c r="B368" s="1" t="e">
        <f>IF(VLOOKUP(A368,FPM!$B$6:$B$859,2,FALSE)&gt;VLOOKUP(A368,ICMS!$B$7:$C$858,2,FALSE),0.01,IF(VLOOKUP(A368,'Área Sudene Idene'!$A$1:$B$856,2,FALSE)="sudene/idene",0.05,IF(VLOOKUP(Resumo!A368,'IDH-M'!$A$1:$C$855,3,FALSE)&lt;=0.776,0.05,0.1)))</f>
        <v>#N/A</v>
      </c>
      <c r="C368" s="9" t="e">
        <f>IF(VLOOKUP(A368,FPM!$B$6:$B$859,2,FALSE)/0.8&gt;VLOOKUP(A368,ICMS!$B$7:$C$858,2,FALSE),0.01,IF(VLOOKUP(A368,'Área Sudene Idene'!$A$1:$B$856,2,FALSE)="sudene/idene",0.05,IF(VLOOKUP(Resumo!A368,'IDH-M'!$A$1:$C$855,3,FALSE)&lt;=0.776,0.05,0.1)))</f>
        <v>#N/A</v>
      </c>
      <c r="D368" s="9" t="e">
        <f t="shared" si="5"/>
        <v>#N/A</v>
      </c>
    </row>
    <row r="369" spans="1:4" x14ac:dyDescent="0.25">
      <c r="A369" s="60" t="s">
        <v>392</v>
      </c>
      <c r="B369" s="1" t="e">
        <f>IF(VLOOKUP(A369,FPM!$B$6:$B$859,2,FALSE)&gt;VLOOKUP(A369,ICMS!$B$7:$C$858,2,FALSE),0.01,IF(VLOOKUP(A369,'Área Sudene Idene'!$A$1:$B$856,2,FALSE)="sudene/idene",0.05,IF(VLOOKUP(Resumo!A369,'IDH-M'!$A$1:$C$855,3,FALSE)&lt;=0.776,0.05,0.1)))</f>
        <v>#N/A</v>
      </c>
      <c r="C369" s="9" t="e">
        <f>IF(VLOOKUP(A369,FPM!$B$6:$B$859,2,FALSE)/0.8&gt;VLOOKUP(A369,ICMS!$B$7:$C$858,2,FALSE),0.01,IF(VLOOKUP(A369,'Área Sudene Idene'!$A$1:$B$856,2,FALSE)="sudene/idene",0.05,IF(VLOOKUP(Resumo!A369,'IDH-M'!$A$1:$C$855,3,FALSE)&lt;=0.776,0.05,0.1)))</f>
        <v>#N/A</v>
      </c>
      <c r="D369" s="9" t="e">
        <f t="shared" si="5"/>
        <v>#N/A</v>
      </c>
    </row>
    <row r="370" spans="1:4" x14ac:dyDescent="0.25">
      <c r="A370" s="60" t="s">
        <v>393</v>
      </c>
      <c r="B370" s="1" t="e">
        <f>IF(VLOOKUP(A370,FPM!$B$6:$B$859,2,FALSE)&gt;VLOOKUP(A370,ICMS!$B$7:$C$858,2,FALSE),0.01,IF(VLOOKUP(A370,'Área Sudene Idene'!$A$1:$B$856,2,FALSE)="sudene/idene",0.05,IF(VLOOKUP(Resumo!A370,'IDH-M'!$A$1:$C$855,3,FALSE)&lt;=0.776,0.05,0.1)))</f>
        <v>#N/A</v>
      </c>
      <c r="C370" s="9" t="e">
        <f>IF(VLOOKUP(A370,FPM!$B$6:$B$859,2,FALSE)/0.8&gt;VLOOKUP(A370,ICMS!$B$7:$C$858,2,FALSE),0.01,IF(VLOOKUP(A370,'Área Sudene Idene'!$A$1:$B$856,2,FALSE)="sudene/idene",0.05,IF(VLOOKUP(Resumo!A370,'IDH-M'!$A$1:$C$855,3,FALSE)&lt;=0.776,0.05,0.1)))</f>
        <v>#N/A</v>
      </c>
      <c r="D370" s="9" t="e">
        <f t="shared" si="5"/>
        <v>#N/A</v>
      </c>
    </row>
    <row r="371" spans="1:4" x14ac:dyDescent="0.25">
      <c r="A371" s="60" t="s">
        <v>394</v>
      </c>
      <c r="B371" s="1" t="e">
        <f>IF(VLOOKUP(A371,FPM!$B$6:$B$859,2,FALSE)&gt;VLOOKUP(A371,ICMS!$B$7:$C$858,2,FALSE),0.01,IF(VLOOKUP(A371,'Área Sudene Idene'!$A$1:$B$856,2,FALSE)="sudene/idene",0.05,IF(VLOOKUP(Resumo!A371,'IDH-M'!$A$1:$C$855,3,FALSE)&lt;=0.776,0.05,0.1)))</f>
        <v>#N/A</v>
      </c>
      <c r="C371" s="9" t="e">
        <f>IF(VLOOKUP(A371,FPM!$B$6:$B$859,2,FALSE)/0.8&gt;VLOOKUP(A371,ICMS!$B$7:$C$858,2,FALSE),0.01,IF(VLOOKUP(A371,'Área Sudene Idene'!$A$1:$B$856,2,FALSE)="sudene/idene",0.05,IF(VLOOKUP(Resumo!A371,'IDH-M'!$A$1:$C$855,3,FALSE)&lt;=0.776,0.05,0.1)))</f>
        <v>#N/A</v>
      </c>
      <c r="D371" s="9" t="e">
        <f t="shared" si="5"/>
        <v>#N/A</v>
      </c>
    </row>
    <row r="372" spans="1:4" x14ac:dyDescent="0.25">
      <c r="A372" s="60" t="s">
        <v>395</v>
      </c>
      <c r="B372" s="1" t="e">
        <f>IF(VLOOKUP(A372,FPM!$B$6:$B$859,2,FALSE)&gt;VLOOKUP(A372,ICMS!$B$7:$C$858,2,FALSE),0.01,IF(VLOOKUP(A372,'Área Sudene Idene'!$A$1:$B$856,2,FALSE)="sudene/idene",0.05,IF(VLOOKUP(Resumo!A372,'IDH-M'!$A$1:$C$855,3,FALSE)&lt;=0.776,0.05,0.1)))</f>
        <v>#N/A</v>
      </c>
      <c r="C372" s="9" t="e">
        <f>IF(VLOOKUP(A372,FPM!$B$6:$B$859,2,FALSE)/0.8&gt;VLOOKUP(A372,ICMS!$B$7:$C$858,2,FALSE),0.01,IF(VLOOKUP(A372,'Área Sudene Idene'!$A$1:$B$856,2,FALSE)="sudene/idene",0.05,IF(VLOOKUP(Resumo!A372,'IDH-M'!$A$1:$C$855,3,FALSE)&lt;=0.776,0.05,0.1)))</f>
        <v>#N/A</v>
      </c>
      <c r="D372" s="9" t="e">
        <f t="shared" si="5"/>
        <v>#N/A</v>
      </c>
    </row>
    <row r="373" spans="1:4" x14ac:dyDescent="0.25">
      <c r="A373" s="60" t="s">
        <v>396</v>
      </c>
      <c r="B373" s="1" t="e">
        <f>IF(VLOOKUP(A373,FPM!$B$6:$B$859,2,FALSE)&gt;VLOOKUP(A373,ICMS!$B$7:$C$858,2,FALSE),0.01,IF(VLOOKUP(A373,'Área Sudene Idene'!$A$1:$B$856,2,FALSE)="sudene/idene",0.05,IF(VLOOKUP(Resumo!A373,'IDH-M'!$A$1:$C$855,3,FALSE)&lt;=0.776,0.05,0.1)))</f>
        <v>#N/A</v>
      </c>
      <c r="C373" s="9" t="e">
        <f>IF(VLOOKUP(A373,FPM!$B$6:$B$859,2,FALSE)/0.8&gt;VLOOKUP(A373,ICMS!$B$7:$C$858,2,FALSE),0.01,IF(VLOOKUP(A373,'Área Sudene Idene'!$A$1:$B$856,2,FALSE)="sudene/idene",0.05,IF(VLOOKUP(Resumo!A373,'IDH-M'!$A$1:$C$855,3,FALSE)&lt;=0.776,0.05,0.1)))</f>
        <v>#N/A</v>
      </c>
      <c r="D373" s="9" t="e">
        <f t="shared" si="5"/>
        <v>#N/A</v>
      </c>
    </row>
    <row r="374" spans="1:4" x14ac:dyDescent="0.25">
      <c r="A374" s="60" t="s">
        <v>397</v>
      </c>
      <c r="B374" s="1" t="e">
        <f>IF(VLOOKUP(A374,FPM!$B$6:$B$859,2,FALSE)&gt;VLOOKUP(A374,ICMS!$B$7:$C$858,2,FALSE),0.01,IF(VLOOKUP(A374,'Área Sudene Idene'!$A$1:$B$856,2,FALSE)="sudene/idene",0.05,IF(VLOOKUP(Resumo!A374,'IDH-M'!$A$1:$C$855,3,FALSE)&lt;=0.776,0.05,0.1)))</f>
        <v>#N/A</v>
      </c>
      <c r="C374" s="9" t="e">
        <f>IF(VLOOKUP(A374,FPM!$B$6:$B$859,2,FALSE)/0.8&gt;VLOOKUP(A374,ICMS!$B$7:$C$858,2,FALSE),0.01,IF(VLOOKUP(A374,'Área Sudene Idene'!$A$1:$B$856,2,FALSE)="sudene/idene",0.05,IF(VLOOKUP(Resumo!A374,'IDH-M'!$A$1:$C$855,3,FALSE)&lt;=0.776,0.05,0.1)))</f>
        <v>#N/A</v>
      </c>
      <c r="D374" s="9" t="e">
        <f t="shared" si="5"/>
        <v>#N/A</v>
      </c>
    </row>
    <row r="375" spans="1:4" x14ac:dyDescent="0.25">
      <c r="A375" s="60" t="s">
        <v>398</v>
      </c>
      <c r="B375" s="1" t="e">
        <f>IF(VLOOKUP(A375,FPM!$B$6:$B$859,2,FALSE)&gt;VLOOKUP(A375,ICMS!$B$7:$C$858,2,FALSE),0.01,IF(VLOOKUP(A375,'Área Sudene Idene'!$A$1:$B$856,2,FALSE)="sudene/idene",0.05,IF(VLOOKUP(Resumo!A375,'IDH-M'!$A$1:$C$855,3,FALSE)&lt;=0.776,0.05,0.1)))</f>
        <v>#N/A</v>
      </c>
      <c r="C375" s="9" t="e">
        <f>IF(VLOOKUP(A375,FPM!$B$6:$B$859,2,FALSE)/0.8&gt;VLOOKUP(A375,ICMS!$B$7:$C$858,2,FALSE),0.01,IF(VLOOKUP(A375,'Área Sudene Idene'!$A$1:$B$856,2,FALSE)="sudene/idene",0.05,IF(VLOOKUP(Resumo!A375,'IDH-M'!$A$1:$C$855,3,FALSE)&lt;=0.776,0.05,0.1)))</f>
        <v>#N/A</v>
      </c>
      <c r="D375" s="9" t="e">
        <f t="shared" si="5"/>
        <v>#N/A</v>
      </c>
    </row>
    <row r="376" spans="1:4" x14ac:dyDescent="0.25">
      <c r="A376" s="60" t="s">
        <v>399</v>
      </c>
      <c r="B376" s="1" t="e">
        <f>IF(VLOOKUP(A376,FPM!$B$6:$B$859,2,FALSE)&gt;VLOOKUP(A376,ICMS!$B$7:$C$858,2,FALSE),0.01,IF(VLOOKUP(A376,'Área Sudene Idene'!$A$1:$B$856,2,FALSE)="sudene/idene",0.05,IF(VLOOKUP(Resumo!A376,'IDH-M'!$A$1:$C$855,3,FALSE)&lt;=0.776,0.05,0.1)))</f>
        <v>#N/A</v>
      </c>
      <c r="C376" s="9" t="e">
        <f>IF(VLOOKUP(A376,FPM!$B$6:$B$859,2,FALSE)/0.8&gt;VLOOKUP(A376,ICMS!$B$7:$C$858,2,FALSE),0.01,IF(VLOOKUP(A376,'Área Sudene Idene'!$A$1:$B$856,2,FALSE)="sudene/idene",0.05,IF(VLOOKUP(Resumo!A376,'IDH-M'!$A$1:$C$855,3,FALSE)&lt;=0.776,0.05,0.1)))</f>
        <v>#N/A</v>
      </c>
      <c r="D376" s="9" t="e">
        <f t="shared" si="5"/>
        <v>#N/A</v>
      </c>
    </row>
    <row r="377" spans="1:4" x14ac:dyDescent="0.25">
      <c r="A377" s="60" t="s">
        <v>400</v>
      </c>
      <c r="B377" s="1" t="e">
        <f>IF(VLOOKUP(A377,FPM!$B$6:$B$859,2,FALSE)&gt;VLOOKUP(A377,ICMS!$B$7:$C$858,2,FALSE),0.01,IF(VLOOKUP(A377,'Área Sudene Idene'!$A$1:$B$856,2,FALSE)="sudene/idene",0.05,IF(VLOOKUP(Resumo!A377,'IDH-M'!$A$1:$C$855,3,FALSE)&lt;=0.776,0.05,0.1)))</f>
        <v>#N/A</v>
      </c>
      <c r="C377" s="9" t="e">
        <f>IF(VLOOKUP(A377,FPM!$B$6:$B$859,2,FALSE)/0.8&gt;VLOOKUP(A377,ICMS!$B$7:$C$858,2,FALSE),0.01,IF(VLOOKUP(A377,'Área Sudene Idene'!$A$1:$B$856,2,FALSE)="sudene/idene",0.05,IF(VLOOKUP(Resumo!A377,'IDH-M'!$A$1:$C$855,3,FALSE)&lt;=0.776,0.05,0.1)))</f>
        <v>#N/A</v>
      </c>
      <c r="D377" s="9" t="e">
        <f t="shared" si="5"/>
        <v>#N/A</v>
      </c>
    </row>
    <row r="378" spans="1:4" x14ac:dyDescent="0.25">
      <c r="A378" s="60" t="s">
        <v>401</v>
      </c>
      <c r="B378" s="1" t="e">
        <f>IF(VLOOKUP(A378,FPM!$B$6:$B$859,2,FALSE)&gt;VLOOKUP(A378,ICMS!$B$7:$C$858,2,FALSE),0.01,IF(VLOOKUP(A378,'Área Sudene Idene'!$A$1:$B$856,2,FALSE)="sudene/idene",0.05,IF(VLOOKUP(Resumo!A378,'IDH-M'!$A$1:$C$855,3,FALSE)&lt;=0.776,0.05,0.1)))</f>
        <v>#N/A</v>
      </c>
      <c r="C378" s="9" t="e">
        <f>IF(VLOOKUP(A378,FPM!$B$6:$B$859,2,FALSE)/0.8&gt;VLOOKUP(A378,ICMS!$B$7:$C$858,2,FALSE),0.01,IF(VLOOKUP(A378,'Área Sudene Idene'!$A$1:$B$856,2,FALSE)="sudene/idene",0.05,IF(VLOOKUP(Resumo!A378,'IDH-M'!$A$1:$C$855,3,FALSE)&lt;=0.776,0.05,0.1)))</f>
        <v>#N/A</v>
      </c>
      <c r="D378" s="9" t="e">
        <f t="shared" si="5"/>
        <v>#N/A</v>
      </c>
    </row>
    <row r="379" spans="1:4" x14ac:dyDescent="0.25">
      <c r="A379" s="60" t="s">
        <v>402</v>
      </c>
      <c r="B379" s="1" t="e">
        <f>IF(VLOOKUP(A379,FPM!$B$6:$B$859,2,FALSE)&gt;VLOOKUP(A379,ICMS!$B$7:$C$858,2,FALSE),0.01,IF(VLOOKUP(A379,'Área Sudene Idene'!$A$1:$B$856,2,FALSE)="sudene/idene",0.05,IF(VLOOKUP(Resumo!A379,'IDH-M'!$A$1:$C$855,3,FALSE)&lt;=0.776,0.05,0.1)))</f>
        <v>#N/A</v>
      </c>
      <c r="C379" s="9" t="e">
        <f>IF(VLOOKUP(A379,FPM!$B$6:$B$859,2,FALSE)/0.8&gt;VLOOKUP(A379,ICMS!$B$7:$C$858,2,FALSE),0.01,IF(VLOOKUP(A379,'Área Sudene Idene'!$A$1:$B$856,2,FALSE)="sudene/idene",0.05,IF(VLOOKUP(Resumo!A379,'IDH-M'!$A$1:$C$855,3,FALSE)&lt;=0.776,0.05,0.1)))</f>
        <v>#N/A</v>
      </c>
      <c r="D379" s="9" t="e">
        <f t="shared" si="5"/>
        <v>#N/A</v>
      </c>
    </row>
    <row r="380" spans="1:4" x14ac:dyDescent="0.25">
      <c r="A380" s="60" t="s">
        <v>403</v>
      </c>
      <c r="B380" s="1" t="e">
        <f>IF(VLOOKUP(A380,FPM!$B$6:$B$859,2,FALSE)&gt;VLOOKUP(A380,ICMS!$B$7:$C$858,2,FALSE),0.01,IF(VLOOKUP(A380,'Área Sudene Idene'!$A$1:$B$856,2,FALSE)="sudene/idene",0.05,IF(VLOOKUP(Resumo!A380,'IDH-M'!$A$1:$C$855,3,FALSE)&lt;=0.776,0.05,0.1)))</f>
        <v>#N/A</v>
      </c>
      <c r="C380" s="9" t="e">
        <f>IF(VLOOKUP(A380,FPM!$B$6:$B$859,2,FALSE)/0.8&gt;VLOOKUP(A380,ICMS!$B$7:$C$858,2,FALSE),0.01,IF(VLOOKUP(A380,'Área Sudene Idene'!$A$1:$B$856,2,FALSE)="sudene/idene",0.05,IF(VLOOKUP(Resumo!A380,'IDH-M'!$A$1:$C$855,3,FALSE)&lt;=0.776,0.05,0.1)))</f>
        <v>#N/A</v>
      </c>
      <c r="D380" s="9" t="e">
        <f t="shared" si="5"/>
        <v>#N/A</v>
      </c>
    </row>
    <row r="381" spans="1:4" x14ac:dyDescent="0.25">
      <c r="A381" s="60" t="s">
        <v>404</v>
      </c>
      <c r="B381" s="1" t="e">
        <f>IF(VLOOKUP(A381,FPM!$B$6:$B$859,2,FALSE)&gt;VLOOKUP(A381,ICMS!$B$7:$C$858,2,FALSE),0.01,IF(VLOOKUP(A381,'Área Sudene Idene'!$A$1:$B$856,2,FALSE)="sudene/idene",0.05,IF(VLOOKUP(Resumo!A381,'IDH-M'!$A$1:$C$855,3,FALSE)&lt;=0.776,0.05,0.1)))</f>
        <v>#N/A</v>
      </c>
      <c r="C381" s="9" t="e">
        <f>IF(VLOOKUP(A381,FPM!$B$6:$B$859,2,FALSE)/0.8&gt;VLOOKUP(A381,ICMS!$B$7:$C$858,2,FALSE),0.01,IF(VLOOKUP(A381,'Área Sudene Idene'!$A$1:$B$856,2,FALSE)="sudene/idene",0.05,IF(VLOOKUP(Resumo!A381,'IDH-M'!$A$1:$C$855,3,FALSE)&lt;=0.776,0.05,0.1)))</f>
        <v>#N/A</v>
      </c>
      <c r="D381" s="9" t="e">
        <f t="shared" si="5"/>
        <v>#N/A</v>
      </c>
    </row>
    <row r="382" spans="1:4" x14ac:dyDescent="0.25">
      <c r="A382" s="60" t="s">
        <v>405</v>
      </c>
      <c r="B382" s="1" t="e">
        <f>IF(VLOOKUP(A382,FPM!$B$6:$B$859,2,FALSE)&gt;VLOOKUP(A382,ICMS!$B$7:$C$858,2,FALSE),0.01,IF(VLOOKUP(A382,'Área Sudene Idene'!$A$1:$B$856,2,FALSE)="sudene/idene",0.05,IF(VLOOKUP(Resumo!A382,'IDH-M'!$A$1:$C$855,3,FALSE)&lt;=0.776,0.05,0.1)))</f>
        <v>#N/A</v>
      </c>
      <c r="C382" s="9" t="e">
        <f>IF(VLOOKUP(A382,FPM!$B$6:$B$859,2,FALSE)/0.8&gt;VLOOKUP(A382,ICMS!$B$7:$C$858,2,FALSE),0.01,IF(VLOOKUP(A382,'Área Sudene Idene'!$A$1:$B$856,2,FALSE)="sudene/idene",0.05,IF(VLOOKUP(Resumo!A382,'IDH-M'!$A$1:$C$855,3,FALSE)&lt;=0.776,0.05,0.1)))</f>
        <v>#N/A</v>
      </c>
      <c r="D382" s="9" t="e">
        <f t="shared" si="5"/>
        <v>#N/A</v>
      </c>
    </row>
    <row r="383" spans="1:4" x14ac:dyDescent="0.25">
      <c r="A383" s="60" t="s">
        <v>406</v>
      </c>
      <c r="B383" s="1" t="e">
        <f>IF(VLOOKUP(A383,FPM!$B$6:$B$859,2,FALSE)&gt;VLOOKUP(A383,ICMS!$B$7:$C$858,2,FALSE),0.01,IF(VLOOKUP(A383,'Área Sudene Idene'!$A$1:$B$856,2,FALSE)="sudene/idene",0.05,IF(VLOOKUP(Resumo!A383,'IDH-M'!$A$1:$C$855,3,FALSE)&lt;=0.776,0.05,0.1)))</f>
        <v>#N/A</v>
      </c>
      <c r="C383" s="9" t="e">
        <f>IF(VLOOKUP(A383,FPM!$B$6:$B$859,2,FALSE)/0.8&gt;VLOOKUP(A383,ICMS!$B$7:$C$858,2,FALSE),0.01,IF(VLOOKUP(A383,'Área Sudene Idene'!$A$1:$B$856,2,FALSE)="sudene/idene",0.05,IF(VLOOKUP(Resumo!A383,'IDH-M'!$A$1:$C$855,3,FALSE)&lt;=0.776,0.05,0.1)))</f>
        <v>#N/A</v>
      </c>
      <c r="D383" s="9" t="e">
        <f t="shared" si="5"/>
        <v>#N/A</v>
      </c>
    </row>
    <row r="384" spans="1:4" x14ac:dyDescent="0.25">
      <c r="A384" s="60" t="s">
        <v>407</v>
      </c>
      <c r="B384" s="1" t="e">
        <f>IF(VLOOKUP(A384,FPM!$B$6:$B$859,2,FALSE)&gt;VLOOKUP(A384,ICMS!$B$7:$C$858,2,FALSE),0.01,IF(VLOOKUP(A384,'Área Sudene Idene'!$A$1:$B$856,2,FALSE)="sudene/idene",0.05,IF(VLOOKUP(Resumo!A384,'IDH-M'!$A$1:$C$855,3,FALSE)&lt;=0.776,0.05,0.1)))</f>
        <v>#N/A</v>
      </c>
      <c r="C384" s="9" t="e">
        <f>IF(VLOOKUP(A384,FPM!$B$6:$B$859,2,FALSE)/0.8&gt;VLOOKUP(A384,ICMS!$B$7:$C$858,2,FALSE),0.01,IF(VLOOKUP(A384,'Área Sudene Idene'!$A$1:$B$856,2,FALSE)="sudene/idene",0.05,IF(VLOOKUP(Resumo!A384,'IDH-M'!$A$1:$C$855,3,FALSE)&lt;=0.776,0.05,0.1)))</f>
        <v>#N/A</v>
      </c>
      <c r="D384" s="9" t="e">
        <f t="shared" si="5"/>
        <v>#N/A</v>
      </c>
    </row>
    <row r="385" spans="1:4" x14ac:dyDescent="0.25">
      <c r="A385" s="60" t="s">
        <v>408</v>
      </c>
      <c r="B385" s="1" t="e">
        <f>IF(VLOOKUP(A385,FPM!$B$6:$B$859,2,FALSE)&gt;VLOOKUP(A385,ICMS!$B$7:$C$858,2,FALSE),0.01,IF(VLOOKUP(A385,'Área Sudene Idene'!$A$1:$B$856,2,FALSE)="sudene/idene",0.05,IF(VLOOKUP(Resumo!A385,'IDH-M'!$A$1:$C$855,3,FALSE)&lt;=0.776,0.05,0.1)))</f>
        <v>#N/A</v>
      </c>
      <c r="C385" s="9" t="e">
        <f>IF(VLOOKUP(A385,FPM!$B$6:$B$859,2,FALSE)/0.8&gt;VLOOKUP(A385,ICMS!$B$7:$C$858,2,FALSE),0.01,IF(VLOOKUP(A385,'Área Sudene Idene'!$A$1:$B$856,2,FALSE)="sudene/idene",0.05,IF(VLOOKUP(Resumo!A385,'IDH-M'!$A$1:$C$855,3,FALSE)&lt;=0.776,0.05,0.1)))</f>
        <v>#N/A</v>
      </c>
      <c r="D385" s="9" t="e">
        <f t="shared" si="5"/>
        <v>#N/A</v>
      </c>
    </row>
    <row r="386" spans="1:4" x14ac:dyDescent="0.25">
      <c r="A386" s="60" t="s">
        <v>409</v>
      </c>
      <c r="B386" s="1" t="e">
        <f>IF(VLOOKUP(A386,FPM!$B$6:$B$859,2,FALSE)&gt;VLOOKUP(A386,ICMS!$B$7:$C$858,2,FALSE),0.01,IF(VLOOKUP(A386,'Área Sudene Idene'!$A$1:$B$856,2,FALSE)="sudene/idene",0.05,IF(VLOOKUP(Resumo!A386,'IDH-M'!$A$1:$C$855,3,FALSE)&lt;=0.776,0.05,0.1)))</f>
        <v>#N/A</v>
      </c>
      <c r="C386" s="9" t="e">
        <f>IF(VLOOKUP(A386,FPM!$B$6:$B$859,2,FALSE)/0.8&gt;VLOOKUP(A386,ICMS!$B$7:$C$858,2,FALSE),0.01,IF(VLOOKUP(A386,'Área Sudene Idene'!$A$1:$B$856,2,FALSE)="sudene/idene",0.05,IF(VLOOKUP(Resumo!A386,'IDH-M'!$A$1:$C$855,3,FALSE)&lt;=0.776,0.05,0.1)))</f>
        <v>#N/A</v>
      </c>
      <c r="D386" s="9" t="e">
        <f t="shared" si="5"/>
        <v>#N/A</v>
      </c>
    </row>
    <row r="387" spans="1:4" x14ac:dyDescent="0.25">
      <c r="A387" s="60" t="s">
        <v>410</v>
      </c>
      <c r="B387" s="1" t="e">
        <f>IF(VLOOKUP(A387,FPM!$B$6:$B$859,2,FALSE)&gt;VLOOKUP(A387,ICMS!$B$7:$C$858,2,FALSE),0.01,IF(VLOOKUP(A387,'Área Sudene Idene'!$A$1:$B$856,2,FALSE)="sudene/idene",0.05,IF(VLOOKUP(Resumo!A387,'IDH-M'!$A$1:$C$855,3,FALSE)&lt;=0.776,0.05,0.1)))</f>
        <v>#N/A</v>
      </c>
      <c r="C387" s="9" t="e">
        <f>IF(VLOOKUP(A387,FPM!$B$6:$B$859,2,FALSE)/0.8&gt;VLOOKUP(A387,ICMS!$B$7:$C$858,2,FALSE),0.01,IF(VLOOKUP(A387,'Área Sudene Idene'!$A$1:$B$856,2,FALSE)="sudene/idene",0.05,IF(VLOOKUP(Resumo!A387,'IDH-M'!$A$1:$C$855,3,FALSE)&lt;=0.776,0.05,0.1)))</f>
        <v>#N/A</v>
      </c>
      <c r="D387" s="9" t="e">
        <f t="shared" ref="D387:D450" si="6">B387-C387</f>
        <v>#N/A</v>
      </c>
    </row>
    <row r="388" spans="1:4" x14ac:dyDescent="0.25">
      <c r="A388" s="60" t="s">
        <v>411</v>
      </c>
      <c r="B388" s="1" t="e">
        <f>IF(VLOOKUP(A388,FPM!$B$6:$B$859,2,FALSE)&gt;VLOOKUP(A388,ICMS!$B$7:$C$858,2,FALSE),0.01,IF(VLOOKUP(A388,'Área Sudene Idene'!$A$1:$B$856,2,FALSE)="sudene/idene",0.05,IF(VLOOKUP(Resumo!A388,'IDH-M'!$A$1:$C$855,3,FALSE)&lt;=0.776,0.05,0.1)))</f>
        <v>#N/A</v>
      </c>
      <c r="C388" s="9" t="e">
        <f>IF(VLOOKUP(A388,FPM!$B$6:$B$859,2,FALSE)/0.8&gt;VLOOKUP(A388,ICMS!$B$7:$C$858,2,FALSE),0.01,IF(VLOOKUP(A388,'Área Sudene Idene'!$A$1:$B$856,2,FALSE)="sudene/idene",0.05,IF(VLOOKUP(Resumo!A388,'IDH-M'!$A$1:$C$855,3,FALSE)&lt;=0.776,0.05,0.1)))</f>
        <v>#N/A</v>
      </c>
      <c r="D388" s="9" t="e">
        <f t="shared" si="6"/>
        <v>#N/A</v>
      </c>
    </row>
    <row r="389" spans="1:4" x14ac:dyDescent="0.25">
      <c r="A389" s="60" t="s">
        <v>412</v>
      </c>
      <c r="B389" s="1" t="e">
        <f>IF(VLOOKUP(A389,FPM!$B$6:$B$859,2,FALSE)&gt;VLOOKUP(A389,ICMS!$B$7:$C$858,2,FALSE),0.01,IF(VLOOKUP(A389,'Área Sudene Idene'!$A$1:$B$856,2,FALSE)="sudene/idene",0.05,IF(VLOOKUP(Resumo!A389,'IDH-M'!$A$1:$C$855,3,FALSE)&lt;=0.776,0.05,0.1)))</f>
        <v>#N/A</v>
      </c>
      <c r="C389" s="9" t="e">
        <f>IF(VLOOKUP(A389,FPM!$B$6:$B$859,2,FALSE)/0.8&gt;VLOOKUP(A389,ICMS!$B$7:$C$858,2,FALSE),0.01,IF(VLOOKUP(A389,'Área Sudene Idene'!$A$1:$B$856,2,FALSE)="sudene/idene",0.05,IF(VLOOKUP(Resumo!A389,'IDH-M'!$A$1:$C$855,3,FALSE)&lt;=0.776,0.05,0.1)))</f>
        <v>#N/A</v>
      </c>
      <c r="D389" s="9" t="e">
        <f t="shared" si="6"/>
        <v>#N/A</v>
      </c>
    </row>
    <row r="390" spans="1:4" x14ac:dyDescent="0.25">
      <c r="A390" s="60" t="s">
        <v>413</v>
      </c>
      <c r="B390" s="1" t="e">
        <f>IF(VLOOKUP(A390,FPM!$B$6:$B$859,2,FALSE)&gt;VLOOKUP(A390,ICMS!$B$7:$C$858,2,FALSE),0.01,IF(VLOOKUP(A390,'Área Sudene Idene'!$A$1:$B$856,2,FALSE)="sudene/idene",0.05,IF(VLOOKUP(Resumo!A390,'IDH-M'!$A$1:$C$855,3,FALSE)&lt;=0.776,0.05,0.1)))</f>
        <v>#N/A</v>
      </c>
      <c r="C390" s="9" t="e">
        <f>IF(VLOOKUP(A390,FPM!$B$6:$B$859,2,FALSE)/0.8&gt;VLOOKUP(A390,ICMS!$B$7:$C$858,2,FALSE),0.01,IF(VLOOKUP(A390,'Área Sudene Idene'!$A$1:$B$856,2,FALSE)="sudene/idene",0.05,IF(VLOOKUP(Resumo!A390,'IDH-M'!$A$1:$C$855,3,FALSE)&lt;=0.776,0.05,0.1)))</f>
        <v>#N/A</v>
      </c>
      <c r="D390" s="9" t="e">
        <f t="shared" si="6"/>
        <v>#N/A</v>
      </c>
    </row>
    <row r="391" spans="1:4" x14ac:dyDescent="0.25">
      <c r="A391" s="60" t="s">
        <v>414</v>
      </c>
      <c r="B391" s="1" t="e">
        <f>IF(VLOOKUP(A391,FPM!$B$6:$B$859,2,FALSE)&gt;VLOOKUP(A391,ICMS!$B$7:$C$858,2,FALSE),0.01,IF(VLOOKUP(A391,'Área Sudene Idene'!$A$1:$B$856,2,FALSE)="sudene/idene",0.05,IF(VLOOKUP(Resumo!A391,'IDH-M'!$A$1:$C$855,3,FALSE)&lt;=0.776,0.05,0.1)))</f>
        <v>#N/A</v>
      </c>
      <c r="C391" s="9" t="e">
        <f>IF(VLOOKUP(A391,FPM!$B$6:$B$859,2,FALSE)/0.8&gt;VLOOKUP(A391,ICMS!$B$7:$C$858,2,FALSE),0.01,IF(VLOOKUP(A391,'Área Sudene Idene'!$A$1:$B$856,2,FALSE)="sudene/idene",0.05,IF(VLOOKUP(Resumo!A391,'IDH-M'!$A$1:$C$855,3,FALSE)&lt;=0.776,0.05,0.1)))</f>
        <v>#N/A</v>
      </c>
      <c r="D391" s="9" t="e">
        <f t="shared" si="6"/>
        <v>#N/A</v>
      </c>
    </row>
    <row r="392" spans="1:4" x14ac:dyDescent="0.25">
      <c r="A392" s="60" t="s">
        <v>415</v>
      </c>
      <c r="B392" s="1" t="e">
        <f>IF(VLOOKUP(A392,FPM!$B$6:$B$859,2,FALSE)&gt;VLOOKUP(A392,ICMS!$B$7:$C$858,2,FALSE),0.01,IF(VLOOKUP(A392,'Área Sudene Idene'!$A$1:$B$856,2,FALSE)="sudene/idene",0.05,IF(VLOOKUP(Resumo!A392,'IDH-M'!$A$1:$C$855,3,FALSE)&lt;=0.776,0.05,0.1)))</f>
        <v>#N/A</v>
      </c>
      <c r="C392" s="9" t="e">
        <f>IF(VLOOKUP(A392,FPM!$B$6:$B$859,2,FALSE)/0.8&gt;VLOOKUP(A392,ICMS!$B$7:$C$858,2,FALSE),0.01,IF(VLOOKUP(A392,'Área Sudene Idene'!$A$1:$B$856,2,FALSE)="sudene/idene",0.05,IF(VLOOKUP(Resumo!A392,'IDH-M'!$A$1:$C$855,3,FALSE)&lt;=0.776,0.05,0.1)))</f>
        <v>#N/A</v>
      </c>
      <c r="D392" s="9" t="e">
        <f t="shared" si="6"/>
        <v>#N/A</v>
      </c>
    </row>
    <row r="393" spans="1:4" x14ac:dyDescent="0.25">
      <c r="A393" s="60" t="s">
        <v>416</v>
      </c>
      <c r="B393" s="1" t="e">
        <f>IF(VLOOKUP(A393,FPM!$B$6:$B$859,2,FALSE)&gt;VLOOKUP(A393,ICMS!$B$7:$C$858,2,FALSE),0.01,IF(VLOOKUP(A393,'Área Sudene Idene'!$A$1:$B$856,2,FALSE)="sudene/idene",0.05,IF(VLOOKUP(Resumo!A393,'IDH-M'!$A$1:$C$855,3,FALSE)&lt;=0.776,0.05,0.1)))</f>
        <v>#N/A</v>
      </c>
      <c r="C393" s="9" t="e">
        <f>IF(VLOOKUP(A393,FPM!$B$6:$B$859,2,FALSE)/0.8&gt;VLOOKUP(A393,ICMS!$B$7:$C$858,2,FALSE),0.01,IF(VLOOKUP(A393,'Área Sudene Idene'!$A$1:$B$856,2,FALSE)="sudene/idene",0.05,IF(VLOOKUP(Resumo!A393,'IDH-M'!$A$1:$C$855,3,FALSE)&lt;=0.776,0.05,0.1)))</f>
        <v>#N/A</v>
      </c>
      <c r="D393" s="9" t="e">
        <f t="shared" si="6"/>
        <v>#N/A</v>
      </c>
    </row>
    <row r="394" spans="1:4" x14ac:dyDescent="0.25">
      <c r="A394" s="60" t="s">
        <v>417</v>
      </c>
      <c r="B394" s="1" t="e">
        <f>IF(VLOOKUP(A394,FPM!$B$6:$B$859,2,FALSE)&gt;VLOOKUP(A394,ICMS!$B$7:$C$858,2,FALSE),0.01,IF(VLOOKUP(A394,'Área Sudene Idene'!$A$1:$B$856,2,FALSE)="sudene/idene",0.05,IF(VLOOKUP(Resumo!A394,'IDH-M'!$A$1:$C$855,3,FALSE)&lt;=0.776,0.05,0.1)))</f>
        <v>#N/A</v>
      </c>
      <c r="C394" s="9" t="e">
        <f>IF(VLOOKUP(A394,FPM!$B$6:$B$859,2,FALSE)/0.8&gt;VLOOKUP(A394,ICMS!$B$7:$C$858,2,FALSE),0.01,IF(VLOOKUP(A394,'Área Sudene Idene'!$A$1:$B$856,2,FALSE)="sudene/idene",0.05,IF(VLOOKUP(Resumo!A394,'IDH-M'!$A$1:$C$855,3,FALSE)&lt;=0.776,0.05,0.1)))</f>
        <v>#N/A</v>
      </c>
      <c r="D394" s="9" t="e">
        <f t="shared" si="6"/>
        <v>#N/A</v>
      </c>
    </row>
    <row r="395" spans="1:4" x14ac:dyDescent="0.25">
      <c r="A395" s="60" t="s">
        <v>418</v>
      </c>
      <c r="B395" s="1" t="e">
        <f>IF(VLOOKUP(A395,FPM!$B$6:$B$859,2,FALSE)&gt;VLOOKUP(A395,ICMS!$B$7:$C$858,2,FALSE),0.01,IF(VLOOKUP(A395,'Área Sudene Idene'!$A$1:$B$856,2,FALSE)="sudene/idene",0.05,IF(VLOOKUP(Resumo!A395,'IDH-M'!$A$1:$C$855,3,FALSE)&lt;=0.776,0.05,0.1)))</f>
        <v>#N/A</v>
      </c>
      <c r="C395" s="9" t="e">
        <f>IF(VLOOKUP(A395,FPM!$B$6:$B$859,2,FALSE)/0.8&gt;VLOOKUP(A395,ICMS!$B$7:$C$858,2,FALSE),0.01,IF(VLOOKUP(A395,'Área Sudene Idene'!$A$1:$B$856,2,FALSE)="sudene/idene",0.05,IF(VLOOKUP(Resumo!A395,'IDH-M'!$A$1:$C$855,3,FALSE)&lt;=0.776,0.05,0.1)))</f>
        <v>#N/A</v>
      </c>
      <c r="D395" s="9" t="e">
        <f t="shared" si="6"/>
        <v>#N/A</v>
      </c>
    </row>
    <row r="396" spans="1:4" x14ac:dyDescent="0.25">
      <c r="A396" s="60" t="s">
        <v>419</v>
      </c>
      <c r="B396" s="1" t="e">
        <f>IF(VLOOKUP(A396,FPM!$B$6:$B$859,2,FALSE)&gt;VLOOKUP(A396,ICMS!$B$7:$C$858,2,FALSE),0.01,IF(VLOOKUP(A396,'Área Sudene Idene'!$A$1:$B$856,2,FALSE)="sudene/idene",0.05,IF(VLOOKUP(Resumo!A396,'IDH-M'!$A$1:$C$855,3,FALSE)&lt;=0.776,0.05,0.1)))</f>
        <v>#N/A</v>
      </c>
      <c r="C396" s="9" t="e">
        <f>IF(VLOOKUP(A396,FPM!$B$6:$B$859,2,FALSE)/0.8&gt;VLOOKUP(A396,ICMS!$B$7:$C$858,2,FALSE),0.01,IF(VLOOKUP(A396,'Área Sudene Idene'!$A$1:$B$856,2,FALSE)="sudene/idene",0.05,IF(VLOOKUP(Resumo!A396,'IDH-M'!$A$1:$C$855,3,FALSE)&lt;=0.776,0.05,0.1)))</f>
        <v>#N/A</v>
      </c>
      <c r="D396" s="9" t="e">
        <f t="shared" si="6"/>
        <v>#N/A</v>
      </c>
    </row>
    <row r="397" spans="1:4" x14ac:dyDescent="0.25">
      <c r="A397" s="60" t="s">
        <v>420</v>
      </c>
      <c r="B397" s="1" t="e">
        <f>IF(VLOOKUP(A397,FPM!$B$6:$B$859,2,FALSE)&gt;VLOOKUP(A397,ICMS!$B$7:$C$858,2,FALSE),0.01,IF(VLOOKUP(A397,'Área Sudene Idene'!$A$1:$B$856,2,FALSE)="sudene/idene",0.05,IF(VLOOKUP(Resumo!A397,'IDH-M'!$A$1:$C$855,3,FALSE)&lt;=0.776,0.05,0.1)))</f>
        <v>#N/A</v>
      </c>
      <c r="C397" s="9" t="e">
        <f>IF(VLOOKUP(A397,FPM!$B$6:$B$859,2,FALSE)/0.8&gt;VLOOKUP(A397,ICMS!$B$7:$C$858,2,FALSE),0.01,IF(VLOOKUP(A397,'Área Sudene Idene'!$A$1:$B$856,2,FALSE)="sudene/idene",0.05,IF(VLOOKUP(Resumo!A397,'IDH-M'!$A$1:$C$855,3,FALSE)&lt;=0.776,0.05,0.1)))</f>
        <v>#N/A</v>
      </c>
      <c r="D397" s="9" t="e">
        <f t="shared" si="6"/>
        <v>#N/A</v>
      </c>
    </row>
    <row r="398" spans="1:4" x14ac:dyDescent="0.25">
      <c r="A398" s="60" t="s">
        <v>421</v>
      </c>
      <c r="B398" s="1" t="e">
        <f>IF(VLOOKUP(A398,FPM!$B$6:$B$859,2,FALSE)&gt;VLOOKUP(A398,ICMS!$B$7:$C$858,2,FALSE),0.01,IF(VLOOKUP(A398,'Área Sudene Idene'!$A$1:$B$856,2,FALSE)="sudene/idene",0.05,IF(VLOOKUP(Resumo!A398,'IDH-M'!$A$1:$C$855,3,FALSE)&lt;=0.776,0.05,0.1)))</f>
        <v>#N/A</v>
      </c>
      <c r="C398" s="9" t="e">
        <f>IF(VLOOKUP(A398,FPM!$B$6:$B$859,2,FALSE)/0.8&gt;VLOOKUP(A398,ICMS!$B$7:$C$858,2,FALSE),0.01,IF(VLOOKUP(A398,'Área Sudene Idene'!$A$1:$B$856,2,FALSE)="sudene/idene",0.05,IF(VLOOKUP(Resumo!A398,'IDH-M'!$A$1:$C$855,3,FALSE)&lt;=0.776,0.05,0.1)))</f>
        <v>#N/A</v>
      </c>
      <c r="D398" s="9" t="e">
        <f t="shared" si="6"/>
        <v>#N/A</v>
      </c>
    </row>
    <row r="399" spans="1:4" x14ac:dyDescent="0.25">
      <c r="A399" s="60" t="s">
        <v>422</v>
      </c>
      <c r="B399" s="1" t="e">
        <f>IF(VLOOKUP(A399,FPM!$B$6:$B$859,2,FALSE)&gt;VLOOKUP(A399,ICMS!$B$7:$C$858,2,FALSE),0.01,IF(VLOOKUP(A399,'Área Sudene Idene'!$A$1:$B$856,2,FALSE)="sudene/idene",0.05,IF(VLOOKUP(Resumo!A399,'IDH-M'!$A$1:$C$855,3,FALSE)&lt;=0.776,0.05,0.1)))</f>
        <v>#N/A</v>
      </c>
      <c r="C399" s="9" t="e">
        <f>IF(VLOOKUP(A399,FPM!$B$6:$B$859,2,FALSE)/0.8&gt;VLOOKUP(A399,ICMS!$B$7:$C$858,2,FALSE),0.01,IF(VLOOKUP(A399,'Área Sudene Idene'!$A$1:$B$856,2,FALSE)="sudene/idene",0.05,IF(VLOOKUP(Resumo!A399,'IDH-M'!$A$1:$C$855,3,FALSE)&lt;=0.776,0.05,0.1)))</f>
        <v>#N/A</v>
      </c>
      <c r="D399" s="9" t="e">
        <f t="shared" si="6"/>
        <v>#N/A</v>
      </c>
    </row>
    <row r="400" spans="1:4" x14ac:dyDescent="0.25">
      <c r="A400" s="60" t="s">
        <v>423</v>
      </c>
      <c r="B400" s="1" t="e">
        <f>IF(VLOOKUP(A400,FPM!$B$6:$B$859,2,FALSE)&gt;VLOOKUP(A400,ICMS!$B$7:$C$858,2,FALSE),0.01,IF(VLOOKUP(A400,'Área Sudene Idene'!$A$1:$B$856,2,FALSE)="sudene/idene",0.05,IF(VLOOKUP(Resumo!A400,'IDH-M'!$A$1:$C$855,3,FALSE)&lt;=0.776,0.05,0.1)))</f>
        <v>#N/A</v>
      </c>
      <c r="C400" s="9" t="e">
        <f>IF(VLOOKUP(A400,FPM!$B$6:$B$859,2,FALSE)/0.8&gt;VLOOKUP(A400,ICMS!$B$7:$C$858,2,FALSE),0.01,IF(VLOOKUP(A400,'Área Sudene Idene'!$A$1:$B$856,2,FALSE)="sudene/idene",0.05,IF(VLOOKUP(Resumo!A400,'IDH-M'!$A$1:$C$855,3,FALSE)&lt;=0.776,0.05,0.1)))</f>
        <v>#N/A</v>
      </c>
      <c r="D400" s="9" t="e">
        <f t="shared" si="6"/>
        <v>#N/A</v>
      </c>
    </row>
    <row r="401" spans="1:4" x14ac:dyDescent="0.25">
      <c r="A401" s="60" t="s">
        <v>424</v>
      </c>
      <c r="B401" s="1" t="e">
        <f>IF(VLOOKUP(A401,FPM!$B$6:$B$859,2,FALSE)&gt;VLOOKUP(A401,ICMS!$B$7:$C$858,2,FALSE),0.01,IF(VLOOKUP(A401,'Área Sudene Idene'!$A$1:$B$856,2,FALSE)="sudene/idene",0.05,IF(VLOOKUP(Resumo!A401,'IDH-M'!$A$1:$C$855,3,FALSE)&lt;=0.776,0.05,0.1)))</f>
        <v>#N/A</v>
      </c>
      <c r="C401" s="9" t="e">
        <f>IF(VLOOKUP(A401,FPM!$B$6:$B$859,2,FALSE)/0.8&gt;VLOOKUP(A401,ICMS!$B$7:$C$858,2,FALSE),0.01,IF(VLOOKUP(A401,'Área Sudene Idene'!$A$1:$B$856,2,FALSE)="sudene/idene",0.05,IF(VLOOKUP(Resumo!A401,'IDH-M'!$A$1:$C$855,3,FALSE)&lt;=0.776,0.05,0.1)))</f>
        <v>#N/A</v>
      </c>
      <c r="D401" s="9" t="e">
        <f t="shared" si="6"/>
        <v>#N/A</v>
      </c>
    </row>
    <row r="402" spans="1:4" x14ac:dyDescent="0.25">
      <c r="A402" s="60" t="s">
        <v>425</v>
      </c>
      <c r="B402" s="1" t="e">
        <f>IF(VLOOKUP(A402,FPM!$B$6:$B$859,2,FALSE)&gt;VLOOKUP(A402,ICMS!$B$7:$C$858,2,FALSE),0.01,IF(VLOOKUP(A402,'Área Sudene Idene'!$A$1:$B$856,2,FALSE)="sudene/idene",0.05,IF(VLOOKUP(Resumo!A402,'IDH-M'!$A$1:$C$855,3,FALSE)&lt;=0.776,0.05,0.1)))</f>
        <v>#N/A</v>
      </c>
      <c r="C402" s="9" t="e">
        <f>IF(VLOOKUP(A402,FPM!$B$6:$B$859,2,FALSE)/0.8&gt;VLOOKUP(A402,ICMS!$B$7:$C$858,2,FALSE),0.01,IF(VLOOKUP(A402,'Área Sudene Idene'!$A$1:$B$856,2,FALSE)="sudene/idene",0.05,IF(VLOOKUP(Resumo!A402,'IDH-M'!$A$1:$C$855,3,FALSE)&lt;=0.776,0.05,0.1)))</f>
        <v>#N/A</v>
      </c>
      <c r="D402" s="9" t="e">
        <f t="shared" si="6"/>
        <v>#N/A</v>
      </c>
    </row>
    <row r="403" spans="1:4" x14ac:dyDescent="0.25">
      <c r="A403" s="60" t="s">
        <v>426</v>
      </c>
      <c r="B403" s="1" t="e">
        <f>IF(VLOOKUP(A403,FPM!$B$6:$B$859,2,FALSE)&gt;VLOOKUP(A403,ICMS!$B$7:$C$858,2,FALSE),0.01,IF(VLOOKUP(A403,'Área Sudene Idene'!$A$1:$B$856,2,FALSE)="sudene/idene",0.05,IF(VLOOKUP(Resumo!A403,'IDH-M'!$A$1:$C$855,3,FALSE)&lt;=0.776,0.05,0.1)))</f>
        <v>#N/A</v>
      </c>
      <c r="C403" s="9" t="e">
        <f>IF(VLOOKUP(A403,FPM!$B$6:$B$859,2,FALSE)/0.8&gt;VLOOKUP(A403,ICMS!$B$7:$C$858,2,FALSE),0.01,IF(VLOOKUP(A403,'Área Sudene Idene'!$A$1:$B$856,2,FALSE)="sudene/idene",0.05,IF(VLOOKUP(Resumo!A403,'IDH-M'!$A$1:$C$855,3,FALSE)&lt;=0.776,0.05,0.1)))</f>
        <v>#N/A</v>
      </c>
      <c r="D403" s="9" t="e">
        <f t="shared" si="6"/>
        <v>#N/A</v>
      </c>
    </row>
    <row r="404" spans="1:4" x14ac:dyDescent="0.25">
      <c r="A404" s="60" t="s">
        <v>427</v>
      </c>
      <c r="B404" s="1" t="e">
        <f>IF(VLOOKUP(A404,FPM!$B$6:$B$859,2,FALSE)&gt;VLOOKUP(A404,ICMS!$B$7:$C$858,2,FALSE),0.01,IF(VLOOKUP(A404,'Área Sudene Idene'!$A$1:$B$856,2,FALSE)="sudene/idene",0.05,IF(VLOOKUP(Resumo!A404,'IDH-M'!$A$1:$C$855,3,FALSE)&lt;=0.776,0.05,0.1)))</f>
        <v>#N/A</v>
      </c>
      <c r="C404" s="9" t="e">
        <f>IF(VLOOKUP(A404,FPM!$B$6:$B$859,2,FALSE)/0.8&gt;VLOOKUP(A404,ICMS!$B$7:$C$858,2,FALSE),0.01,IF(VLOOKUP(A404,'Área Sudene Idene'!$A$1:$B$856,2,FALSE)="sudene/idene",0.05,IF(VLOOKUP(Resumo!A404,'IDH-M'!$A$1:$C$855,3,FALSE)&lt;=0.776,0.05,0.1)))</f>
        <v>#N/A</v>
      </c>
      <c r="D404" s="9" t="e">
        <f t="shared" si="6"/>
        <v>#N/A</v>
      </c>
    </row>
    <row r="405" spans="1:4" x14ac:dyDescent="0.25">
      <c r="A405" s="60" t="s">
        <v>428</v>
      </c>
      <c r="B405" s="1" t="e">
        <f>IF(VLOOKUP(A405,FPM!$B$6:$B$859,2,FALSE)&gt;VLOOKUP(A405,ICMS!$B$7:$C$858,2,FALSE),0.01,IF(VLOOKUP(A405,'Área Sudene Idene'!$A$1:$B$856,2,FALSE)="sudene/idene",0.05,IF(VLOOKUP(Resumo!A405,'IDH-M'!$A$1:$C$855,3,FALSE)&lt;=0.776,0.05,0.1)))</f>
        <v>#N/A</v>
      </c>
      <c r="C405" s="9" t="e">
        <f>IF(VLOOKUP(A405,FPM!$B$6:$B$859,2,FALSE)/0.8&gt;VLOOKUP(A405,ICMS!$B$7:$C$858,2,FALSE),0.01,IF(VLOOKUP(A405,'Área Sudene Idene'!$A$1:$B$856,2,FALSE)="sudene/idene",0.05,IF(VLOOKUP(Resumo!A405,'IDH-M'!$A$1:$C$855,3,FALSE)&lt;=0.776,0.05,0.1)))</f>
        <v>#N/A</v>
      </c>
      <c r="D405" s="9" t="e">
        <f t="shared" si="6"/>
        <v>#N/A</v>
      </c>
    </row>
    <row r="406" spans="1:4" x14ac:dyDescent="0.25">
      <c r="A406" s="60" t="s">
        <v>429</v>
      </c>
      <c r="B406" s="1" t="e">
        <f>IF(VLOOKUP(A406,FPM!$B$6:$B$859,2,FALSE)&gt;VLOOKUP(A406,ICMS!$B$7:$C$858,2,FALSE),0.01,IF(VLOOKUP(A406,'Área Sudene Idene'!$A$1:$B$856,2,FALSE)="sudene/idene",0.05,IF(VLOOKUP(Resumo!A406,'IDH-M'!$A$1:$C$855,3,FALSE)&lt;=0.776,0.05,0.1)))</f>
        <v>#N/A</v>
      </c>
      <c r="C406" s="9" t="e">
        <f>IF(VLOOKUP(A406,FPM!$B$6:$B$859,2,FALSE)/0.8&gt;VLOOKUP(A406,ICMS!$B$7:$C$858,2,FALSE),0.01,IF(VLOOKUP(A406,'Área Sudene Idene'!$A$1:$B$856,2,FALSE)="sudene/idene",0.05,IF(VLOOKUP(Resumo!A406,'IDH-M'!$A$1:$C$855,3,FALSE)&lt;=0.776,0.05,0.1)))</f>
        <v>#N/A</v>
      </c>
      <c r="D406" s="9" t="e">
        <f t="shared" si="6"/>
        <v>#N/A</v>
      </c>
    </row>
    <row r="407" spans="1:4" x14ac:dyDescent="0.25">
      <c r="A407" s="60" t="s">
        <v>430</v>
      </c>
      <c r="B407" s="1" t="e">
        <f>IF(VLOOKUP(A407,FPM!$B$6:$B$859,2,FALSE)&gt;VLOOKUP(A407,ICMS!$B$7:$C$858,2,FALSE),0.01,IF(VLOOKUP(A407,'Área Sudene Idene'!$A$1:$B$856,2,FALSE)="sudene/idene",0.05,IF(VLOOKUP(Resumo!A407,'IDH-M'!$A$1:$C$855,3,FALSE)&lt;=0.776,0.05,0.1)))</f>
        <v>#N/A</v>
      </c>
      <c r="C407" s="9" t="e">
        <f>IF(VLOOKUP(A407,FPM!$B$6:$B$859,2,FALSE)/0.8&gt;VLOOKUP(A407,ICMS!$B$7:$C$858,2,FALSE),0.01,IF(VLOOKUP(A407,'Área Sudene Idene'!$A$1:$B$856,2,FALSE)="sudene/idene",0.05,IF(VLOOKUP(Resumo!A407,'IDH-M'!$A$1:$C$855,3,FALSE)&lt;=0.776,0.05,0.1)))</f>
        <v>#N/A</v>
      </c>
      <c r="D407" s="9" t="e">
        <f t="shared" si="6"/>
        <v>#N/A</v>
      </c>
    </row>
    <row r="408" spans="1:4" x14ac:dyDescent="0.25">
      <c r="A408" s="60" t="s">
        <v>431</v>
      </c>
      <c r="B408" s="1" t="e">
        <f>IF(VLOOKUP(A408,FPM!$B$6:$B$859,2,FALSE)&gt;VLOOKUP(A408,ICMS!$B$7:$C$858,2,FALSE),0.01,IF(VLOOKUP(A408,'Área Sudene Idene'!$A$1:$B$856,2,FALSE)="sudene/idene",0.05,IF(VLOOKUP(Resumo!A408,'IDH-M'!$A$1:$C$855,3,FALSE)&lt;=0.776,0.05,0.1)))</f>
        <v>#N/A</v>
      </c>
      <c r="C408" s="9" t="e">
        <f>IF(VLOOKUP(A408,FPM!$B$6:$B$859,2,FALSE)/0.8&gt;VLOOKUP(A408,ICMS!$B$7:$C$858,2,FALSE),0.01,IF(VLOOKUP(A408,'Área Sudene Idene'!$A$1:$B$856,2,FALSE)="sudene/idene",0.05,IF(VLOOKUP(Resumo!A408,'IDH-M'!$A$1:$C$855,3,FALSE)&lt;=0.776,0.05,0.1)))</f>
        <v>#N/A</v>
      </c>
      <c r="D408" s="9" t="e">
        <f t="shared" si="6"/>
        <v>#N/A</v>
      </c>
    </row>
    <row r="409" spans="1:4" x14ac:dyDescent="0.25">
      <c r="A409" s="60" t="s">
        <v>432</v>
      </c>
      <c r="B409" s="1" t="e">
        <f>IF(VLOOKUP(A409,FPM!$B$6:$B$859,2,FALSE)&gt;VLOOKUP(A409,ICMS!$B$7:$C$858,2,FALSE),0.01,IF(VLOOKUP(A409,'Área Sudene Idene'!$A$1:$B$856,2,FALSE)="sudene/idene",0.05,IF(VLOOKUP(Resumo!A409,'IDH-M'!$A$1:$C$855,3,FALSE)&lt;=0.776,0.05,0.1)))</f>
        <v>#N/A</v>
      </c>
      <c r="C409" s="9" t="e">
        <f>IF(VLOOKUP(A409,FPM!$B$6:$B$859,2,FALSE)/0.8&gt;VLOOKUP(A409,ICMS!$B$7:$C$858,2,FALSE),0.01,IF(VLOOKUP(A409,'Área Sudene Idene'!$A$1:$B$856,2,FALSE)="sudene/idene",0.05,IF(VLOOKUP(Resumo!A409,'IDH-M'!$A$1:$C$855,3,FALSE)&lt;=0.776,0.05,0.1)))</f>
        <v>#N/A</v>
      </c>
      <c r="D409" s="9" t="e">
        <f t="shared" si="6"/>
        <v>#N/A</v>
      </c>
    </row>
    <row r="410" spans="1:4" x14ac:dyDescent="0.25">
      <c r="A410" s="60" t="s">
        <v>433</v>
      </c>
      <c r="B410" s="1" t="e">
        <f>IF(VLOOKUP(A410,FPM!$B$6:$B$859,2,FALSE)&gt;VLOOKUP(A410,ICMS!$B$7:$C$858,2,FALSE),0.01,IF(VLOOKUP(A410,'Área Sudene Idene'!$A$1:$B$856,2,FALSE)="sudene/idene",0.05,IF(VLOOKUP(Resumo!A410,'IDH-M'!$A$1:$C$855,3,FALSE)&lt;=0.776,0.05,0.1)))</f>
        <v>#N/A</v>
      </c>
      <c r="C410" s="9" t="e">
        <f>IF(VLOOKUP(A410,FPM!$B$6:$B$859,2,FALSE)/0.8&gt;VLOOKUP(A410,ICMS!$B$7:$C$858,2,FALSE),0.01,IF(VLOOKUP(A410,'Área Sudene Idene'!$A$1:$B$856,2,FALSE)="sudene/idene",0.05,IF(VLOOKUP(Resumo!A410,'IDH-M'!$A$1:$C$855,3,FALSE)&lt;=0.776,0.05,0.1)))</f>
        <v>#N/A</v>
      </c>
      <c r="D410" s="9" t="e">
        <f t="shared" si="6"/>
        <v>#N/A</v>
      </c>
    </row>
    <row r="411" spans="1:4" x14ac:dyDescent="0.25">
      <c r="A411" s="60" t="s">
        <v>434</v>
      </c>
      <c r="B411" s="1" t="e">
        <f>IF(VLOOKUP(A411,FPM!$B$6:$B$859,2,FALSE)&gt;VLOOKUP(A411,ICMS!$B$7:$C$858,2,FALSE),0.01,IF(VLOOKUP(A411,'Área Sudene Idene'!$A$1:$B$856,2,FALSE)="sudene/idene",0.05,IF(VLOOKUP(Resumo!A411,'IDH-M'!$A$1:$C$855,3,FALSE)&lt;=0.776,0.05,0.1)))</f>
        <v>#N/A</v>
      </c>
      <c r="C411" s="9" t="e">
        <f>IF(VLOOKUP(A411,FPM!$B$6:$B$859,2,FALSE)/0.8&gt;VLOOKUP(A411,ICMS!$B$7:$C$858,2,FALSE),0.01,IF(VLOOKUP(A411,'Área Sudene Idene'!$A$1:$B$856,2,FALSE)="sudene/idene",0.05,IF(VLOOKUP(Resumo!A411,'IDH-M'!$A$1:$C$855,3,FALSE)&lt;=0.776,0.05,0.1)))</f>
        <v>#N/A</v>
      </c>
      <c r="D411" s="9" t="e">
        <f t="shared" si="6"/>
        <v>#N/A</v>
      </c>
    </row>
    <row r="412" spans="1:4" x14ac:dyDescent="0.25">
      <c r="A412" s="60" t="s">
        <v>435</v>
      </c>
      <c r="B412" s="1" t="e">
        <f>IF(VLOOKUP(A412,FPM!$B$6:$B$859,2,FALSE)&gt;VLOOKUP(A412,ICMS!$B$7:$C$858,2,FALSE),0.01,IF(VLOOKUP(A412,'Área Sudene Idene'!$A$1:$B$856,2,FALSE)="sudene/idene",0.05,IF(VLOOKUP(Resumo!A412,'IDH-M'!$A$1:$C$855,3,FALSE)&lt;=0.776,0.05,0.1)))</f>
        <v>#N/A</v>
      </c>
      <c r="C412" s="9" t="e">
        <f>IF(VLOOKUP(A412,FPM!$B$6:$B$859,2,FALSE)/0.8&gt;VLOOKUP(A412,ICMS!$B$7:$C$858,2,FALSE),0.01,IF(VLOOKUP(A412,'Área Sudene Idene'!$A$1:$B$856,2,FALSE)="sudene/idene",0.05,IF(VLOOKUP(Resumo!A412,'IDH-M'!$A$1:$C$855,3,FALSE)&lt;=0.776,0.05,0.1)))</f>
        <v>#N/A</v>
      </c>
      <c r="D412" s="9" t="e">
        <f t="shared" si="6"/>
        <v>#N/A</v>
      </c>
    </row>
    <row r="413" spans="1:4" x14ac:dyDescent="0.25">
      <c r="A413" s="60" t="s">
        <v>436</v>
      </c>
      <c r="B413" s="1" t="e">
        <f>IF(VLOOKUP(A413,FPM!$B$6:$B$859,2,FALSE)&gt;VLOOKUP(A413,ICMS!$B$7:$C$858,2,FALSE),0.01,IF(VLOOKUP(A413,'Área Sudene Idene'!$A$1:$B$856,2,FALSE)="sudene/idene",0.05,IF(VLOOKUP(Resumo!A413,'IDH-M'!$A$1:$C$855,3,FALSE)&lt;=0.776,0.05,0.1)))</f>
        <v>#N/A</v>
      </c>
      <c r="C413" s="9" t="e">
        <f>IF(VLOOKUP(A413,FPM!$B$6:$B$859,2,FALSE)/0.8&gt;VLOOKUP(A413,ICMS!$B$7:$C$858,2,FALSE),0.01,IF(VLOOKUP(A413,'Área Sudene Idene'!$A$1:$B$856,2,FALSE)="sudene/idene",0.05,IF(VLOOKUP(Resumo!A413,'IDH-M'!$A$1:$C$855,3,FALSE)&lt;=0.776,0.05,0.1)))</f>
        <v>#N/A</v>
      </c>
      <c r="D413" s="9" t="e">
        <f t="shared" si="6"/>
        <v>#N/A</v>
      </c>
    </row>
    <row r="414" spans="1:4" x14ac:dyDescent="0.25">
      <c r="A414" s="60" t="s">
        <v>437</v>
      </c>
      <c r="B414" s="1" t="e">
        <f>IF(VLOOKUP(A414,FPM!$B$6:$B$859,2,FALSE)&gt;VLOOKUP(A414,ICMS!$B$7:$C$858,2,FALSE),0.01,IF(VLOOKUP(A414,'Área Sudene Idene'!$A$1:$B$856,2,FALSE)="sudene/idene",0.05,IF(VLOOKUP(Resumo!A414,'IDH-M'!$A$1:$C$855,3,FALSE)&lt;=0.776,0.05,0.1)))</f>
        <v>#N/A</v>
      </c>
      <c r="C414" s="9" t="e">
        <f>IF(VLOOKUP(A414,FPM!$B$6:$B$859,2,FALSE)/0.8&gt;VLOOKUP(A414,ICMS!$B$7:$C$858,2,FALSE),0.01,IF(VLOOKUP(A414,'Área Sudene Idene'!$A$1:$B$856,2,FALSE)="sudene/idene",0.05,IF(VLOOKUP(Resumo!A414,'IDH-M'!$A$1:$C$855,3,FALSE)&lt;=0.776,0.05,0.1)))</f>
        <v>#N/A</v>
      </c>
      <c r="D414" s="9" t="e">
        <f t="shared" si="6"/>
        <v>#N/A</v>
      </c>
    </row>
    <row r="415" spans="1:4" x14ac:dyDescent="0.25">
      <c r="A415" s="60" t="s">
        <v>438</v>
      </c>
      <c r="B415" s="1" t="e">
        <f>IF(VLOOKUP(A415,FPM!$B$6:$B$859,2,FALSE)&gt;VLOOKUP(A415,ICMS!$B$7:$C$858,2,FALSE),0.01,IF(VLOOKUP(A415,'Área Sudene Idene'!$A$1:$B$856,2,FALSE)="sudene/idene",0.05,IF(VLOOKUP(Resumo!A415,'IDH-M'!$A$1:$C$855,3,FALSE)&lt;=0.776,0.05,0.1)))</f>
        <v>#N/A</v>
      </c>
      <c r="C415" s="9" t="e">
        <f>IF(VLOOKUP(A415,FPM!$B$6:$B$859,2,FALSE)/0.8&gt;VLOOKUP(A415,ICMS!$B$7:$C$858,2,FALSE),0.01,IF(VLOOKUP(A415,'Área Sudene Idene'!$A$1:$B$856,2,FALSE)="sudene/idene",0.05,IF(VLOOKUP(Resumo!A415,'IDH-M'!$A$1:$C$855,3,FALSE)&lt;=0.776,0.05,0.1)))</f>
        <v>#N/A</v>
      </c>
      <c r="D415" s="9" t="e">
        <f t="shared" si="6"/>
        <v>#N/A</v>
      </c>
    </row>
    <row r="416" spans="1:4" x14ac:dyDescent="0.25">
      <c r="A416" s="60" t="s">
        <v>439</v>
      </c>
      <c r="B416" s="1" t="e">
        <f>IF(VLOOKUP(A416,FPM!$B$6:$B$859,2,FALSE)&gt;VLOOKUP(A416,ICMS!$B$7:$C$858,2,FALSE),0.01,IF(VLOOKUP(A416,'Área Sudene Idene'!$A$1:$B$856,2,FALSE)="sudene/idene",0.05,IF(VLOOKUP(Resumo!A416,'IDH-M'!$A$1:$C$855,3,FALSE)&lt;=0.776,0.05,0.1)))</f>
        <v>#N/A</v>
      </c>
      <c r="C416" s="9" t="e">
        <f>IF(VLOOKUP(A416,FPM!$B$6:$B$859,2,FALSE)/0.8&gt;VLOOKUP(A416,ICMS!$B$7:$C$858,2,FALSE),0.01,IF(VLOOKUP(A416,'Área Sudene Idene'!$A$1:$B$856,2,FALSE)="sudene/idene",0.05,IF(VLOOKUP(Resumo!A416,'IDH-M'!$A$1:$C$855,3,FALSE)&lt;=0.776,0.05,0.1)))</f>
        <v>#N/A</v>
      </c>
      <c r="D416" s="9" t="e">
        <f t="shared" si="6"/>
        <v>#N/A</v>
      </c>
    </row>
    <row r="417" spans="1:4" x14ac:dyDescent="0.25">
      <c r="A417" s="60" t="s">
        <v>440</v>
      </c>
      <c r="B417" s="1" t="e">
        <f>IF(VLOOKUP(A417,FPM!$B$6:$B$859,2,FALSE)&gt;VLOOKUP(A417,ICMS!$B$7:$C$858,2,FALSE),0.01,IF(VLOOKUP(A417,'Área Sudene Idene'!$A$1:$B$856,2,FALSE)="sudene/idene",0.05,IF(VLOOKUP(Resumo!A417,'IDH-M'!$A$1:$C$855,3,FALSE)&lt;=0.776,0.05,0.1)))</f>
        <v>#N/A</v>
      </c>
      <c r="C417" s="9" t="e">
        <f>IF(VLOOKUP(A417,FPM!$B$6:$B$859,2,FALSE)/0.8&gt;VLOOKUP(A417,ICMS!$B$7:$C$858,2,FALSE),0.01,IF(VLOOKUP(A417,'Área Sudene Idene'!$A$1:$B$856,2,FALSE)="sudene/idene",0.05,IF(VLOOKUP(Resumo!A417,'IDH-M'!$A$1:$C$855,3,FALSE)&lt;=0.776,0.05,0.1)))</f>
        <v>#N/A</v>
      </c>
      <c r="D417" s="9" t="e">
        <f t="shared" si="6"/>
        <v>#N/A</v>
      </c>
    </row>
    <row r="418" spans="1:4" x14ac:dyDescent="0.25">
      <c r="A418" s="60" t="s">
        <v>441</v>
      </c>
      <c r="B418" s="1" t="e">
        <f>IF(VLOOKUP(A418,FPM!$B$6:$B$859,2,FALSE)&gt;VLOOKUP(A418,ICMS!$B$7:$C$858,2,FALSE),0.01,IF(VLOOKUP(A418,'Área Sudene Idene'!$A$1:$B$856,2,FALSE)="sudene/idene",0.05,IF(VLOOKUP(Resumo!A418,'IDH-M'!$A$1:$C$855,3,FALSE)&lt;=0.776,0.05,0.1)))</f>
        <v>#N/A</v>
      </c>
      <c r="C418" s="9" t="e">
        <f>IF(VLOOKUP(A418,FPM!$B$6:$B$859,2,FALSE)/0.8&gt;VLOOKUP(A418,ICMS!$B$7:$C$858,2,FALSE),0.01,IF(VLOOKUP(A418,'Área Sudene Idene'!$A$1:$B$856,2,FALSE)="sudene/idene",0.05,IF(VLOOKUP(Resumo!A418,'IDH-M'!$A$1:$C$855,3,FALSE)&lt;=0.776,0.05,0.1)))</f>
        <v>#N/A</v>
      </c>
      <c r="D418" s="9" t="e">
        <f t="shared" si="6"/>
        <v>#N/A</v>
      </c>
    </row>
    <row r="419" spans="1:4" x14ac:dyDescent="0.25">
      <c r="A419" s="60" t="s">
        <v>442</v>
      </c>
      <c r="B419" s="1" t="e">
        <f>IF(VLOOKUP(A419,FPM!$B$6:$B$859,2,FALSE)&gt;VLOOKUP(A419,ICMS!$B$7:$C$858,2,FALSE),0.01,IF(VLOOKUP(A419,'Área Sudene Idene'!$A$1:$B$856,2,FALSE)="sudene/idene",0.05,IF(VLOOKUP(Resumo!A419,'IDH-M'!$A$1:$C$855,3,FALSE)&lt;=0.776,0.05,0.1)))</f>
        <v>#N/A</v>
      </c>
      <c r="C419" s="9" t="e">
        <f>IF(VLOOKUP(A419,FPM!$B$6:$B$859,2,FALSE)/0.8&gt;VLOOKUP(A419,ICMS!$B$7:$C$858,2,FALSE),0.01,IF(VLOOKUP(A419,'Área Sudene Idene'!$A$1:$B$856,2,FALSE)="sudene/idene",0.05,IF(VLOOKUP(Resumo!A419,'IDH-M'!$A$1:$C$855,3,FALSE)&lt;=0.776,0.05,0.1)))</f>
        <v>#N/A</v>
      </c>
      <c r="D419" s="9" t="e">
        <f t="shared" si="6"/>
        <v>#N/A</v>
      </c>
    </row>
    <row r="420" spans="1:4" x14ac:dyDescent="0.25">
      <c r="A420" s="60" t="s">
        <v>443</v>
      </c>
      <c r="B420" s="1" t="e">
        <f>IF(VLOOKUP(A420,FPM!$B$6:$B$859,2,FALSE)&gt;VLOOKUP(A420,ICMS!$B$7:$C$858,2,FALSE),0.01,IF(VLOOKUP(A420,'Área Sudene Idene'!$A$1:$B$856,2,FALSE)="sudene/idene",0.05,IF(VLOOKUP(Resumo!A420,'IDH-M'!$A$1:$C$855,3,FALSE)&lt;=0.776,0.05,0.1)))</f>
        <v>#N/A</v>
      </c>
      <c r="C420" s="9" t="e">
        <f>IF(VLOOKUP(A420,FPM!$B$6:$B$859,2,FALSE)/0.8&gt;VLOOKUP(A420,ICMS!$B$7:$C$858,2,FALSE),0.01,IF(VLOOKUP(A420,'Área Sudene Idene'!$A$1:$B$856,2,FALSE)="sudene/idene",0.05,IF(VLOOKUP(Resumo!A420,'IDH-M'!$A$1:$C$855,3,FALSE)&lt;=0.776,0.05,0.1)))</f>
        <v>#N/A</v>
      </c>
      <c r="D420" s="9" t="e">
        <f t="shared" si="6"/>
        <v>#N/A</v>
      </c>
    </row>
    <row r="421" spans="1:4" x14ac:dyDescent="0.25">
      <c r="A421" s="60" t="s">
        <v>444</v>
      </c>
      <c r="B421" s="1" t="e">
        <f>IF(VLOOKUP(A421,FPM!$B$6:$B$859,2,FALSE)&gt;VLOOKUP(A421,ICMS!$B$7:$C$858,2,FALSE),0.01,IF(VLOOKUP(A421,'Área Sudene Idene'!$A$1:$B$856,2,FALSE)="sudene/idene",0.05,IF(VLOOKUP(Resumo!A421,'IDH-M'!$A$1:$C$855,3,FALSE)&lt;=0.776,0.05,0.1)))</f>
        <v>#N/A</v>
      </c>
      <c r="C421" s="9" t="e">
        <f>IF(VLOOKUP(A421,FPM!$B$6:$B$859,2,FALSE)/0.8&gt;VLOOKUP(A421,ICMS!$B$7:$C$858,2,FALSE),0.01,IF(VLOOKUP(A421,'Área Sudene Idene'!$A$1:$B$856,2,FALSE)="sudene/idene",0.05,IF(VLOOKUP(Resumo!A421,'IDH-M'!$A$1:$C$855,3,FALSE)&lt;=0.776,0.05,0.1)))</f>
        <v>#N/A</v>
      </c>
      <c r="D421" s="9" t="e">
        <f t="shared" si="6"/>
        <v>#N/A</v>
      </c>
    </row>
    <row r="422" spans="1:4" x14ac:dyDescent="0.25">
      <c r="A422" s="60" t="s">
        <v>445</v>
      </c>
      <c r="B422" s="1" t="e">
        <f>IF(VLOOKUP(A422,FPM!$B$6:$B$859,2,FALSE)&gt;VLOOKUP(A422,ICMS!$B$7:$C$858,2,FALSE),0.01,IF(VLOOKUP(A422,'Área Sudene Idene'!$A$1:$B$856,2,FALSE)="sudene/idene",0.05,IF(VLOOKUP(Resumo!A422,'IDH-M'!$A$1:$C$855,3,FALSE)&lt;=0.776,0.05,0.1)))</f>
        <v>#N/A</v>
      </c>
      <c r="C422" s="9" t="e">
        <f>IF(VLOOKUP(A422,FPM!$B$6:$B$859,2,FALSE)/0.8&gt;VLOOKUP(A422,ICMS!$B$7:$C$858,2,FALSE),0.01,IF(VLOOKUP(A422,'Área Sudene Idene'!$A$1:$B$856,2,FALSE)="sudene/idene",0.05,IF(VLOOKUP(Resumo!A422,'IDH-M'!$A$1:$C$855,3,FALSE)&lt;=0.776,0.05,0.1)))</f>
        <v>#N/A</v>
      </c>
      <c r="D422" s="9" t="e">
        <f t="shared" si="6"/>
        <v>#N/A</v>
      </c>
    </row>
    <row r="423" spans="1:4" x14ac:dyDescent="0.25">
      <c r="A423" s="60" t="s">
        <v>446</v>
      </c>
      <c r="B423" s="1" t="e">
        <f>IF(VLOOKUP(A423,FPM!$B$6:$B$859,2,FALSE)&gt;VLOOKUP(A423,ICMS!$B$7:$C$858,2,FALSE),0.01,IF(VLOOKUP(A423,'Área Sudene Idene'!$A$1:$B$856,2,FALSE)="sudene/idene",0.05,IF(VLOOKUP(Resumo!A423,'IDH-M'!$A$1:$C$855,3,FALSE)&lt;=0.776,0.05,0.1)))</f>
        <v>#N/A</v>
      </c>
      <c r="C423" s="9" t="e">
        <f>IF(VLOOKUP(A423,FPM!$B$6:$B$859,2,FALSE)/0.8&gt;VLOOKUP(A423,ICMS!$B$7:$C$858,2,FALSE),0.01,IF(VLOOKUP(A423,'Área Sudene Idene'!$A$1:$B$856,2,FALSE)="sudene/idene",0.05,IF(VLOOKUP(Resumo!A423,'IDH-M'!$A$1:$C$855,3,FALSE)&lt;=0.776,0.05,0.1)))</f>
        <v>#N/A</v>
      </c>
      <c r="D423" s="9" t="e">
        <f t="shared" si="6"/>
        <v>#N/A</v>
      </c>
    </row>
    <row r="424" spans="1:4" x14ac:dyDescent="0.25">
      <c r="A424" s="60" t="s">
        <v>447</v>
      </c>
      <c r="B424" s="1" t="e">
        <f>IF(VLOOKUP(A424,FPM!$B$6:$B$859,2,FALSE)&gt;VLOOKUP(A424,ICMS!$B$7:$C$858,2,FALSE),0.01,IF(VLOOKUP(A424,'Área Sudene Idene'!$A$1:$B$856,2,FALSE)="sudene/idene",0.05,IF(VLOOKUP(Resumo!A424,'IDH-M'!$A$1:$C$855,3,FALSE)&lt;=0.776,0.05,0.1)))</f>
        <v>#N/A</v>
      </c>
      <c r="C424" s="9" t="e">
        <f>IF(VLOOKUP(A424,FPM!$B$6:$B$859,2,FALSE)/0.8&gt;VLOOKUP(A424,ICMS!$B$7:$C$858,2,FALSE),0.01,IF(VLOOKUP(A424,'Área Sudene Idene'!$A$1:$B$856,2,FALSE)="sudene/idene",0.05,IF(VLOOKUP(Resumo!A424,'IDH-M'!$A$1:$C$855,3,FALSE)&lt;=0.776,0.05,0.1)))</f>
        <v>#N/A</v>
      </c>
      <c r="D424" s="9" t="e">
        <f t="shared" si="6"/>
        <v>#N/A</v>
      </c>
    </row>
    <row r="425" spans="1:4" x14ac:dyDescent="0.25">
      <c r="A425" s="60" t="s">
        <v>448</v>
      </c>
      <c r="B425" s="1" t="e">
        <f>IF(VLOOKUP(A425,FPM!$B$6:$B$859,2,FALSE)&gt;VLOOKUP(A425,ICMS!$B$7:$C$858,2,FALSE),0.01,IF(VLOOKUP(A425,'Área Sudene Idene'!$A$1:$B$856,2,FALSE)="sudene/idene",0.05,IF(VLOOKUP(Resumo!A425,'IDH-M'!$A$1:$C$855,3,FALSE)&lt;=0.776,0.05,0.1)))</f>
        <v>#N/A</v>
      </c>
      <c r="C425" s="9" t="e">
        <f>IF(VLOOKUP(A425,FPM!$B$6:$B$859,2,FALSE)/0.8&gt;VLOOKUP(A425,ICMS!$B$7:$C$858,2,FALSE),0.01,IF(VLOOKUP(A425,'Área Sudene Idene'!$A$1:$B$856,2,FALSE)="sudene/idene",0.05,IF(VLOOKUP(Resumo!A425,'IDH-M'!$A$1:$C$855,3,FALSE)&lt;=0.776,0.05,0.1)))</f>
        <v>#N/A</v>
      </c>
      <c r="D425" s="9" t="e">
        <f t="shared" si="6"/>
        <v>#N/A</v>
      </c>
    </row>
    <row r="426" spans="1:4" x14ac:dyDescent="0.25">
      <c r="A426" s="60" t="s">
        <v>449</v>
      </c>
      <c r="B426" s="1" t="e">
        <f>IF(VLOOKUP(A426,FPM!$B$6:$B$859,2,FALSE)&gt;VLOOKUP(A426,ICMS!$B$7:$C$858,2,FALSE),0.01,IF(VLOOKUP(A426,'Área Sudene Idene'!$A$1:$B$856,2,FALSE)="sudene/idene",0.05,IF(VLOOKUP(Resumo!A426,'IDH-M'!$A$1:$C$855,3,FALSE)&lt;=0.776,0.05,0.1)))</f>
        <v>#N/A</v>
      </c>
      <c r="C426" s="9" t="e">
        <f>IF(VLOOKUP(A426,FPM!$B$6:$B$859,2,FALSE)/0.8&gt;VLOOKUP(A426,ICMS!$B$7:$C$858,2,FALSE),0.01,IF(VLOOKUP(A426,'Área Sudene Idene'!$A$1:$B$856,2,FALSE)="sudene/idene",0.05,IF(VLOOKUP(Resumo!A426,'IDH-M'!$A$1:$C$855,3,FALSE)&lt;=0.776,0.05,0.1)))</f>
        <v>#N/A</v>
      </c>
      <c r="D426" s="9" t="e">
        <f t="shared" si="6"/>
        <v>#N/A</v>
      </c>
    </row>
    <row r="427" spans="1:4" x14ac:dyDescent="0.25">
      <c r="A427" s="60" t="s">
        <v>450</v>
      </c>
      <c r="B427" s="1" t="e">
        <f>IF(VLOOKUP(A427,FPM!$B$6:$B$859,2,FALSE)&gt;VLOOKUP(A427,ICMS!$B$7:$C$858,2,FALSE),0.01,IF(VLOOKUP(A427,'Área Sudene Idene'!$A$1:$B$856,2,FALSE)="sudene/idene",0.05,IF(VLOOKUP(Resumo!A427,'IDH-M'!$A$1:$C$855,3,FALSE)&lt;=0.776,0.05,0.1)))</f>
        <v>#N/A</v>
      </c>
      <c r="C427" s="9" t="e">
        <f>IF(VLOOKUP(A427,FPM!$B$6:$B$859,2,FALSE)/0.8&gt;VLOOKUP(A427,ICMS!$B$7:$C$858,2,FALSE),0.01,IF(VLOOKUP(A427,'Área Sudene Idene'!$A$1:$B$856,2,FALSE)="sudene/idene",0.05,IF(VLOOKUP(Resumo!A427,'IDH-M'!$A$1:$C$855,3,FALSE)&lt;=0.776,0.05,0.1)))</f>
        <v>#N/A</v>
      </c>
      <c r="D427" s="9" t="e">
        <f t="shared" si="6"/>
        <v>#N/A</v>
      </c>
    </row>
    <row r="428" spans="1:4" x14ac:dyDescent="0.25">
      <c r="A428" s="60" t="s">
        <v>451</v>
      </c>
      <c r="B428" s="1" t="e">
        <f>IF(VLOOKUP(A428,FPM!$B$6:$B$859,2,FALSE)&gt;VLOOKUP(A428,ICMS!$B$7:$C$858,2,FALSE),0.01,IF(VLOOKUP(A428,'Área Sudene Idene'!$A$1:$B$856,2,FALSE)="sudene/idene",0.05,IF(VLOOKUP(Resumo!A428,'IDH-M'!$A$1:$C$855,3,FALSE)&lt;=0.776,0.05,0.1)))</f>
        <v>#N/A</v>
      </c>
      <c r="C428" s="9" t="e">
        <f>IF(VLOOKUP(A428,FPM!$B$6:$B$859,2,FALSE)/0.8&gt;VLOOKUP(A428,ICMS!$B$7:$C$858,2,FALSE),0.01,IF(VLOOKUP(A428,'Área Sudene Idene'!$A$1:$B$856,2,FALSE)="sudene/idene",0.05,IF(VLOOKUP(Resumo!A428,'IDH-M'!$A$1:$C$855,3,FALSE)&lt;=0.776,0.05,0.1)))</f>
        <v>#N/A</v>
      </c>
      <c r="D428" s="9" t="e">
        <f t="shared" si="6"/>
        <v>#N/A</v>
      </c>
    </row>
    <row r="429" spans="1:4" x14ac:dyDescent="0.25">
      <c r="A429" s="60" t="s">
        <v>452</v>
      </c>
      <c r="B429" s="1" t="e">
        <f>IF(VLOOKUP(A429,FPM!$B$6:$B$859,2,FALSE)&gt;VLOOKUP(A429,ICMS!$B$7:$C$858,2,FALSE),0.01,IF(VLOOKUP(A429,'Área Sudene Idene'!$A$1:$B$856,2,FALSE)="sudene/idene",0.05,IF(VLOOKUP(Resumo!A429,'IDH-M'!$A$1:$C$855,3,FALSE)&lt;=0.776,0.05,0.1)))</f>
        <v>#N/A</v>
      </c>
      <c r="C429" s="9" t="e">
        <f>IF(VLOOKUP(A429,FPM!$B$6:$B$859,2,FALSE)/0.8&gt;VLOOKUP(A429,ICMS!$B$7:$C$858,2,FALSE),0.01,IF(VLOOKUP(A429,'Área Sudene Idene'!$A$1:$B$856,2,FALSE)="sudene/idene",0.05,IF(VLOOKUP(Resumo!A429,'IDH-M'!$A$1:$C$855,3,FALSE)&lt;=0.776,0.05,0.1)))</f>
        <v>#N/A</v>
      </c>
      <c r="D429" s="9" t="e">
        <f t="shared" si="6"/>
        <v>#N/A</v>
      </c>
    </row>
    <row r="430" spans="1:4" x14ac:dyDescent="0.25">
      <c r="A430" s="60" t="s">
        <v>453</v>
      </c>
      <c r="B430" s="1" t="e">
        <f>IF(VLOOKUP(A430,FPM!$B$6:$B$859,2,FALSE)&gt;VLOOKUP(A430,ICMS!$B$7:$C$858,2,FALSE),0.01,IF(VLOOKUP(A430,'Área Sudene Idene'!$A$1:$B$856,2,FALSE)="sudene/idene",0.05,IF(VLOOKUP(Resumo!A430,'IDH-M'!$A$1:$C$855,3,FALSE)&lt;=0.776,0.05,0.1)))</f>
        <v>#N/A</v>
      </c>
      <c r="C430" s="9" t="e">
        <f>IF(VLOOKUP(A430,FPM!$B$6:$B$859,2,FALSE)/0.8&gt;VLOOKUP(A430,ICMS!$B$7:$C$858,2,FALSE),0.01,IF(VLOOKUP(A430,'Área Sudene Idene'!$A$1:$B$856,2,FALSE)="sudene/idene",0.05,IF(VLOOKUP(Resumo!A430,'IDH-M'!$A$1:$C$855,3,FALSE)&lt;=0.776,0.05,0.1)))</f>
        <v>#N/A</v>
      </c>
      <c r="D430" s="9" t="e">
        <f t="shared" si="6"/>
        <v>#N/A</v>
      </c>
    </row>
    <row r="431" spans="1:4" x14ac:dyDescent="0.25">
      <c r="A431" s="60" t="s">
        <v>454</v>
      </c>
      <c r="B431" s="1" t="e">
        <f>IF(VLOOKUP(A431,FPM!$B$6:$B$859,2,FALSE)&gt;VLOOKUP(A431,ICMS!$B$7:$C$858,2,FALSE),0.01,IF(VLOOKUP(A431,'Área Sudene Idene'!$A$1:$B$856,2,FALSE)="sudene/idene",0.05,IF(VLOOKUP(Resumo!A431,'IDH-M'!$A$1:$C$855,3,FALSE)&lt;=0.776,0.05,0.1)))</f>
        <v>#N/A</v>
      </c>
      <c r="C431" s="9" t="e">
        <f>IF(VLOOKUP(A431,FPM!$B$6:$B$859,2,FALSE)/0.8&gt;VLOOKUP(A431,ICMS!$B$7:$C$858,2,FALSE),0.01,IF(VLOOKUP(A431,'Área Sudene Idene'!$A$1:$B$856,2,FALSE)="sudene/idene",0.05,IF(VLOOKUP(Resumo!A431,'IDH-M'!$A$1:$C$855,3,FALSE)&lt;=0.776,0.05,0.1)))</f>
        <v>#N/A</v>
      </c>
      <c r="D431" s="9" t="e">
        <f t="shared" si="6"/>
        <v>#N/A</v>
      </c>
    </row>
    <row r="432" spans="1:4" x14ac:dyDescent="0.25">
      <c r="A432" s="60" t="s">
        <v>455</v>
      </c>
      <c r="B432" s="1" t="e">
        <f>IF(VLOOKUP(A432,FPM!$B$6:$B$859,2,FALSE)&gt;VLOOKUP(A432,ICMS!$B$7:$C$858,2,FALSE),0.01,IF(VLOOKUP(A432,'Área Sudene Idene'!$A$1:$B$856,2,FALSE)="sudene/idene",0.05,IF(VLOOKUP(Resumo!A432,'IDH-M'!$A$1:$C$855,3,FALSE)&lt;=0.776,0.05,0.1)))</f>
        <v>#N/A</v>
      </c>
      <c r="C432" s="9" t="e">
        <f>IF(VLOOKUP(A432,FPM!$B$6:$B$859,2,FALSE)/0.8&gt;VLOOKUP(A432,ICMS!$B$7:$C$858,2,FALSE),0.01,IF(VLOOKUP(A432,'Área Sudene Idene'!$A$1:$B$856,2,FALSE)="sudene/idene",0.05,IF(VLOOKUP(Resumo!A432,'IDH-M'!$A$1:$C$855,3,FALSE)&lt;=0.776,0.05,0.1)))</f>
        <v>#N/A</v>
      </c>
      <c r="D432" s="9" t="e">
        <f t="shared" si="6"/>
        <v>#N/A</v>
      </c>
    </row>
    <row r="433" spans="1:4" x14ac:dyDescent="0.25">
      <c r="A433" s="60" t="s">
        <v>456</v>
      </c>
      <c r="B433" s="1" t="e">
        <f>IF(VLOOKUP(A433,FPM!$B$6:$B$859,2,FALSE)&gt;VLOOKUP(A433,ICMS!$B$7:$C$858,2,FALSE),0.01,IF(VLOOKUP(A433,'Área Sudene Idene'!$A$1:$B$856,2,FALSE)="sudene/idene",0.05,IF(VLOOKUP(Resumo!A433,'IDH-M'!$A$1:$C$855,3,FALSE)&lt;=0.776,0.05,0.1)))</f>
        <v>#N/A</v>
      </c>
      <c r="C433" s="9" t="e">
        <f>IF(VLOOKUP(A433,FPM!$B$6:$B$859,2,FALSE)/0.8&gt;VLOOKUP(A433,ICMS!$B$7:$C$858,2,FALSE),0.01,IF(VLOOKUP(A433,'Área Sudene Idene'!$A$1:$B$856,2,FALSE)="sudene/idene",0.05,IF(VLOOKUP(Resumo!A433,'IDH-M'!$A$1:$C$855,3,FALSE)&lt;=0.776,0.05,0.1)))</f>
        <v>#N/A</v>
      </c>
      <c r="D433" s="9" t="e">
        <f t="shared" si="6"/>
        <v>#N/A</v>
      </c>
    </row>
    <row r="434" spans="1:4" x14ac:dyDescent="0.25">
      <c r="A434" s="60" t="s">
        <v>457</v>
      </c>
      <c r="B434" s="1" t="e">
        <f>IF(VLOOKUP(A434,FPM!$B$6:$B$859,2,FALSE)&gt;VLOOKUP(A434,ICMS!$B$7:$C$858,2,FALSE),0.01,IF(VLOOKUP(A434,'Área Sudene Idene'!$A$1:$B$856,2,FALSE)="sudene/idene",0.05,IF(VLOOKUP(Resumo!A434,'IDH-M'!$A$1:$C$855,3,FALSE)&lt;=0.776,0.05,0.1)))</f>
        <v>#N/A</v>
      </c>
      <c r="C434" s="9" t="e">
        <f>IF(VLOOKUP(A434,FPM!$B$6:$B$859,2,FALSE)/0.8&gt;VLOOKUP(A434,ICMS!$B$7:$C$858,2,FALSE),0.01,IF(VLOOKUP(A434,'Área Sudene Idene'!$A$1:$B$856,2,FALSE)="sudene/idene",0.05,IF(VLOOKUP(Resumo!A434,'IDH-M'!$A$1:$C$855,3,FALSE)&lt;=0.776,0.05,0.1)))</f>
        <v>#N/A</v>
      </c>
      <c r="D434" s="9" t="e">
        <f t="shared" si="6"/>
        <v>#N/A</v>
      </c>
    </row>
    <row r="435" spans="1:4" x14ac:dyDescent="0.25">
      <c r="A435" s="60" t="s">
        <v>458</v>
      </c>
      <c r="B435" s="1" t="e">
        <f>IF(VLOOKUP(A435,FPM!$B$6:$B$859,2,FALSE)&gt;VLOOKUP(A435,ICMS!$B$7:$C$858,2,FALSE),0.01,IF(VLOOKUP(A435,'Área Sudene Idene'!$A$1:$B$856,2,FALSE)="sudene/idene",0.05,IF(VLOOKUP(Resumo!A435,'IDH-M'!$A$1:$C$855,3,FALSE)&lt;=0.776,0.05,0.1)))</f>
        <v>#N/A</v>
      </c>
      <c r="C435" s="9" t="e">
        <f>IF(VLOOKUP(A435,FPM!$B$6:$B$859,2,FALSE)/0.8&gt;VLOOKUP(A435,ICMS!$B$7:$C$858,2,FALSE),0.01,IF(VLOOKUP(A435,'Área Sudene Idene'!$A$1:$B$856,2,FALSE)="sudene/idene",0.05,IF(VLOOKUP(Resumo!A435,'IDH-M'!$A$1:$C$855,3,FALSE)&lt;=0.776,0.05,0.1)))</f>
        <v>#N/A</v>
      </c>
      <c r="D435" s="9" t="e">
        <f t="shared" si="6"/>
        <v>#N/A</v>
      </c>
    </row>
    <row r="436" spans="1:4" x14ac:dyDescent="0.25">
      <c r="A436" s="60" t="s">
        <v>459</v>
      </c>
      <c r="B436" s="1" t="e">
        <f>IF(VLOOKUP(A436,FPM!$B$6:$B$859,2,FALSE)&gt;VLOOKUP(A436,ICMS!$B$7:$C$858,2,FALSE),0.01,IF(VLOOKUP(A436,'Área Sudene Idene'!$A$1:$B$856,2,FALSE)="sudene/idene",0.05,IF(VLOOKUP(Resumo!A436,'IDH-M'!$A$1:$C$855,3,FALSE)&lt;=0.776,0.05,0.1)))</f>
        <v>#N/A</v>
      </c>
      <c r="C436" s="9" t="e">
        <f>IF(VLOOKUP(A436,FPM!$B$6:$B$859,2,FALSE)/0.8&gt;VLOOKUP(A436,ICMS!$B$7:$C$858,2,FALSE),0.01,IF(VLOOKUP(A436,'Área Sudene Idene'!$A$1:$B$856,2,FALSE)="sudene/idene",0.05,IF(VLOOKUP(Resumo!A436,'IDH-M'!$A$1:$C$855,3,FALSE)&lt;=0.776,0.05,0.1)))</f>
        <v>#N/A</v>
      </c>
      <c r="D436" s="9" t="e">
        <f t="shared" si="6"/>
        <v>#N/A</v>
      </c>
    </row>
    <row r="437" spans="1:4" x14ac:dyDescent="0.25">
      <c r="A437" s="60" t="s">
        <v>460</v>
      </c>
      <c r="B437" s="1" t="e">
        <f>IF(VLOOKUP(A437,FPM!$B$6:$B$859,2,FALSE)&gt;VLOOKUP(A437,ICMS!$B$7:$C$858,2,FALSE),0.01,IF(VLOOKUP(A437,'Área Sudene Idene'!$A$1:$B$856,2,FALSE)="sudene/idene",0.05,IF(VLOOKUP(Resumo!A437,'IDH-M'!$A$1:$C$855,3,FALSE)&lt;=0.776,0.05,0.1)))</f>
        <v>#N/A</v>
      </c>
      <c r="C437" s="9" t="e">
        <f>IF(VLOOKUP(A437,FPM!$B$6:$B$859,2,FALSE)/0.8&gt;VLOOKUP(A437,ICMS!$B$7:$C$858,2,FALSE),0.01,IF(VLOOKUP(A437,'Área Sudene Idene'!$A$1:$B$856,2,FALSE)="sudene/idene",0.05,IF(VLOOKUP(Resumo!A437,'IDH-M'!$A$1:$C$855,3,FALSE)&lt;=0.776,0.05,0.1)))</f>
        <v>#N/A</v>
      </c>
      <c r="D437" s="9" t="e">
        <f t="shared" si="6"/>
        <v>#N/A</v>
      </c>
    </row>
    <row r="438" spans="1:4" x14ac:dyDescent="0.25">
      <c r="A438" s="60" t="s">
        <v>461</v>
      </c>
      <c r="B438" s="1" t="e">
        <f>IF(VLOOKUP(A438,FPM!$B$6:$B$859,2,FALSE)&gt;VLOOKUP(A438,ICMS!$B$7:$C$858,2,FALSE),0.01,IF(VLOOKUP(A438,'Área Sudene Idene'!$A$1:$B$856,2,FALSE)="sudene/idene",0.05,IF(VLOOKUP(Resumo!A438,'IDH-M'!$A$1:$C$855,3,FALSE)&lt;=0.776,0.05,0.1)))</f>
        <v>#N/A</v>
      </c>
      <c r="C438" s="9" t="e">
        <f>IF(VLOOKUP(A438,FPM!$B$6:$B$859,2,FALSE)/0.8&gt;VLOOKUP(A438,ICMS!$B$7:$C$858,2,FALSE),0.01,IF(VLOOKUP(A438,'Área Sudene Idene'!$A$1:$B$856,2,FALSE)="sudene/idene",0.05,IF(VLOOKUP(Resumo!A438,'IDH-M'!$A$1:$C$855,3,FALSE)&lt;=0.776,0.05,0.1)))</f>
        <v>#N/A</v>
      </c>
      <c r="D438" s="9" t="e">
        <f t="shared" si="6"/>
        <v>#N/A</v>
      </c>
    </row>
    <row r="439" spans="1:4" x14ac:dyDescent="0.25">
      <c r="A439" s="60" t="s">
        <v>462</v>
      </c>
      <c r="B439" s="1" t="e">
        <f>IF(VLOOKUP(A439,FPM!$B$6:$B$859,2,FALSE)&gt;VLOOKUP(A439,ICMS!$B$7:$C$858,2,FALSE),0.01,IF(VLOOKUP(A439,'Área Sudene Idene'!$A$1:$B$856,2,FALSE)="sudene/idene",0.05,IF(VLOOKUP(Resumo!A439,'IDH-M'!$A$1:$C$855,3,FALSE)&lt;=0.776,0.05,0.1)))</f>
        <v>#N/A</v>
      </c>
      <c r="C439" s="9" t="e">
        <f>IF(VLOOKUP(A439,FPM!$B$6:$B$859,2,FALSE)/0.8&gt;VLOOKUP(A439,ICMS!$B$7:$C$858,2,FALSE),0.01,IF(VLOOKUP(A439,'Área Sudene Idene'!$A$1:$B$856,2,FALSE)="sudene/idene",0.05,IF(VLOOKUP(Resumo!A439,'IDH-M'!$A$1:$C$855,3,FALSE)&lt;=0.776,0.05,0.1)))</f>
        <v>#N/A</v>
      </c>
      <c r="D439" s="9" t="e">
        <f t="shared" si="6"/>
        <v>#N/A</v>
      </c>
    </row>
    <row r="440" spans="1:4" x14ac:dyDescent="0.25">
      <c r="A440" s="60" t="s">
        <v>463</v>
      </c>
      <c r="B440" s="1" t="e">
        <f>IF(VLOOKUP(A440,FPM!$B$6:$B$859,2,FALSE)&gt;VLOOKUP(A440,ICMS!$B$7:$C$858,2,FALSE),0.01,IF(VLOOKUP(A440,'Área Sudene Idene'!$A$1:$B$856,2,FALSE)="sudene/idene",0.05,IF(VLOOKUP(Resumo!A440,'IDH-M'!$A$1:$C$855,3,FALSE)&lt;=0.776,0.05,0.1)))</f>
        <v>#N/A</v>
      </c>
      <c r="C440" s="9" t="e">
        <f>IF(VLOOKUP(A440,FPM!$B$6:$B$859,2,FALSE)/0.8&gt;VLOOKUP(A440,ICMS!$B$7:$C$858,2,FALSE),0.01,IF(VLOOKUP(A440,'Área Sudene Idene'!$A$1:$B$856,2,FALSE)="sudene/idene",0.05,IF(VLOOKUP(Resumo!A440,'IDH-M'!$A$1:$C$855,3,FALSE)&lt;=0.776,0.05,0.1)))</f>
        <v>#N/A</v>
      </c>
      <c r="D440" s="9" t="e">
        <f t="shared" si="6"/>
        <v>#N/A</v>
      </c>
    </row>
    <row r="441" spans="1:4" x14ac:dyDescent="0.25">
      <c r="A441" s="60" t="s">
        <v>464</v>
      </c>
      <c r="B441" s="1" t="e">
        <f>IF(VLOOKUP(A441,FPM!$B$6:$B$859,2,FALSE)&gt;VLOOKUP(A441,ICMS!$B$7:$C$858,2,FALSE),0.01,IF(VLOOKUP(A441,'Área Sudene Idene'!$A$1:$B$856,2,FALSE)="sudene/idene",0.05,IF(VLOOKUP(Resumo!A441,'IDH-M'!$A$1:$C$855,3,FALSE)&lt;=0.776,0.05,0.1)))</f>
        <v>#N/A</v>
      </c>
      <c r="C441" s="9" t="e">
        <f>IF(VLOOKUP(A441,FPM!$B$6:$B$859,2,FALSE)/0.8&gt;VLOOKUP(A441,ICMS!$B$7:$C$858,2,FALSE),0.01,IF(VLOOKUP(A441,'Área Sudene Idene'!$A$1:$B$856,2,FALSE)="sudene/idene",0.05,IF(VLOOKUP(Resumo!A441,'IDH-M'!$A$1:$C$855,3,FALSE)&lt;=0.776,0.05,0.1)))</f>
        <v>#N/A</v>
      </c>
      <c r="D441" s="9" t="e">
        <f t="shared" si="6"/>
        <v>#N/A</v>
      </c>
    </row>
    <row r="442" spans="1:4" x14ac:dyDescent="0.25">
      <c r="A442" s="60" t="s">
        <v>465</v>
      </c>
      <c r="B442" s="1" t="e">
        <f>IF(VLOOKUP(A442,FPM!$B$6:$B$859,2,FALSE)&gt;VLOOKUP(A442,ICMS!$B$7:$C$858,2,FALSE),0.01,IF(VLOOKUP(A442,'Área Sudene Idene'!$A$1:$B$856,2,FALSE)="sudene/idene",0.05,IF(VLOOKUP(Resumo!A442,'IDH-M'!$A$1:$C$855,3,FALSE)&lt;=0.776,0.05,0.1)))</f>
        <v>#N/A</v>
      </c>
      <c r="C442" s="9" t="e">
        <f>IF(VLOOKUP(A442,FPM!$B$6:$B$859,2,FALSE)/0.8&gt;VLOOKUP(A442,ICMS!$B$7:$C$858,2,FALSE),0.01,IF(VLOOKUP(A442,'Área Sudene Idene'!$A$1:$B$856,2,FALSE)="sudene/idene",0.05,IF(VLOOKUP(Resumo!A442,'IDH-M'!$A$1:$C$855,3,FALSE)&lt;=0.776,0.05,0.1)))</f>
        <v>#N/A</v>
      </c>
      <c r="D442" s="9" t="e">
        <f t="shared" si="6"/>
        <v>#N/A</v>
      </c>
    </row>
    <row r="443" spans="1:4" x14ac:dyDescent="0.25">
      <c r="A443" s="60" t="s">
        <v>466</v>
      </c>
      <c r="B443" s="1" t="e">
        <f>IF(VLOOKUP(A443,FPM!$B$6:$B$859,2,FALSE)&gt;VLOOKUP(A443,ICMS!$B$7:$C$858,2,FALSE),0.01,IF(VLOOKUP(A443,'Área Sudene Idene'!$A$1:$B$856,2,FALSE)="sudene/idene",0.05,IF(VLOOKUP(Resumo!A443,'IDH-M'!$A$1:$C$855,3,FALSE)&lt;=0.776,0.05,0.1)))</f>
        <v>#N/A</v>
      </c>
      <c r="C443" s="9" t="e">
        <f>IF(VLOOKUP(A443,FPM!$B$6:$B$859,2,FALSE)/0.8&gt;VLOOKUP(A443,ICMS!$B$7:$C$858,2,FALSE),0.01,IF(VLOOKUP(A443,'Área Sudene Idene'!$A$1:$B$856,2,FALSE)="sudene/idene",0.05,IF(VLOOKUP(Resumo!A443,'IDH-M'!$A$1:$C$855,3,FALSE)&lt;=0.776,0.05,0.1)))</f>
        <v>#N/A</v>
      </c>
      <c r="D443" s="9" t="e">
        <f t="shared" si="6"/>
        <v>#N/A</v>
      </c>
    </row>
    <row r="444" spans="1:4" x14ac:dyDescent="0.25">
      <c r="A444" s="60" t="s">
        <v>467</v>
      </c>
      <c r="B444" s="1" t="e">
        <f>IF(VLOOKUP(A444,FPM!$B$6:$B$859,2,FALSE)&gt;VLOOKUP(A444,ICMS!$B$7:$C$858,2,FALSE),0.01,IF(VLOOKUP(A444,'Área Sudene Idene'!$A$1:$B$856,2,FALSE)="sudene/idene",0.05,IF(VLOOKUP(Resumo!A444,'IDH-M'!$A$1:$C$855,3,FALSE)&lt;=0.776,0.05,0.1)))</f>
        <v>#N/A</v>
      </c>
      <c r="C444" s="9" t="e">
        <f>IF(VLOOKUP(A444,FPM!$B$6:$B$859,2,FALSE)/0.8&gt;VLOOKUP(A444,ICMS!$B$7:$C$858,2,FALSE),0.01,IF(VLOOKUP(A444,'Área Sudene Idene'!$A$1:$B$856,2,FALSE)="sudene/idene",0.05,IF(VLOOKUP(Resumo!A444,'IDH-M'!$A$1:$C$855,3,FALSE)&lt;=0.776,0.05,0.1)))</f>
        <v>#N/A</v>
      </c>
      <c r="D444" s="9" t="e">
        <f t="shared" si="6"/>
        <v>#N/A</v>
      </c>
    </row>
    <row r="445" spans="1:4" x14ac:dyDescent="0.25">
      <c r="A445" s="60" t="s">
        <v>468</v>
      </c>
      <c r="B445" s="1" t="e">
        <f>IF(VLOOKUP(A445,FPM!$B$6:$B$859,2,FALSE)&gt;VLOOKUP(A445,ICMS!$B$7:$C$858,2,FALSE),0.01,IF(VLOOKUP(A445,'Área Sudene Idene'!$A$1:$B$856,2,FALSE)="sudene/idene",0.05,IF(VLOOKUP(Resumo!A445,'IDH-M'!$A$1:$C$855,3,FALSE)&lt;=0.776,0.05,0.1)))</f>
        <v>#N/A</v>
      </c>
      <c r="C445" s="9" t="e">
        <f>IF(VLOOKUP(A445,FPM!$B$6:$B$859,2,FALSE)/0.8&gt;VLOOKUP(A445,ICMS!$B$7:$C$858,2,FALSE),0.01,IF(VLOOKUP(A445,'Área Sudene Idene'!$A$1:$B$856,2,FALSE)="sudene/idene",0.05,IF(VLOOKUP(Resumo!A445,'IDH-M'!$A$1:$C$855,3,FALSE)&lt;=0.776,0.05,0.1)))</f>
        <v>#N/A</v>
      </c>
      <c r="D445" s="9" t="e">
        <f t="shared" si="6"/>
        <v>#N/A</v>
      </c>
    </row>
    <row r="446" spans="1:4" x14ac:dyDescent="0.25">
      <c r="A446" s="60" t="s">
        <v>469</v>
      </c>
      <c r="B446" s="1" t="e">
        <f>IF(VLOOKUP(A446,FPM!$B$6:$B$859,2,FALSE)&gt;VLOOKUP(A446,ICMS!$B$7:$C$858,2,FALSE),0.01,IF(VLOOKUP(A446,'Área Sudene Idene'!$A$1:$B$856,2,FALSE)="sudene/idene",0.05,IF(VLOOKUP(Resumo!A446,'IDH-M'!$A$1:$C$855,3,FALSE)&lt;=0.776,0.05,0.1)))</f>
        <v>#N/A</v>
      </c>
      <c r="C446" s="9" t="e">
        <f>IF(VLOOKUP(A446,FPM!$B$6:$B$859,2,FALSE)/0.8&gt;VLOOKUP(A446,ICMS!$B$7:$C$858,2,FALSE),0.01,IF(VLOOKUP(A446,'Área Sudene Idene'!$A$1:$B$856,2,FALSE)="sudene/idene",0.05,IF(VLOOKUP(Resumo!A446,'IDH-M'!$A$1:$C$855,3,FALSE)&lt;=0.776,0.05,0.1)))</f>
        <v>#N/A</v>
      </c>
      <c r="D446" s="9" t="e">
        <f t="shared" si="6"/>
        <v>#N/A</v>
      </c>
    </row>
    <row r="447" spans="1:4" x14ac:dyDescent="0.25">
      <c r="A447" s="60" t="s">
        <v>470</v>
      </c>
      <c r="B447" s="1" t="e">
        <f>IF(VLOOKUP(A447,FPM!$B$6:$B$859,2,FALSE)&gt;VLOOKUP(A447,ICMS!$B$7:$C$858,2,FALSE),0.01,IF(VLOOKUP(A447,'Área Sudene Idene'!$A$1:$B$856,2,FALSE)="sudene/idene",0.05,IF(VLOOKUP(Resumo!A447,'IDH-M'!$A$1:$C$855,3,FALSE)&lt;=0.776,0.05,0.1)))</f>
        <v>#N/A</v>
      </c>
      <c r="C447" s="9" t="e">
        <f>IF(VLOOKUP(A447,FPM!$B$6:$B$859,2,FALSE)/0.8&gt;VLOOKUP(A447,ICMS!$B$7:$C$858,2,FALSE),0.01,IF(VLOOKUP(A447,'Área Sudene Idene'!$A$1:$B$856,2,FALSE)="sudene/idene",0.05,IF(VLOOKUP(Resumo!A447,'IDH-M'!$A$1:$C$855,3,FALSE)&lt;=0.776,0.05,0.1)))</f>
        <v>#N/A</v>
      </c>
      <c r="D447" s="9" t="e">
        <f t="shared" si="6"/>
        <v>#N/A</v>
      </c>
    </row>
    <row r="448" spans="1:4" x14ac:dyDescent="0.25">
      <c r="A448" s="60" t="s">
        <v>471</v>
      </c>
      <c r="B448" s="1" t="e">
        <f>IF(VLOOKUP(A448,FPM!$B$6:$B$859,2,FALSE)&gt;VLOOKUP(A448,ICMS!$B$7:$C$858,2,FALSE),0.01,IF(VLOOKUP(A448,'Área Sudene Idene'!$A$1:$B$856,2,FALSE)="sudene/idene",0.05,IF(VLOOKUP(Resumo!A448,'IDH-M'!$A$1:$C$855,3,FALSE)&lt;=0.776,0.05,0.1)))</f>
        <v>#N/A</v>
      </c>
      <c r="C448" s="9" t="e">
        <f>IF(VLOOKUP(A448,FPM!$B$6:$B$859,2,FALSE)/0.8&gt;VLOOKUP(A448,ICMS!$B$7:$C$858,2,FALSE),0.01,IF(VLOOKUP(A448,'Área Sudene Idene'!$A$1:$B$856,2,FALSE)="sudene/idene",0.05,IF(VLOOKUP(Resumo!A448,'IDH-M'!$A$1:$C$855,3,FALSE)&lt;=0.776,0.05,0.1)))</f>
        <v>#N/A</v>
      </c>
      <c r="D448" s="9" t="e">
        <f t="shared" si="6"/>
        <v>#N/A</v>
      </c>
    </row>
    <row r="449" spans="1:4" x14ac:dyDescent="0.25">
      <c r="A449" s="60" t="s">
        <v>472</v>
      </c>
      <c r="B449" s="1" t="e">
        <f>IF(VLOOKUP(A449,FPM!$B$6:$B$859,2,FALSE)&gt;VLOOKUP(A449,ICMS!$B$7:$C$858,2,FALSE),0.01,IF(VLOOKUP(A449,'Área Sudene Idene'!$A$1:$B$856,2,FALSE)="sudene/idene",0.05,IF(VLOOKUP(Resumo!A449,'IDH-M'!$A$1:$C$855,3,FALSE)&lt;=0.776,0.05,0.1)))</f>
        <v>#N/A</v>
      </c>
      <c r="C449" s="9" t="e">
        <f>IF(VLOOKUP(A449,FPM!$B$6:$B$859,2,FALSE)/0.8&gt;VLOOKUP(A449,ICMS!$B$7:$C$858,2,FALSE),0.01,IF(VLOOKUP(A449,'Área Sudene Idene'!$A$1:$B$856,2,FALSE)="sudene/idene",0.05,IF(VLOOKUP(Resumo!A449,'IDH-M'!$A$1:$C$855,3,FALSE)&lt;=0.776,0.05,0.1)))</f>
        <v>#N/A</v>
      </c>
      <c r="D449" s="9" t="e">
        <f t="shared" si="6"/>
        <v>#N/A</v>
      </c>
    </row>
    <row r="450" spans="1:4" x14ac:dyDescent="0.25">
      <c r="A450" s="60" t="s">
        <v>473</v>
      </c>
      <c r="B450" s="1" t="e">
        <f>IF(VLOOKUP(A450,FPM!$B$6:$B$859,2,FALSE)&gt;VLOOKUP(A450,ICMS!$B$7:$C$858,2,FALSE),0.01,IF(VLOOKUP(A450,'Área Sudene Idene'!$A$1:$B$856,2,FALSE)="sudene/idene",0.05,IF(VLOOKUP(Resumo!A450,'IDH-M'!$A$1:$C$855,3,FALSE)&lt;=0.776,0.05,0.1)))</f>
        <v>#N/A</v>
      </c>
      <c r="C450" s="9" t="e">
        <f>IF(VLOOKUP(A450,FPM!$B$6:$B$859,2,FALSE)/0.8&gt;VLOOKUP(A450,ICMS!$B$7:$C$858,2,FALSE),0.01,IF(VLOOKUP(A450,'Área Sudene Idene'!$A$1:$B$856,2,FALSE)="sudene/idene",0.05,IF(VLOOKUP(Resumo!A450,'IDH-M'!$A$1:$C$855,3,FALSE)&lt;=0.776,0.05,0.1)))</f>
        <v>#N/A</v>
      </c>
      <c r="D450" s="9" t="e">
        <f t="shared" si="6"/>
        <v>#N/A</v>
      </c>
    </row>
    <row r="451" spans="1:4" x14ac:dyDescent="0.25">
      <c r="A451" s="60" t="s">
        <v>474</v>
      </c>
      <c r="B451" s="1" t="e">
        <f>IF(VLOOKUP(A451,FPM!$B$6:$B$859,2,FALSE)&gt;VLOOKUP(A451,ICMS!$B$7:$C$858,2,FALSE),0.01,IF(VLOOKUP(A451,'Área Sudene Idene'!$A$1:$B$856,2,FALSE)="sudene/idene",0.05,IF(VLOOKUP(Resumo!A451,'IDH-M'!$A$1:$C$855,3,FALSE)&lt;=0.776,0.05,0.1)))</f>
        <v>#N/A</v>
      </c>
      <c r="C451" s="9" t="e">
        <f>IF(VLOOKUP(A451,FPM!$B$6:$B$859,2,FALSE)/0.8&gt;VLOOKUP(A451,ICMS!$B$7:$C$858,2,FALSE),0.01,IF(VLOOKUP(A451,'Área Sudene Idene'!$A$1:$B$856,2,FALSE)="sudene/idene",0.05,IF(VLOOKUP(Resumo!A451,'IDH-M'!$A$1:$C$855,3,FALSE)&lt;=0.776,0.05,0.1)))</f>
        <v>#N/A</v>
      </c>
      <c r="D451" s="9" t="e">
        <f t="shared" ref="D451:D514" si="7">B451-C451</f>
        <v>#N/A</v>
      </c>
    </row>
    <row r="452" spans="1:4" x14ac:dyDescent="0.25">
      <c r="A452" s="60" t="s">
        <v>475</v>
      </c>
      <c r="B452" s="1" t="e">
        <f>IF(VLOOKUP(A452,FPM!$B$6:$B$859,2,FALSE)&gt;VLOOKUP(A452,ICMS!$B$7:$C$858,2,FALSE),0.01,IF(VLOOKUP(A452,'Área Sudene Idene'!$A$1:$B$856,2,FALSE)="sudene/idene",0.05,IF(VLOOKUP(Resumo!A452,'IDH-M'!$A$1:$C$855,3,FALSE)&lt;=0.776,0.05,0.1)))</f>
        <v>#N/A</v>
      </c>
      <c r="C452" s="9" t="e">
        <f>IF(VLOOKUP(A452,FPM!$B$6:$B$859,2,FALSE)/0.8&gt;VLOOKUP(A452,ICMS!$B$7:$C$858,2,FALSE),0.01,IF(VLOOKUP(A452,'Área Sudene Idene'!$A$1:$B$856,2,FALSE)="sudene/idene",0.05,IF(VLOOKUP(Resumo!A452,'IDH-M'!$A$1:$C$855,3,FALSE)&lt;=0.776,0.05,0.1)))</f>
        <v>#N/A</v>
      </c>
      <c r="D452" s="9" t="e">
        <f t="shared" si="7"/>
        <v>#N/A</v>
      </c>
    </row>
    <row r="453" spans="1:4" x14ac:dyDescent="0.25">
      <c r="A453" s="60" t="s">
        <v>476</v>
      </c>
      <c r="B453" s="1" t="e">
        <f>IF(VLOOKUP(A453,FPM!$B$6:$B$859,2,FALSE)&gt;VLOOKUP(A453,ICMS!$B$7:$C$858,2,FALSE),0.01,IF(VLOOKUP(A453,'Área Sudene Idene'!$A$1:$B$856,2,FALSE)="sudene/idene",0.05,IF(VLOOKUP(Resumo!A453,'IDH-M'!$A$1:$C$855,3,FALSE)&lt;=0.776,0.05,0.1)))</f>
        <v>#N/A</v>
      </c>
      <c r="C453" s="9" t="e">
        <f>IF(VLOOKUP(A453,FPM!$B$6:$B$859,2,FALSE)/0.8&gt;VLOOKUP(A453,ICMS!$B$7:$C$858,2,FALSE),0.01,IF(VLOOKUP(A453,'Área Sudene Idene'!$A$1:$B$856,2,FALSE)="sudene/idene",0.05,IF(VLOOKUP(Resumo!A453,'IDH-M'!$A$1:$C$855,3,FALSE)&lt;=0.776,0.05,0.1)))</f>
        <v>#N/A</v>
      </c>
      <c r="D453" s="9" t="e">
        <f t="shared" si="7"/>
        <v>#N/A</v>
      </c>
    </row>
    <row r="454" spans="1:4" x14ac:dyDescent="0.25">
      <c r="A454" s="60" t="s">
        <v>477</v>
      </c>
      <c r="B454" s="1" t="e">
        <f>IF(VLOOKUP(A454,FPM!$B$6:$B$859,2,FALSE)&gt;VLOOKUP(A454,ICMS!$B$7:$C$858,2,FALSE),0.01,IF(VLOOKUP(A454,'Área Sudene Idene'!$A$1:$B$856,2,FALSE)="sudene/idene",0.05,IF(VLOOKUP(Resumo!A454,'IDH-M'!$A$1:$C$855,3,FALSE)&lt;=0.776,0.05,0.1)))</f>
        <v>#N/A</v>
      </c>
      <c r="C454" s="9" t="e">
        <f>IF(VLOOKUP(A454,FPM!$B$6:$B$859,2,FALSE)/0.8&gt;VLOOKUP(A454,ICMS!$B$7:$C$858,2,FALSE),0.01,IF(VLOOKUP(A454,'Área Sudene Idene'!$A$1:$B$856,2,FALSE)="sudene/idene",0.05,IF(VLOOKUP(Resumo!A454,'IDH-M'!$A$1:$C$855,3,FALSE)&lt;=0.776,0.05,0.1)))</f>
        <v>#N/A</v>
      </c>
      <c r="D454" s="9" t="e">
        <f t="shared" si="7"/>
        <v>#N/A</v>
      </c>
    </row>
    <row r="455" spans="1:4" x14ac:dyDescent="0.25">
      <c r="A455" s="60" t="s">
        <v>478</v>
      </c>
      <c r="B455" s="1" t="e">
        <f>IF(VLOOKUP(A455,FPM!$B$6:$B$859,2,FALSE)&gt;VLOOKUP(A455,ICMS!$B$7:$C$858,2,FALSE),0.01,IF(VLOOKUP(A455,'Área Sudene Idene'!$A$1:$B$856,2,FALSE)="sudene/idene",0.05,IF(VLOOKUP(Resumo!A455,'IDH-M'!$A$1:$C$855,3,FALSE)&lt;=0.776,0.05,0.1)))</f>
        <v>#N/A</v>
      </c>
      <c r="C455" s="9" t="e">
        <f>IF(VLOOKUP(A455,FPM!$B$6:$B$859,2,FALSE)/0.8&gt;VLOOKUP(A455,ICMS!$B$7:$C$858,2,FALSE),0.01,IF(VLOOKUP(A455,'Área Sudene Idene'!$A$1:$B$856,2,FALSE)="sudene/idene",0.05,IF(VLOOKUP(Resumo!A455,'IDH-M'!$A$1:$C$855,3,FALSE)&lt;=0.776,0.05,0.1)))</f>
        <v>#N/A</v>
      </c>
      <c r="D455" s="9" t="e">
        <f t="shared" si="7"/>
        <v>#N/A</v>
      </c>
    </row>
    <row r="456" spans="1:4" x14ac:dyDescent="0.25">
      <c r="A456" s="60" t="s">
        <v>479</v>
      </c>
      <c r="B456" s="1" t="e">
        <f>IF(VLOOKUP(A456,FPM!$B$6:$B$859,2,FALSE)&gt;VLOOKUP(A456,ICMS!$B$7:$C$858,2,FALSE),0.01,IF(VLOOKUP(A456,'Área Sudene Idene'!$A$1:$B$856,2,FALSE)="sudene/idene",0.05,IF(VLOOKUP(Resumo!A456,'IDH-M'!$A$1:$C$855,3,FALSE)&lt;=0.776,0.05,0.1)))</f>
        <v>#N/A</v>
      </c>
      <c r="C456" s="9" t="e">
        <f>IF(VLOOKUP(A456,FPM!$B$6:$B$859,2,FALSE)/0.8&gt;VLOOKUP(A456,ICMS!$B$7:$C$858,2,FALSE),0.01,IF(VLOOKUP(A456,'Área Sudene Idene'!$A$1:$B$856,2,FALSE)="sudene/idene",0.05,IF(VLOOKUP(Resumo!A456,'IDH-M'!$A$1:$C$855,3,FALSE)&lt;=0.776,0.05,0.1)))</f>
        <v>#N/A</v>
      </c>
      <c r="D456" s="9" t="e">
        <f t="shared" si="7"/>
        <v>#N/A</v>
      </c>
    </row>
    <row r="457" spans="1:4" x14ac:dyDescent="0.25">
      <c r="A457" s="60" t="s">
        <v>480</v>
      </c>
      <c r="B457" s="1" t="e">
        <f>IF(VLOOKUP(A457,FPM!$B$6:$B$859,2,FALSE)&gt;VLOOKUP(A457,ICMS!$B$7:$C$858,2,FALSE),0.01,IF(VLOOKUP(A457,'Área Sudene Idene'!$A$1:$B$856,2,FALSE)="sudene/idene",0.05,IF(VLOOKUP(Resumo!A457,'IDH-M'!$A$1:$C$855,3,FALSE)&lt;=0.776,0.05,0.1)))</f>
        <v>#N/A</v>
      </c>
      <c r="C457" s="9" t="e">
        <f>IF(VLOOKUP(A457,FPM!$B$6:$B$859,2,FALSE)/0.8&gt;VLOOKUP(A457,ICMS!$B$7:$C$858,2,FALSE),0.01,IF(VLOOKUP(A457,'Área Sudene Idene'!$A$1:$B$856,2,FALSE)="sudene/idene",0.05,IF(VLOOKUP(Resumo!A457,'IDH-M'!$A$1:$C$855,3,FALSE)&lt;=0.776,0.05,0.1)))</f>
        <v>#N/A</v>
      </c>
      <c r="D457" s="9" t="e">
        <f t="shared" si="7"/>
        <v>#N/A</v>
      </c>
    </row>
    <row r="458" spans="1:4" x14ac:dyDescent="0.25">
      <c r="A458" s="60" t="s">
        <v>481</v>
      </c>
      <c r="B458" s="1" t="e">
        <f>IF(VLOOKUP(A458,FPM!$B$6:$B$859,2,FALSE)&gt;VLOOKUP(A458,ICMS!$B$7:$C$858,2,FALSE),0.01,IF(VLOOKUP(A458,'Área Sudene Idene'!$A$1:$B$856,2,FALSE)="sudene/idene",0.05,IF(VLOOKUP(Resumo!A458,'IDH-M'!$A$1:$C$855,3,FALSE)&lt;=0.776,0.05,0.1)))</f>
        <v>#N/A</v>
      </c>
      <c r="C458" s="9" t="e">
        <f>IF(VLOOKUP(A458,FPM!$B$6:$B$859,2,FALSE)/0.8&gt;VLOOKUP(A458,ICMS!$B$7:$C$858,2,FALSE),0.01,IF(VLOOKUP(A458,'Área Sudene Idene'!$A$1:$B$856,2,FALSE)="sudene/idene",0.05,IF(VLOOKUP(Resumo!A458,'IDH-M'!$A$1:$C$855,3,FALSE)&lt;=0.776,0.05,0.1)))</f>
        <v>#N/A</v>
      </c>
      <c r="D458" s="9" t="e">
        <f t="shared" si="7"/>
        <v>#N/A</v>
      </c>
    </row>
    <row r="459" spans="1:4" x14ac:dyDescent="0.25">
      <c r="A459" s="60" t="s">
        <v>482</v>
      </c>
      <c r="B459" s="1" t="e">
        <f>IF(VLOOKUP(A459,FPM!$B$6:$B$859,2,FALSE)&gt;VLOOKUP(A459,ICMS!$B$7:$C$858,2,FALSE),0.01,IF(VLOOKUP(A459,'Área Sudene Idene'!$A$1:$B$856,2,FALSE)="sudene/idene",0.05,IF(VLOOKUP(Resumo!A459,'IDH-M'!$A$1:$C$855,3,FALSE)&lt;=0.776,0.05,0.1)))</f>
        <v>#N/A</v>
      </c>
      <c r="C459" s="9" t="e">
        <f>IF(VLOOKUP(A459,FPM!$B$6:$B$859,2,FALSE)/0.8&gt;VLOOKUP(A459,ICMS!$B$7:$C$858,2,FALSE),0.01,IF(VLOOKUP(A459,'Área Sudene Idene'!$A$1:$B$856,2,FALSE)="sudene/idene",0.05,IF(VLOOKUP(Resumo!A459,'IDH-M'!$A$1:$C$855,3,FALSE)&lt;=0.776,0.05,0.1)))</f>
        <v>#N/A</v>
      </c>
      <c r="D459" s="9" t="e">
        <f t="shared" si="7"/>
        <v>#N/A</v>
      </c>
    </row>
    <row r="460" spans="1:4" x14ac:dyDescent="0.25">
      <c r="A460" s="60" t="s">
        <v>483</v>
      </c>
      <c r="B460" s="1" t="e">
        <f>IF(VLOOKUP(A460,FPM!$B$6:$B$859,2,FALSE)&gt;VLOOKUP(A460,ICMS!$B$7:$C$858,2,FALSE),0.01,IF(VLOOKUP(A460,'Área Sudene Idene'!$A$1:$B$856,2,FALSE)="sudene/idene",0.05,IF(VLOOKUP(Resumo!A460,'IDH-M'!$A$1:$C$855,3,FALSE)&lt;=0.776,0.05,0.1)))</f>
        <v>#N/A</v>
      </c>
      <c r="C460" s="9" t="e">
        <f>IF(VLOOKUP(A460,FPM!$B$6:$B$859,2,FALSE)/0.8&gt;VLOOKUP(A460,ICMS!$B$7:$C$858,2,FALSE),0.01,IF(VLOOKUP(A460,'Área Sudene Idene'!$A$1:$B$856,2,FALSE)="sudene/idene",0.05,IF(VLOOKUP(Resumo!A460,'IDH-M'!$A$1:$C$855,3,FALSE)&lt;=0.776,0.05,0.1)))</f>
        <v>#N/A</v>
      </c>
      <c r="D460" s="9" t="e">
        <f t="shared" si="7"/>
        <v>#N/A</v>
      </c>
    </row>
    <row r="461" spans="1:4" x14ac:dyDescent="0.25">
      <c r="A461" s="60" t="s">
        <v>484</v>
      </c>
      <c r="B461" s="1" t="e">
        <f>IF(VLOOKUP(A461,FPM!$B$6:$B$859,2,FALSE)&gt;VLOOKUP(A461,ICMS!$B$7:$C$858,2,FALSE),0.01,IF(VLOOKUP(A461,'Área Sudene Idene'!$A$1:$B$856,2,FALSE)="sudene/idene",0.05,IF(VLOOKUP(Resumo!A461,'IDH-M'!$A$1:$C$855,3,FALSE)&lt;=0.776,0.05,0.1)))</f>
        <v>#N/A</v>
      </c>
      <c r="C461" s="9" t="e">
        <f>IF(VLOOKUP(A461,FPM!$B$6:$B$859,2,FALSE)/0.8&gt;VLOOKUP(A461,ICMS!$B$7:$C$858,2,FALSE),0.01,IF(VLOOKUP(A461,'Área Sudene Idene'!$A$1:$B$856,2,FALSE)="sudene/idene",0.05,IF(VLOOKUP(Resumo!A461,'IDH-M'!$A$1:$C$855,3,FALSE)&lt;=0.776,0.05,0.1)))</f>
        <v>#N/A</v>
      </c>
      <c r="D461" s="9" t="e">
        <f t="shared" si="7"/>
        <v>#N/A</v>
      </c>
    </row>
    <row r="462" spans="1:4" x14ac:dyDescent="0.25">
      <c r="A462" s="60" t="s">
        <v>485</v>
      </c>
      <c r="B462" s="1" t="e">
        <f>IF(VLOOKUP(A462,FPM!$B$6:$B$859,2,FALSE)&gt;VLOOKUP(A462,ICMS!$B$7:$C$858,2,FALSE),0.01,IF(VLOOKUP(A462,'Área Sudene Idene'!$A$1:$B$856,2,FALSE)="sudene/idene",0.05,IF(VLOOKUP(Resumo!A462,'IDH-M'!$A$1:$C$855,3,FALSE)&lt;=0.776,0.05,0.1)))</f>
        <v>#N/A</v>
      </c>
      <c r="C462" s="9" t="e">
        <f>IF(VLOOKUP(A462,FPM!$B$6:$B$859,2,FALSE)/0.8&gt;VLOOKUP(A462,ICMS!$B$7:$C$858,2,FALSE),0.01,IF(VLOOKUP(A462,'Área Sudene Idene'!$A$1:$B$856,2,FALSE)="sudene/idene",0.05,IF(VLOOKUP(Resumo!A462,'IDH-M'!$A$1:$C$855,3,FALSE)&lt;=0.776,0.05,0.1)))</f>
        <v>#N/A</v>
      </c>
      <c r="D462" s="9" t="e">
        <f t="shared" si="7"/>
        <v>#N/A</v>
      </c>
    </row>
    <row r="463" spans="1:4" x14ac:dyDescent="0.25">
      <c r="A463" s="60" t="s">
        <v>486</v>
      </c>
      <c r="B463" s="1" t="e">
        <f>IF(VLOOKUP(A463,FPM!$B$6:$B$859,2,FALSE)&gt;VLOOKUP(A463,ICMS!$B$7:$C$858,2,FALSE),0.01,IF(VLOOKUP(A463,'Área Sudene Idene'!$A$1:$B$856,2,FALSE)="sudene/idene",0.05,IF(VLOOKUP(Resumo!A463,'IDH-M'!$A$1:$C$855,3,FALSE)&lt;=0.776,0.05,0.1)))</f>
        <v>#N/A</v>
      </c>
      <c r="C463" s="9" t="e">
        <f>IF(VLOOKUP(A463,FPM!$B$6:$B$859,2,FALSE)/0.8&gt;VLOOKUP(A463,ICMS!$B$7:$C$858,2,FALSE),0.01,IF(VLOOKUP(A463,'Área Sudene Idene'!$A$1:$B$856,2,FALSE)="sudene/idene",0.05,IF(VLOOKUP(Resumo!A463,'IDH-M'!$A$1:$C$855,3,FALSE)&lt;=0.776,0.05,0.1)))</f>
        <v>#N/A</v>
      </c>
      <c r="D463" s="9" t="e">
        <f t="shared" si="7"/>
        <v>#N/A</v>
      </c>
    </row>
    <row r="464" spans="1:4" x14ac:dyDescent="0.25">
      <c r="A464" s="60" t="s">
        <v>487</v>
      </c>
      <c r="B464" s="1" t="e">
        <f>IF(VLOOKUP(A464,FPM!$B$6:$B$859,2,FALSE)&gt;VLOOKUP(A464,ICMS!$B$7:$C$858,2,FALSE),0.01,IF(VLOOKUP(A464,'Área Sudene Idene'!$A$1:$B$856,2,FALSE)="sudene/idene",0.05,IF(VLOOKUP(Resumo!A464,'IDH-M'!$A$1:$C$855,3,FALSE)&lt;=0.776,0.05,0.1)))</f>
        <v>#N/A</v>
      </c>
      <c r="C464" s="9" t="e">
        <f>IF(VLOOKUP(A464,FPM!$B$6:$B$859,2,FALSE)/0.8&gt;VLOOKUP(A464,ICMS!$B$7:$C$858,2,FALSE),0.01,IF(VLOOKUP(A464,'Área Sudene Idene'!$A$1:$B$856,2,FALSE)="sudene/idene",0.05,IF(VLOOKUP(Resumo!A464,'IDH-M'!$A$1:$C$855,3,FALSE)&lt;=0.776,0.05,0.1)))</f>
        <v>#N/A</v>
      </c>
      <c r="D464" s="9" t="e">
        <f t="shared" si="7"/>
        <v>#N/A</v>
      </c>
    </row>
    <row r="465" spans="1:4" x14ac:dyDescent="0.25">
      <c r="A465" s="60" t="s">
        <v>488</v>
      </c>
      <c r="B465" s="1" t="e">
        <f>IF(VLOOKUP(A465,FPM!$B$6:$B$859,2,FALSE)&gt;VLOOKUP(A465,ICMS!$B$7:$C$858,2,FALSE),0.01,IF(VLOOKUP(A465,'Área Sudene Idene'!$A$1:$B$856,2,FALSE)="sudene/idene",0.05,IF(VLOOKUP(Resumo!A465,'IDH-M'!$A$1:$C$855,3,FALSE)&lt;=0.776,0.05,0.1)))</f>
        <v>#N/A</v>
      </c>
      <c r="C465" s="9" t="e">
        <f>IF(VLOOKUP(A465,FPM!$B$6:$B$859,2,FALSE)/0.8&gt;VLOOKUP(A465,ICMS!$B$7:$C$858,2,FALSE),0.01,IF(VLOOKUP(A465,'Área Sudene Idene'!$A$1:$B$856,2,FALSE)="sudene/idene",0.05,IF(VLOOKUP(Resumo!A465,'IDH-M'!$A$1:$C$855,3,FALSE)&lt;=0.776,0.05,0.1)))</f>
        <v>#N/A</v>
      </c>
      <c r="D465" s="9" t="e">
        <f t="shared" si="7"/>
        <v>#N/A</v>
      </c>
    </row>
    <row r="466" spans="1:4" x14ac:dyDescent="0.25">
      <c r="A466" s="60" t="s">
        <v>489</v>
      </c>
      <c r="B466" s="1" t="e">
        <f>IF(VLOOKUP(A466,FPM!$B$6:$B$859,2,FALSE)&gt;VLOOKUP(A466,ICMS!$B$7:$C$858,2,FALSE),0.01,IF(VLOOKUP(A466,'Área Sudene Idene'!$A$1:$B$856,2,FALSE)="sudene/idene",0.05,IF(VLOOKUP(Resumo!A466,'IDH-M'!$A$1:$C$855,3,FALSE)&lt;=0.776,0.05,0.1)))</f>
        <v>#N/A</v>
      </c>
      <c r="C466" s="9" t="e">
        <f>IF(VLOOKUP(A466,FPM!$B$6:$B$859,2,FALSE)/0.8&gt;VLOOKUP(A466,ICMS!$B$7:$C$858,2,FALSE),0.01,IF(VLOOKUP(A466,'Área Sudene Idene'!$A$1:$B$856,2,FALSE)="sudene/idene",0.05,IF(VLOOKUP(Resumo!A466,'IDH-M'!$A$1:$C$855,3,FALSE)&lt;=0.776,0.05,0.1)))</f>
        <v>#N/A</v>
      </c>
      <c r="D466" s="9" t="e">
        <f t="shared" si="7"/>
        <v>#N/A</v>
      </c>
    </row>
    <row r="467" spans="1:4" x14ac:dyDescent="0.25">
      <c r="A467" s="60" t="s">
        <v>490</v>
      </c>
      <c r="B467" s="1" t="e">
        <f>IF(VLOOKUP(A467,FPM!$B$6:$B$859,2,FALSE)&gt;VLOOKUP(A467,ICMS!$B$7:$C$858,2,FALSE),0.01,IF(VLOOKUP(A467,'Área Sudene Idene'!$A$1:$B$856,2,FALSE)="sudene/idene",0.05,IF(VLOOKUP(Resumo!A467,'IDH-M'!$A$1:$C$855,3,FALSE)&lt;=0.776,0.05,0.1)))</f>
        <v>#N/A</v>
      </c>
      <c r="C467" s="9" t="e">
        <f>IF(VLOOKUP(A467,FPM!$B$6:$B$859,2,FALSE)/0.8&gt;VLOOKUP(A467,ICMS!$B$7:$C$858,2,FALSE),0.01,IF(VLOOKUP(A467,'Área Sudene Idene'!$A$1:$B$856,2,FALSE)="sudene/idene",0.05,IF(VLOOKUP(Resumo!A467,'IDH-M'!$A$1:$C$855,3,FALSE)&lt;=0.776,0.05,0.1)))</f>
        <v>#N/A</v>
      </c>
      <c r="D467" s="9" t="e">
        <f t="shared" si="7"/>
        <v>#N/A</v>
      </c>
    </row>
    <row r="468" spans="1:4" x14ac:dyDescent="0.25">
      <c r="A468" s="60" t="s">
        <v>491</v>
      </c>
      <c r="B468" s="1" t="e">
        <f>IF(VLOOKUP(A468,FPM!$B$6:$B$859,2,FALSE)&gt;VLOOKUP(A468,ICMS!$B$7:$C$858,2,FALSE),0.01,IF(VLOOKUP(A468,'Área Sudene Idene'!$A$1:$B$856,2,FALSE)="sudene/idene",0.05,IF(VLOOKUP(Resumo!A468,'IDH-M'!$A$1:$C$855,3,FALSE)&lt;=0.776,0.05,0.1)))</f>
        <v>#N/A</v>
      </c>
      <c r="C468" s="9" t="e">
        <f>IF(VLOOKUP(A468,FPM!$B$6:$B$859,2,FALSE)/0.8&gt;VLOOKUP(A468,ICMS!$B$7:$C$858,2,FALSE),0.01,IF(VLOOKUP(A468,'Área Sudene Idene'!$A$1:$B$856,2,FALSE)="sudene/idene",0.05,IF(VLOOKUP(Resumo!A468,'IDH-M'!$A$1:$C$855,3,FALSE)&lt;=0.776,0.05,0.1)))</f>
        <v>#N/A</v>
      </c>
      <c r="D468" s="9" t="e">
        <f t="shared" si="7"/>
        <v>#N/A</v>
      </c>
    </row>
    <row r="469" spans="1:4" x14ac:dyDescent="0.25">
      <c r="A469" s="60" t="s">
        <v>492</v>
      </c>
      <c r="B469" s="1" t="e">
        <f>IF(VLOOKUP(A469,FPM!$B$6:$B$859,2,FALSE)&gt;VLOOKUP(A469,ICMS!$B$7:$C$858,2,FALSE),0.01,IF(VLOOKUP(A469,'Área Sudene Idene'!$A$1:$B$856,2,FALSE)="sudene/idene",0.05,IF(VLOOKUP(Resumo!A469,'IDH-M'!$A$1:$C$855,3,FALSE)&lt;=0.776,0.05,0.1)))</f>
        <v>#N/A</v>
      </c>
      <c r="C469" s="9" t="e">
        <f>IF(VLOOKUP(A469,FPM!$B$6:$B$859,2,FALSE)/0.8&gt;VLOOKUP(A469,ICMS!$B$7:$C$858,2,FALSE),0.01,IF(VLOOKUP(A469,'Área Sudene Idene'!$A$1:$B$856,2,FALSE)="sudene/idene",0.05,IF(VLOOKUP(Resumo!A469,'IDH-M'!$A$1:$C$855,3,FALSE)&lt;=0.776,0.05,0.1)))</f>
        <v>#N/A</v>
      </c>
      <c r="D469" s="9" t="e">
        <f t="shared" si="7"/>
        <v>#N/A</v>
      </c>
    </row>
    <row r="470" spans="1:4" x14ac:dyDescent="0.25">
      <c r="A470" s="60" t="s">
        <v>493</v>
      </c>
      <c r="B470" s="1" t="e">
        <f>IF(VLOOKUP(A470,FPM!$B$6:$B$859,2,FALSE)&gt;VLOOKUP(A470,ICMS!$B$7:$C$858,2,FALSE),0.01,IF(VLOOKUP(A470,'Área Sudene Idene'!$A$1:$B$856,2,FALSE)="sudene/idene",0.05,IF(VLOOKUP(Resumo!A470,'IDH-M'!$A$1:$C$855,3,FALSE)&lt;=0.776,0.05,0.1)))</f>
        <v>#N/A</v>
      </c>
      <c r="C470" s="9" t="e">
        <f>IF(VLOOKUP(A470,FPM!$B$6:$B$859,2,FALSE)/0.8&gt;VLOOKUP(A470,ICMS!$B$7:$C$858,2,FALSE),0.01,IF(VLOOKUP(A470,'Área Sudene Idene'!$A$1:$B$856,2,FALSE)="sudene/idene",0.05,IF(VLOOKUP(Resumo!A470,'IDH-M'!$A$1:$C$855,3,FALSE)&lt;=0.776,0.05,0.1)))</f>
        <v>#N/A</v>
      </c>
      <c r="D470" s="9" t="e">
        <f t="shared" si="7"/>
        <v>#N/A</v>
      </c>
    </row>
    <row r="471" spans="1:4" x14ac:dyDescent="0.25">
      <c r="A471" s="60" t="s">
        <v>494</v>
      </c>
      <c r="B471" s="1" t="e">
        <f>IF(VLOOKUP(A471,FPM!$B$6:$B$859,2,FALSE)&gt;VLOOKUP(A471,ICMS!$B$7:$C$858,2,FALSE),0.01,IF(VLOOKUP(A471,'Área Sudene Idene'!$A$1:$B$856,2,FALSE)="sudene/idene",0.05,IF(VLOOKUP(Resumo!A471,'IDH-M'!$A$1:$C$855,3,FALSE)&lt;=0.776,0.05,0.1)))</f>
        <v>#N/A</v>
      </c>
      <c r="C471" s="9" t="e">
        <f>IF(VLOOKUP(A471,FPM!$B$6:$B$859,2,FALSE)/0.8&gt;VLOOKUP(A471,ICMS!$B$7:$C$858,2,FALSE),0.01,IF(VLOOKUP(A471,'Área Sudene Idene'!$A$1:$B$856,2,FALSE)="sudene/idene",0.05,IF(VLOOKUP(Resumo!A471,'IDH-M'!$A$1:$C$855,3,FALSE)&lt;=0.776,0.05,0.1)))</f>
        <v>#N/A</v>
      </c>
      <c r="D471" s="9" t="e">
        <f t="shared" si="7"/>
        <v>#N/A</v>
      </c>
    </row>
    <row r="472" spans="1:4" x14ac:dyDescent="0.25">
      <c r="A472" s="60" t="s">
        <v>495</v>
      </c>
      <c r="B472" s="1" t="e">
        <f>IF(VLOOKUP(A472,FPM!$B$6:$B$859,2,FALSE)&gt;VLOOKUP(A472,ICMS!$B$7:$C$858,2,FALSE),0.01,IF(VLOOKUP(A472,'Área Sudene Idene'!$A$1:$B$856,2,FALSE)="sudene/idene",0.05,IF(VLOOKUP(Resumo!A472,'IDH-M'!$A$1:$C$855,3,FALSE)&lt;=0.776,0.05,0.1)))</f>
        <v>#N/A</v>
      </c>
      <c r="C472" s="9" t="e">
        <f>IF(VLOOKUP(A472,FPM!$B$6:$B$859,2,FALSE)/0.8&gt;VLOOKUP(A472,ICMS!$B$7:$C$858,2,FALSE),0.01,IF(VLOOKUP(A472,'Área Sudene Idene'!$A$1:$B$856,2,FALSE)="sudene/idene",0.05,IF(VLOOKUP(Resumo!A472,'IDH-M'!$A$1:$C$855,3,FALSE)&lt;=0.776,0.05,0.1)))</f>
        <v>#N/A</v>
      </c>
      <c r="D472" s="9" t="e">
        <f t="shared" si="7"/>
        <v>#N/A</v>
      </c>
    </row>
    <row r="473" spans="1:4" x14ac:dyDescent="0.25">
      <c r="A473" s="60" t="s">
        <v>496</v>
      </c>
      <c r="B473" s="1" t="e">
        <f>IF(VLOOKUP(A473,FPM!$B$6:$B$859,2,FALSE)&gt;VLOOKUP(A473,ICMS!$B$7:$C$858,2,FALSE),0.01,IF(VLOOKUP(A473,'Área Sudene Idene'!$A$1:$B$856,2,FALSE)="sudene/idene",0.05,IF(VLOOKUP(Resumo!A473,'IDH-M'!$A$1:$C$855,3,FALSE)&lt;=0.776,0.05,0.1)))</f>
        <v>#N/A</v>
      </c>
      <c r="C473" s="9" t="e">
        <f>IF(VLOOKUP(A473,FPM!$B$6:$B$859,2,FALSE)/0.8&gt;VLOOKUP(A473,ICMS!$B$7:$C$858,2,FALSE),0.01,IF(VLOOKUP(A473,'Área Sudene Idene'!$A$1:$B$856,2,FALSE)="sudene/idene",0.05,IF(VLOOKUP(Resumo!A473,'IDH-M'!$A$1:$C$855,3,FALSE)&lt;=0.776,0.05,0.1)))</f>
        <v>#N/A</v>
      </c>
      <c r="D473" s="9" t="e">
        <f t="shared" si="7"/>
        <v>#N/A</v>
      </c>
    </row>
    <row r="474" spans="1:4" x14ac:dyDescent="0.25">
      <c r="A474" s="60" t="s">
        <v>497</v>
      </c>
      <c r="B474" s="1" t="e">
        <f>IF(VLOOKUP(A474,FPM!$B$6:$B$859,2,FALSE)&gt;VLOOKUP(A474,ICMS!$B$7:$C$858,2,FALSE),0.01,IF(VLOOKUP(A474,'Área Sudene Idene'!$A$1:$B$856,2,FALSE)="sudene/idene",0.05,IF(VLOOKUP(Resumo!A474,'IDH-M'!$A$1:$C$855,3,FALSE)&lt;=0.776,0.05,0.1)))</f>
        <v>#N/A</v>
      </c>
      <c r="C474" s="9" t="e">
        <f>IF(VLOOKUP(A474,FPM!$B$6:$B$859,2,FALSE)/0.8&gt;VLOOKUP(A474,ICMS!$B$7:$C$858,2,FALSE),0.01,IF(VLOOKUP(A474,'Área Sudene Idene'!$A$1:$B$856,2,FALSE)="sudene/idene",0.05,IF(VLOOKUP(Resumo!A474,'IDH-M'!$A$1:$C$855,3,FALSE)&lt;=0.776,0.05,0.1)))</f>
        <v>#N/A</v>
      </c>
      <c r="D474" s="9" t="e">
        <f t="shared" si="7"/>
        <v>#N/A</v>
      </c>
    </row>
    <row r="475" spans="1:4" x14ac:dyDescent="0.25">
      <c r="A475" s="60" t="s">
        <v>498</v>
      </c>
      <c r="B475" s="1" t="e">
        <f>IF(VLOOKUP(A475,FPM!$B$6:$B$859,2,FALSE)&gt;VLOOKUP(A475,ICMS!$B$7:$C$858,2,FALSE),0.01,IF(VLOOKUP(A475,'Área Sudene Idene'!$A$1:$B$856,2,FALSE)="sudene/idene",0.05,IF(VLOOKUP(Resumo!A475,'IDH-M'!$A$1:$C$855,3,FALSE)&lt;=0.776,0.05,0.1)))</f>
        <v>#N/A</v>
      </c>
      <c r="C475" s="9" t="e">
        <f>IF(VLOOKUP(A475,FPM!$B$6:$B$859,2,FALSE)/0.8&gt;VLOOKUP(A475,ICMS!$B$7:$C$858,2,FALSE),0.01,IF(VLOOKUP(A475,'Área Sudene Idene'!$A$1:$B$856,2,FALSE)="sudene/idene",0.05,IF(VLOOKUP(Resumo!A475,'IDH-M'!$A$1:$C$855,3,FALSE)&lt;=0.776,0.05,0.1)))</f>
        <v>#N/A</v>
      </c>
      <c r="D475" s="9" t="e">
        <f t="shared" si="7"/>
        <v>#N/A</v>
      </c>
    </row>
    <row r="476" spans="1:4" x14ac:dyDescent="0.25">
      <c r="A476" s="60" t="s">
        <v>499</v>
      </c>
      <c r="B476" s="1" t="e">
        <f>IF(VLOOKUP(A476,FPM!$B$6:$B$859,2,FALSE)&gt;VLOOKUP(A476,ICMS!$B$7:$C$858,2,FALSE),0.01,IF(VLOOKUP(A476,'Área Sudene Idene'!$A$1:$B$856,2,FALSE)="sudene/idene",0.05,IF(VLOOKUP(Resumo!A476,'IDH-M'!$A$1:$C$855,3,FALSE)&lt;=0.776,0.05,0.1)))</f>
        <v>#N/A</v>
      </c>
      <c r="C476" s="9" t="e">
        <f>IF(VLOOKUP(A476,FPM!$B$6:$B$859,2,FALSE)/0.8&gt;VLOOKUP(A476,ICMS!$B$7:$C$858,2,FALSE),0.01,IF(VLOOKUP(A476,'Área Sudene Idene'!$A$1:$B$856,2,FALSE)="sudene/idene",0.05,IF(VLOOKUP(Resumo!A476,'IDH-M'!$A$1:$C$855,3,FALSE)&lt;=0.776,0.05,0.1)))</f>
        <v>#N/A</v>
      </c>
      <c r="D476" s="9" t="e">
        <f t="shared" si="7"/>
        <v>#N/A</v>
      </c>
    </row>
    <row r="477" spans="1:4" x14ac:dyDescent="0.25">
      <c r="A477" s="60" t="s">
        <v>500</v>
      </c>
      <c r="B477" s="1" t="e">
        <f>IF(VLOOKUP(A477,FPM!$B$6:$B$859,2,FALSE)&gt;VLOOKUP(A477,ICMS!$B$7:$C$858,2,FALSE),0.01,IF(VLOOKUP(A477,'Área Sudene Idene'!$A$1:$B$856,2,FALSE)="sudene/idene",0.05,IF(VLOOKUP(Resumo!A477,'IDH-M'!$A$1:$C$855,3,FALSE)&lt;=0.776,0.05,0.1)))</f>
        <v>#N/A</v>
      </c>
      <c r="C477" s="9" t="e">
        <f>IF(VLOOKUP(A477,FPM!$B$6:$B$859,2,FALSE)/0.8&gt;VLOOKUP(A477,ICMS!$B$7:$C$858,2,FALSE),0.01,IF(VLOOKUP(A477,'Área Sudene Idene'!$A$1:$B$856,2,FALSE)="sudene/idene",0.05,IF(VLOOKUP(Resumo!A477,'IDH-M'!$A$1:$C$855,3,FALSE)&lt;=0.776,0.05,0.1)))</f>
        <v>#N/A</v>
      </c>
      <c r="D477" s="9" t="e">
        <f t="shared" si="7"/>
        <v>#N/A</v>
      </c>
    </row>
    <row r="478" spans="1:4" x14ac:dyDescent="0.25">
      <c r="A478" s="60" t="s">
        <v>501</v>
      </c>
      <c r="B478" s="1" t="e">
        <f>IF(VLOOKUP(A478,FPM!$B$6:$B$859,2,FALSE)&gt;VLOOKUP(A478,ICMS!$B$7:$C$858,2,FALSE),0.01,IF(VLOOKUP(A478,'Área Sudene Idene'!$A$1:$B$856,2,FALSE)="sudene/idene",0.05,IF(VLOOKUP(Resumo!A478,'IDH-M'!$A$1:$C$855,3,FALSE)&lt;=0.776,0.05,0.1)))</f>
        <v>#N/A</v>
      </c>
      <c r="C478" s="9" t="e">
        <f>IF(VLOOKUP(A478,FPM!$B$6:$B$859,2,FALSE)/0.8&gt;VLOOKUP(A478,ICMS!$B$7:$C$858,2,FALSE),0.01,IF(VLOOKUP(A478,'Área Sudene Idene'!$A$1:$B$856,2,FALSE)="sudene/idene",0.05,IF(VLOOKUP(Resumo!A478,'IDH-M'!$A$1:$C$855,3,FALSE)&lt;=0.776,0.05,0.1)))</f>
        <v>#N/A</v>
      </c>
      <c r="D478" s="9" t="e">
        <f t="shared" si="7"/>
        <v>#N/A</v>
      </c>
    </row>
    <row r="479" spans="1:4" x14ac:dyDescent="0.25">
      <c r="A479" s="60" t="s">
        <v>502</v>
      </c>
      <c r="B479" s="1" t="e">
        <f>IF(VLOOKUP(A479,FPM!$B$6:$B$859,2,FALSE)&gt;VLOOKUP(A479,ICMS!$B$7:$C$858,2,FALSE),0.01,IF(VLOOKUP(A479,'Área Sudene Idene'!$A$1:$B$856,2,FALSE)="sudene/idene",0.05,IF(VLOOKUP(Resumo!A479,'IDH-M'!$A$1:$C$855,3,FALSE)&lt;=0.776,0.05,0.1)))</f>
        <v>#N/A</v>
      </c>
      <c r="C479" s="9" t="e">
        <f>IF(VLOOKUP(A479,FPM!$B$6:$B$859,2,FALSE)/0.8&gt;VLOOKUP(A479,ICMS!$B$7:$C$858,2,FALSE),0.01,IF(VLOOKUP(A479,'Área Sudene Idene'!$A$1:$B$856,2,FALSE)="sudene/idene",0.05,IF(VLOOKUP(Resumo!A479,'IDH-M'!$A$1:$C$855,3,FALSE)&lt;=0.776,0.05,0.1)))</f>
        <v>#N/A</v>
      </c>
      <c r="D479" s="9" t="e">
        <f t="shared" si="7"/>
        <v>#N/A</v>
      </c>
    </row>
    <row r="480" spans="1:4" x14ac:dyDescent="0.25">
      <c r="A480" s="60" t="s">
        <v>503</v>
      </c>
      <c r="B480" s="1" t="e">
        <f>IF(VLOOKUP(A480,FPM!$B$6:$B$859,2,FALSE)&gt;VLOOKUP(A480,ICMS!$B$7:$C$858,2,FALSE),0.01,IF(VLOOKUP(A480,'Área Sudene Idene'!$A$1:$B$856,2,FALSE)="sudene/idene",0.05,IF(VLOOKUP(Resumo!A480,'IDH-M'!$A$1:$C$855,3,FALSE)&lt;=0.776,0.05,0.1)))</f>
        <v>#N/A</v>
      </c>
      <c r="C480" s="9" t="e">
        <f>IF(VLOOKUP(A480,FPM!$B$6:$B$859,2,FALSE)/0.8&gt;VLOOKUP(A480,ICMS!$B$7:$C$858,2,FALSE),0.01,IF(VLOOKUP(A480,'Área Sudene Idene'!$A$1:$B$856,2,FALSE)="sudene/idene",0.05,IF(VLOOKUP(Resumo!A480,'IDH-M'!$A$1:$C$855,3,FALSE)&lt;=0.776,0.05,0.1)))</f>
        <v>#N/A</v>
      </c>
      <c r="D480" s="9" t="e">
        <f t="shared" si="7"/>
        <v>#N/A</v>
      </c>
    </row>
    <row r="481" spans="1:4" x14ac:dyDescent="0.25">
      <c r="A481" s="60" t="s">
        <v>504</v>
      </c>
      <c r="B481" s="1" t="e">
        <f>IF(VLOOKUP(A481,FPM!$B$6:$B$859,2,FALSE)&gt;VLOOKUP(A481,ICMS!$B$7:$C$858,2,FALSE),0.01,IF(VLOOKUP(A481,'Área Sudene Idene'!$A$1:$B$856,2,FALSE)="sudene/idene",0.05,IF(VLOOKUP(Resumo!A481,'IDH-M'!$A$1:$C$855,3,FALSE)&lt;=0.776,0.05,0.1)))</f>
        <v>#N/A</v>
      </c>
      <c r="C481" s="9" t="e">
        <f>IF(VLOOKUP(A481,FPM!$B$6:$B$859,2,FALSE)/0.8&gt;VLOOKUP(A481,ICMS!$B$7:$C$858,2,FALSE),0.01,IF(VLOOKUP(A481,'Área Sudene Idene'!$A$1:$B$856,2,FALSE)="sudene/idene",0.05,IF(VLOOKUP(Resumo!A481,'IDH-M'!$A$1:$C$855,3,FALSE)&lt;=0.776,0.05,0.1)))</f>
        <v>#N/A</v>
      </c>
      <c r="D481" s="9" t="e">
        <f t="shared" si="7"/>
        <v>#N/A</v>
      </c>
    </row>
    <row r="482" spans="1:4" x14ac:dyDescent="0.25">
      <c r="A482" s="60" t="s">
        <v>505</v>
      </c>
      <c r="B482" s="1" t="e">
        <f>IF(VLOOKUP(A482,FPM!$B$6:$B$859,2,FALSE)&gt;VLOOKUP(A482,ICMS!$B$7:$C$858,2,FALSE),0.01,IF(VLOOKUP(A482,'Área Sudene Idene'!$A$1:$B$856,2,FALSE)="sudene/idene",0.05,IF(VLOOKUP(Resumo!A482,'IDH-M'!$A$1:$C$855,3,FALSE)&lt;=0.776,0.05,0.1)))</f>
        <v>#N/A</v>
      </c>
      <c r="C482" s="9" t="e">
        <f>IF(VLOOKUP(A482,FPM!$B$6:$B$859,2,FALSE)/0.8&gt;VLOOKUP(A482,ICMS!$B$7:$C$858,2,FALSE),0.01,IF(VLOOKUP(A482,'Área Sudene Idene'!$A$1:$B$856,2,FALSE)="sudene/idene",0.05,IF(VLOOKUP(Resumo!A482,'IDH-M'!$A$1:$C$855,3,FALSE)&lt;=0.776,0.05,0.1)))</f>
        <v>#N/A</v>
      </c>
      <c r="D482" s="9" t="e">
        <f t="shared" si="7"/>
        <v>#N/A</v>
      </c>
    </row>
    <row r="483" spans="1:4" x14ac:dyDescent="0.25">
      <c r="A483" s="60" t="s">
        <v>506</v>
      </c>
      <c r="B483" s="1" t="e">
        <f>IF(VLOOKUP(A483,FPM!$B$6:$B$859,2,FALSE)&gt;VLOOKUP(A483,ICMS!$B$7:$C$858,2,FALSE),0.01,IF(VLOOKUP(A483,'Área Sudene Idene'!$A$1:$B$856,2,FALSE)="sudene/idene",0.05,IF(VLOOKUP(Resumo!A483,'IDH-M'!$A$1:$C$855,3,FALSE)&lt;=0.776,0.05,0.1)))</f>
        <v>#N/A</v>
      </c>
      <c r="C483" s="9" t="e">
        <f>IF(VLOOKUP(A483,FPM!$B$6:$B$859,2,FALSE)/0.8&gt;VLOOKUP(A483,ICMS!$B$7:$C$858,2,FALSE),0.01,IF(VLOOKUP(A483,'Área Sudene Idene'!$A$1:$B$856,2,FALSE)="sudene/idene",0.05,IF(VLOOKUP(Resumo!A483,'IDH-M'!$A$1:$C$855,3,FALSE)&lt;=0.776,0.05,0.1)))</f>
        <v>#N/A</v>
      </c>
      <c r="D483" s="9" t="e">
        <f t="shared" si="7"/>
        <v>#N/A</v>
      </c>
    </row>
    <row r="484" spans="1:4" x14ac:dyDescent="0.25">
      <c r="A484" s="60" t="s">
        <v>507</v>
      </c>
      <c r="B484" s="1" t="e">
        <f>IF(VLOOKUP(A484,FPM!$B$6:$B$859,2,FALSE)&gt;VLOOKUP(A484,ICMS!$B$7:$C$858,2,FALSE),0.01,IF(VLOOKUP(A484,'Área Sudene Idene'!$A$1:$B$856,2,FALSE)="sudene/idene",0.05,IF(VLOOKUP(Resumo!A484,'IDH-M'!$A$1:$C$855,3,FALSE)&lt;=0.776,0.05,0.1)))</f>
        <v>#N/A</v>
      </c>
      <c r="C484" s="9" t="e">
        <f>IF(VLOOKUP(A484,FPM!$B$6:$B$859,2,FALSE)/0.8&gt;VLOOKUP(A484,ICMS!$B$7:$C$858,2,FALSE),0.01,IF(VLOOKUP(A484,'Área Sudene Idene'!$A$1:$B$856,2,FALSE)="sudene/idene",0.05,IF(VLOOKUP(Resumo!A484,'IDH-M'!$A$1:$C$855,3,FALSE)&lt;=0.776,0.05,0.1)))</f>
        <v>#N/A</v>
      </c>
      <c r="D484" s="9" t="e">
        <f t="shared" si="7"/>
        <v>#N/A</v>
      </c>
    </row>
    <row r="485" spans="1:4" x14ac:dyDescent="0.25">
      <c r="A485" s="60" t="s">
        <v>508</v>
      </c>
      <c r="B485" s="1" t="e">
        <f>IF(VLOOKUP(A485,FPM!$B$6:$B$859,2,FALSE)&gt;VLOOKUP(A485,ICMS!$B$7:$C$858,2,FALSE),0.01,IF(VLOOKUP(A485,'Área Sudene Idene'!$A$1:$B$856,2,FALSE)="sudene/idene",0.05,IF(VLOOKUP(Resumo!A485,'IDH-M'!$A$1:$C$855,3,FALSE)&lt;=0.776,0.05,0.1)))</f>
        <v>#N/A</v>
      </c>
      <c r="C485" s="9" t="e">
        <f>IF(VLOOKUP(A485,FPM!$B$6:$B$859,2,FALSE)/0.8&gt;VLOOKUP(A485,ICMS!$B$7:$C$858,2,FALSE),0.01,IF(VLOOKUP(A485,'Área Sudene Idene'!$A$1:$B$856,2,FALSE)="sudene/idene",0.05,IF(VLOOKUP(Resumo!A485,'IDH-M'!$A$1:$C$855,3,FALSE)&lt;=0.776,0.05,0.1)))</f>
        <v>#N/A</v>
      </c>
      <c r="D485" s="9" t="e">
        <f t="shared" si="7"/>
        <v>#N/A</v>
      </c>
    </row>
    <row r="486" spans="1:4" x14ac:dyDescent="0.25">
      <c r="A486" s="60" t="s">
        <v>509</v>
      </c>
      <c r="B486" s="1" t="e">
        <f>IF(VLOOKUP(A486,FPM!$B$6:$B$859,2,FALSE)&gt;VLOOKUP(A486,ICMS!$B$7:$C$858,2,FALSE),0.01,IF(VLOOKUP(A486,'Área Sudene Idene'!$A$1:$B$856,2,FALSE)="sudene/idene",0.05,IF(VLOOKUP(Resumo!A486,'IDH-M'!$A$1:$C$855,3,FALSE)&lt;=0.776,0.05,0.1)))</f>
        <v>#N/A</v>
      </c>
      <c r="C486" s="9" t="e">
        <f>IF(VLOOKUP(A486,FPM!$B$6:$B$859,2,FALSE)/0.8&gt;VLOOKUP(A486,ICMS!$B$7:$C$858,2,FALSE),0.01,IF(VLOOKUP(A486,'Área Sudene Idene'!$A$1:$B$856,2,FALSE)="sudene/idene",0.05,IF(VLOOKUP(Resumo!A486,'IDH-M'!$A$1:$C$855,3,FALSE)&lt;=0.776,0.05,0.1)))</f>
        <v>#N/A</v>
      </c>
      <c r="D486" s="9" t="e">
        <f t="shared" si="7"/>
        <v>#N/A</v>
      </c>
    </row>
    <row r="487" spans="1:4" x14ac:dyDescent="0.25">
      <c r="A487" s="60" t="s">
        <v>510</v>
      </c>
      <c r="B487" s="1" t="e">
        <f>IF(VLOOKUP(A487,FPM!$B$6:$B$859,2,FALSE)&gt;VLOOKUP(A487,ICMS!$B$7:$C$858,2,FALSE),0.01,IF(VLOOKUP(A487,'Área Sudene Idene'!$A$1:$B$856,2,FALSE)="sudene/idene",0.05,IF(VLOOKUP(Resumo!A487,'IDH-M'!$A$1:$C$855,3,FALSE)&lt;=0.776,0.05,0.1)))</f>
        <v>#N/A</v>
      </c>
      <c r="C487" s="9" t="e">
        <f>IF(VLOOKUP(A487,FPM!$B$6:$B$859,2,FALSE)/0.8&gt;VLOOKUP(A487,ICMS!$B$7:$C$858,2,FALSE),0.01,IF(VLOOKUP(A487,'Área Sudene Idene'!$A$1:$B$856,2,FALSE)="sudene/idene",0.05,IF(VLOOKUP(Resumo!A487,'IDH-M'!$A$1:$C$855,3,FALSE)&lt;=0.776,0.05,0.1)))</f>
        <v>#N/A</v>
      </c>
      <c r="D487" s="9" t="e">
        <f t="shared" si="7"/>
        <v>#N/A</v>
      </c>
    </row>
    <row r="488" spans="1:4" x14ac:dyDescent="0.25">
      <c r="A488" s="60" t="s">
        <v>511</v>
      </c>
      <c r="B488" s="1" t="e">
        <f>IF(VLOOKUP(A488,FPM!$B$6:$B$859,2,FALSE)&gt;VLOOKUP(A488,ICMS!$B$7:$C$858,2,FALSE),0.01,IF(VLOOKUP(A488,'Área Sudene Idene'!$A$1:$B$856,2,FALSE)="sudene/idene",0.05,IF(VLOOKUP(Resumo!A488,'IDH-M'!$A$1:$C$855,3,FALSE)&lt;=0.776,0.05,0.1)))</f>
        <v>#N/A</v>
      </c>
      <c r="C488" s="9" t="e">
        <f>IF(VLOOKUP(A488,FPM!$B$6:$B$859,2,FALSE)/0.8&gt;VLOOKUP(A488,ICMS!$B$7:$C$858,2,FALSE),0.01,IF(VLOOKUP(A488,'Área Sudene Idene'!$A$1:$B$856,2,FALSE)="sudene/idene",0.05,IF(VLOOKUP(Resumo!A488,'IDH-M'!$A$1:$C$855,3,FALSE)&lt;=0.776,0.05,0.1)))</f>
        <v>#N/A</v>
      </c>
      <c r="D488" s="9" t="e">
        <f t="shared" si="7"/>
        <v>#N/A</v>
      </c>
    </row>
    <row r="489" spans="1:4" x14ac:dyDescent="0.25">
      <c r="A489" s="60" t="s">
        <v>512</v>
      </c>
      <c r="B489" s="1" t="e">
        <f>IF(VLOOKUP(A489,FPM!$B$6:$B$859,2,FALSE)&gt;VLOOKUP(A489,ICMS!$B$7:$C$858,2,FALSE),0.01,IF(VLOOKUP(A489,'Área Sudene Idene'!$A$1:$B$856,2,FALSE)="sudene/idene",0.05,IF(VLOOKUP(Resumo!A489,'IDH-M'!$A$1:$C$855,3,FALSE)&lt;=0.776,0.05,0.1)))</f>
        <v>#N/A</v>
      </c>
      <c r="C489" s="9" t="e">
        <f>IF(VLOOKUP(A489,FPM!$B$6:$B$859,2,FALSE)/0.8&gt;VLOOKUP(A489,ICMS!$B$7:$C$858,2,FALSE),0.01,IF(VLOOKUP(A489,'Área Sudene Idene'!$A$1:$B$856,2,FALSE)="sudene/idene",0.05,IF(VLOOKUP(Resumo!A489,'IDH-M'!$A$1:$C$855,3,FALSE)&lt;=0.776,0.05,0.1)))</f>
        <v>#N/A</v>
      </c>
      <c r="D489" s="9" t="e">
        <f t="shared" si="7"/>
        <v>#N/A</v>
      </c>
    </row>
    <row r="490" spans="1:4" x14ac:dyDescent="0.25">
      <c r="A490" s="60" t="s">
        <v>513</v>
      </c>
      <c r="B490" s="1" t="e">
        <f>IF(VLOOKUP(A490,FPM!$B$6:$B$859,2,FALSE)&gt;VLOOKUP(A490,ICMS!$B$7:$C$858,2,FALSE),0.01,IF(VLOOKUP(A490,'Área Sudene Idene'!$A$1:$B$856,2,FALSE)="sudene/idene",0.05,IF(VLOOKUP(Resumo!A490,'IDH-M'!$A$1:$C$855,3,FALSE)&lt;=0.776,0.05,0.1)))</f>
        <v>#N/A</v>
      </c>
      <c r="C490" s="9" t="e">
        <f>IF(VLOOKUP(A490,FPM!$B$6:$B$859,2,FALSE)/0.8&gt;VLOOKUP(A490,ICMS!$B$7:$C$858,2,FALSE),0.01,IF(VLOOKUP(A490,'Área Sudene Idene'!$A$1:$B$856,2,FALSE)="sudene/idene",0.05,IF(VLOOKUP(Resumo!A490,'IDH-M'!$A$1:$C$855,3,FALSE)&lt;=0.776,0.05,0.1)))</f>
        <v>#N/A</v>
      </c>
      <c r="D490" s="9" t="e">
        <f t="shared" si="7"/>
        <v>#N/A</v>
      </c>
    </row>
    <row r="491" spans="1:4" x14ac:dyDescent="0.25">
      <c r="A491" s="60" t="s">
        <v>514</v>
      </c>
      <c r="B491" s="1" t="e">
        <f>IF(VLOOKUP(A491,FPM!$B$6:$B$859,2,FALSE)&gt;VLOOKUP(A491,ICMS!$B$7:$C$858,2,FALSE),0.01,IF(VLOOKUP(A491,'Área Sudene Idene'!$A$1:$B$856,2,FALSE)="sudene/idene",0.05,IF(VLOOKUP(Resumo!A491,'IDH-M'!$A$1:$C$855,3,FALSE)&lt;=0.776,0.05,0.1)))</f>
        <v>#N/A</v>
      </c>
      <c r="C491" s="9" t="e">
        <f>IF(VLOOKUP(A491,FPM!$B$6:$B$859,2,FALSE)/0.8&gt;VLOOKUP(A491,ICMS!$B$7:$C$858,2,FALSE),0.01,IF(VLOOKUP(A491,'Área Sudene Idene'!$A$1:$B$856,2,FALSE)="sudene/idene",0.05,IF(VLOOKUP(Resumo!A491,'IDH-M'!$A$1:$C$855,3,FALSE)&lt;=0.776,0.05,0.1)))</f>
        <v>#N/A</v>
      </c>
      <c r="D491" s="9" t="e">
        <f t="shared" si="7"/>
        <v>#N/A</v>
      </c>
    </row>
    <row r="492" spans="1:4" x14ac:dyDescent="0.25">
      <c r="A492" s="60" t="s">
        <v>515</v>
      </c>
      <c r="B492" s="1" t="e">
        <f>IF(VLOOKUP(A492,FPM!$B$6:$B$859,2,FALSE)&gt;VLOOKUP(A492,ICMS!$B$7:$C$858,2,FALSE),0.01,IF(VLOOKUP(A492,'Área Sudene Idene'!$A$1:$B$856,2,FALSE)="sudene/idene",0.05,IF(VLOOKUP(Resumo!A492,'IDH-M'!$A$1:$C$855,3,FALSE)&lt;=0.776,0.05,0.1)))</f>
        <v>#N/A</v>
      </c>
      <c r="C492" s="9" t="e">
        <f>IF(VLOOKUP(A492,FPM!$B$6:$B$859,2,FALSE)/0.8&gt;VLOOKUP(A492,ICMS!$B$7:$C$858,2,FALSE),0.01,IF(VLOOKUP(A492,'Área Sudene Idene'!$A$1:$B$856,2,FALSE)="sudene/idene",0.05,IF(VLOOKUP(Resumo!A492,'IDH-M'!$A$1:$C$855,3,FALSE)&lt;=0.776,0.05,0.1)))</f>
        <v>#N/A</v>
      </c>
      <c r="D492" s="9" t="e">
        <f t="shared" si="7"/>
        <v>#N/A</v>
      </c>
    </row>
    <row r="493" spans="1:4" x14ac:dyDescent="0.25">
      <c r="A493" s="60" t="s">
        <v>516</v>
      </c>
      <c r="B493" s="1" t="e">
        <f>IF(VLOOKUP(A493,FPM!$B$6:$B$859,2,FALSE)&gt;VLOOKUP(A493,ICMS!$B$7:$C$858,2,FALSE),0.01,IF(VLOOKUP(A493,'Área Sudene Idene'!$A$1:$B$856,2,FALSE)="sudene/idene",0.05,IF(VLOOKUP(Resumo!A493,'IDH-M'!$A$1:$C$855,3,FALSE)&lt;=0.776,0.05,0.1)))</f>
        <v>#N/A</v>
      </c>
      <c r="C493" s="9" t="e">
        <f>IF(VLOOKUP(A493,FPM!$B$6:$B$859,2,FALSE)/0.8&gt;VLOOKUP(A493,ICMS!$B$7:$C$858,2,FALSE),0.01,IF(VLOOKUP(A493,'Área Sudene Idene'!$A$1:$B$856,2,FALSE)="sudene/idene",0.05,IF(VLOOKUP(Resumo!A493,'IDH-M'!$A$1:$C$855,3,FALSE)&lt;=0.776,0.05,0.1)))</f>
        <v>#N/A</v>
      </c>
      <c r="D493" s="9" t="e">
        <f t="shared" si="7"/>
        <v>#N/A</v>
      </c>
    </row>
    <row r="494" spans="1:4" x14ac:dyDescent="0.25">
      <c r="A494" s="60" t="s">
        <v>517</v>
      </c>
      <c r="B494" s="1" t="e">
        <f>IF(VLOOKUP(A494,FPM!$B$6:$B$859,2,FALSE)&gt;VLOOKUP(A494,ICMS!$B$7:$C$858,2,FALSE),0.01,IF(VLOOKUP(A494,'Área Sudene Idene'!$A$1:$B$856,2,FALSE)="sudene/idene",0.05,IF(VLOOKUP(Resumo!A494,'IDH-M'!$A$1:$C$855,3,FALSE)&lt;=0.776,0.05,0.1)))</f>
        <v>#N/A</v>
      </c>
      <c r="C494" s="9" t="e">
        <f>IF(VLOOKUP(A494,FPM!$B$6:$B$859,2,FALSE)/0.8&gt;VLOOKUP(A494,ICMS!$B$7:$C$858,2,FALSE),0.01,IF(VLOOKUP(A494,'Área Sudene Idene'!$A$1:$B$856,2,FALSE)="sudene/idene",0.05,IF(VLOOKUP(Resumo!A494,'IDH-M'!$A$1:$C$855,3,FALSE)&lt;=0.776,0.05,0.1)))</f>
        <v>#N/A</v>
      </c>
      <c r="D494" s="9" t="e">
        <f t="shared" si="7"/>
        <v>#N/A</v>
      </c>
    </row>
    <row r="495" spans="1:4" x14ac:dyDescent="0.25">
      <c r="A495" s="60" t="s">
        <v>518</v>
      </c>
      <c r="B495" s="1" t="e">
        <f>IF(VLOOKUP(A495,FPM!$B$6:$B$859,2,FALSE)&gt;VLOOKUP(A495,ICMS!$B$7:$C$858,2,FALSE),0.01,IF(VLOOKUP(A495,'Área Sudene Idene'!$A$1:$B$856,2,FALSE)="sudene/idene",0.05,IF(VLOOKUP(Resumo!A495,'IDH-M'!$A$1:$C$855,3,FALSE)&lt;=0.776,0.05,0.1)))</f>
        <v>#N/A</v>
      </c>
      <c r="C495" s="9" t="e">
        <f>IF(VLOOKUP(A495,FPM!$B$6:$B$859,2,FALSE)/0.8&gt;VLOOKUP(A495,ICMS!$B$7:$C$858,2,FALSE),0.01,IF(VLOOKUP(A495,'Área Sudene Idene'!$A$1:$B$856,2,FALSE)="sudene/idene",0.05,IF(VLOOKUP(Resumo!A495,'IDH-M'!$A$1:$C$855,3,FALSE)&lt;=0.776,0.05,0.1)))</f>
        <v>#N/A</v>
      </c>
      <c r="D495" s="9" t="e">
        <f t="shared" si="7"/>
        <v>#N/A</v>
      </c>
    </row>
    <row r="496" spans="1:4" x14ac:dyDescent="0.25">
      <c r="A496" s="60" t="s">
        <v>519</v>
      </c>
      <c r="B496" s="1" t="e">
        <f>IF(VLOOKUP(A496,FPM!$B$6:$B$859,2,FALSE)&gt;VLOOKUP(A496,ICMS!$B$7:$C$858,2,FALSE),0.01,IF(VLOOKUP(A496,'Área Sudene Idene'!$A$1:$B$856,2,FALSE)="sudene/idene",0.05,IF(VLOOKUP(Resumo!A496,'IDH-M'!$A$1:$C$855,3,FALSE)&lt;=0.776,0.05,0.1)))</f>
        <v>#N/A</v>
      </c>
      <c r="C496" s="9" t="e">
        <f>IF(VLOOKUP(A496,FPM!$B$6:$B$859,2,FALSE)/0.8&gt;VLOOKUP(A496,ICMS!$B$7:$C$858,2,FALSE),0.01,IF(VLOOKUP(A496,'Área Sudene Idene'!$A$1:$B$856,2,FALSE)="sudene/idene",0.05,IF(VLOOKUP(Resumo!A496,'IDH-M'!$A$1:$C$855,3,FALSE)&lt;=0.776,0.05,0.1)))</f>
        <v>#N/A</v>
      </c>
      <c r="D496" s="9" t="e">
        <f t="shared" si="7"/>
        <v>#N/A</v>
      </c>
    </row>
    <row r="497" spans="1:4" x14ac:dyDescent="0.25">
      <c r="A497" s="60" t="s">
        <v>520</v>
      </c>
      <c r="B497" s="1" t="e">
        <f>IF(VLOOKUP(A497,FPM!$B$6:$B$859,2,FALSE)&gt;VLOOKUP(A497,ICMS!$B$7:$C$858,2,FALSE),0.01,IF(VLOOKUP(A497,'Área Sudene Idene'!$A$1:$B$856,2,FALSE)="sudene/idene",0.05,IF(VLOOKUP(Resumo!A497,'IDH-M'!$A$1:$C$855,3,FALSE)&lt;=0.776,0.05,0.1)))</f>
        <v>#N/A</v>
      </c>
      <c r="C497" s="9" t="e">
        <f>IF(VLOOKUP(A497,FPM!$B$6:$B$859,2,FALSE)/0.8&gt;VLOOKUP(A497,ICMS!$B$7:$C$858,2,FALSE),0.01,IF(VLOOKUP(A497,'Área Sudene Idene'!$A$1:$B$856,2,FALSE)="sudene/idene",0.05,IF(VLOOKUP(Resumo!A497,'IDH-M'!$A$1:$C$855,3,FALSE)&lt;=0.776,0.05,0.1)))</f>
        <v>#N/A</v>
      </c>
      <c r="D497" s="9" t="e">
        <f t="shared" si="7"/>
        <v>#N/A</v>
      </c>
    </row>
    <row r="498" spans="1:4" x14ac:dyDescent="0.25">
      <c r="A498" s="60" t="s">
        <v>521</v>
      </c>
      <c r="B498" s="1" t="e">
        <f>IF(VLOOKUP(A498,FPM!$B$6:$B$859,2,FALSE)&gt;VLOOKUP(A498,ICMS!$B$7:$C$858,2,FALSE),0.01,IF(VLOOKUP(A498,'Área Sudene Idene'!$A$1:$B$856,2,FALSE)="sudene/idene",0.05,IF(VLOOKUP(Resumo!A498,'IDH-M'!$A$1:$C$855,3,FALSE)&lt;=0.776,0.05,0.1)))</f>
        <v>#N/A</v>
      </c>
      <c r="C498" s="9" t="e">
        <f>IF(VLOOKUP(A498,FPM!$B$6:$B$859,2,FALSE)/0.8&gt;VLOOKUP(A498,ICMS!$B$7:$C$858,2,FALSE),0.01,IF(VLOOKUP(A498,'Área Sudene Idene'!$A$1:$B$856,2,FALSE)="sudene/idene",0.05,IF(VLOOKUP(Resumo!A498,'IDH-M'!$A$1:$C$855,3,FALSE)&lt;=0.776,0.05,0.1)))</f>
        <v>#N/A</v>
      </c>
      <c r="D498" s="9" t="e">
        <f t="shared" si="7"/>
        <v>#N/A</v>
      </c>
    </row>
    <row r="499" spans="1:4" x14ac:dyDescent="0.25">
      <c r="A499" s="60" t="s">
        <v>522</v>
      </c>
      <c r="B499" s="1" t="e">
        <f>IF(VLOOKUP(A499,FPM!$B$6:$B$859,2,FALSE)&gt;VLOOKUP(A499,ICMS!$B$7:$C$858,2,FALSE),0.01,IF(VLOOKUP(A499,'Área Sudene Idene'!$A$1:$B$856,2,FALSE)="sudene/idene",0.05,IF(VLOOKUP(Resumo!A499,'IDH-M'!$A$1:$C$855,3,FALSE)&lt;=0.776,0.05,0.1)))</f>
        <v>#N/A</v>
      </c>
      <c r="C499" s="9" t="e">
        <f>IF(VLOOKUP(A499,FPM!$B$6:$B$859,2,FALSE)/0.8&gt;VLOOKUP(A499,ICMS!$B$7:$C$858,2,FALSE),0.01,IF(VLOOKUP(A499,'Área Sudene Idene'!$A$1:$B$856,2,FALSE)="sudene/idene",0.05,IF(VLOOKUP(Resumo!A499,'IDH-M'!$A$1:$C$855,3,FALSE)&lt;=0.776,0.05,0.1)))</f>
        <v>#N/A</v>
      </c>
      <c r="D499" s="9" t="e">
        <f t="shared" si="7"/>
        <v>#N/A</v>
      </c>
    </row>
    <row r="500" spans="1:4" x14ac:dyDescent="0.25">
      <c r="A500" s="60" t="s">
        <v>523</v>
      </c>
      <c r="B500" s="1" t="e">
        <f>IF(VLOOKUP(A500,FPM!$B$6:$B$859,2,FALSE)&gt;VLOOKUP(A500,ICMS!$B$7:$C$858,2,FALSE),0.01,IF(VLOOKUP(A500,'Área Sudene Idene'!$A$1:$B$856,2,FALSE)="sudene/idene",0.05,IF(VLOOKUP(Resumo!A500,'IDH-M'!$A$1:$C$855,3,FALSE)&lt;=0.776,0.05,0.1)))</f>
        <v>#N/A</v>
      </c>
      <c r="C500" s="9" t="e">
        <f>IF(VLOOKUP(A500,FPM!$B$6:$B$859,2,FALSE)/0.8&gt;VLOOKUP(A500,ICMS!$B$7:$C$858,2,FALSE),0.01,IF(VLOOKUP(A500,'Área Sudene Idene'!$A$1:$B$856,2,FALSE)="sudene/idene",0.05,IF(VLOOKUP(Resumo!A500,'IDH-M'!$A$1:$C$855,3,FALSE)&lt;=0.776,0.05,0.1)))</f>
        <v>#N/A</v>
      </c>
      <c r="D500" s="9" t="e">
        <f t="shared" si="7"/>
        <v>#N/A</v>
      </c>
    </row>
    <row r="501" spans="1:4" x14ac:dyDescent="0.25">
      <c r="A501" s="60" t="s">
        <v>524</v>
      </c>
      <c r="B501" s="1" t="e">
        <f>IF(VLOOKUP(A501,FPM!$B$6:$B$859,2,FALSE)&gt;VLOOKUP(A501,ICMS!$B$7:$C$858,2,FALSE),0.01,IF(VLOOKUP(A501,'Área Sudene Idene'!$A$1:$B$856,2,FALSE)="sudene/idene",0.05,IF(VLOOKUP(Resumo!A501,'IDH-M'!$A$1:$C$855,3,FALSE)&lt;=0.776,0.05,0.1)))</f>
        <v>#N/A</v>
      </c>
      <c r="C501" s="9" t="e">
        <f>IF(VLOOKUP(A501,FPM!$B$6:$B$859,2,FALSE)/0.8&gt;VLOOKUP(A501,ICMS!$B$7:$C$858,2,FALSE),0.01,IF(VLOOKUP(A501,'Área Sudene Idene'!$A$1:$B$856,2,FALSE)="sudene/idene",0.05,IF(VLOOKUP(Resumo!A501,'IDH-M'!$A$1:$C$855,3,FALSE)&lt;=0.776,0.05,0.1)))</f>
        <v>#N/A</v>
      </c>
      <c r="D501" s="9" t="e">
        <f t="shared" si="7"/>
        <v>#N/A</v>
      </c>
    </row>
    <row r="502" spans="1:4" x14ac:dyDescent="0.25">
      <c r="A502" s="60" t="s">
        <v>525</v>
      </c>
      <c r="B502" s="1" t="e">
        <f>IF(VLOOKUP(A502,FPM!$B$6:$B$859,2,FALSE)&gt;VLOOKUP(A502,ICMS!$B$7:$C$858,2,FALSE),0.01,IF(VLOOKUP(A502,'Área Sudene Idene'!$A$1:$B$856,2,FALSE)="sudene/idene",0.05,IF(VLOOKUP(Resumo!A502,'IDH-M'!$A$1:$C$855,3,FALSE)&lt;=0.776,0.05,0.1)))</f>
        <v>#N/A</v>
      </c>
      <c r="C502" s="9" t="e">
        <f>IF(VLOOKUP(A502,FPM!$B$6:$B$859,2,FALSE)/0.8&gt;VLOOKUP(A502,ICMS!$B$7:$C$858,2,FALSE),0.01,IF(VLOOKUP(A502,'Área Sudene Idene'!$A$1:$B$856,2,FALSE)="sudene/idene",0.05,IF(VLOOKUP(Resumo!A502,'IDH-M'!$A$1:$C$855,3,FALSE)&lt;=0.776,0.05,0.1)))</f>
        <v>#N/A</v>
      </c>
      <c r="D502" s="9" t="e">
        <f t="shared" si="7"/>
        <v>#N/A</v>
      </c>
    </row>
    <row r="503" spans="1:4" x14ac:dyDescent="0.25">
      <c r="A503" s="60" t="s">
        <v>526</v>
      </c>
      <c r="B503" s="1" t="e">
        <f>IF(VLOOKUP(A503,FPM!$B$6:$B$859,2,FALSE)&gt;VLOOKUP(A503,ICMS!$B$7:$C$858,2,FALSE),0.01,IF(VLOOKUP(A503,'Área Sudene Idene'!$A$1:$B$856,2,FALSE)="sudene/idene",0.05,IF(VLOOKUP(Resumo!A503,'IDH-M'!$A$1:$C$855,3,FALSE)&lt;=0.776,0.05,0.1)))</f>
        <v>#N/A</v>
      </c>
      <c r="C503" s="9" t="e">
        <f>IF(VLOOKUP(A503,FPM!$B$6:$B$859,2,FALSE)/0.8&gt;VLOOKUP(A503,ICMS!$B$7:$C$858,2,FALSE),0.01,IF(VLOOKUP(A503,'Área Sudene Idene'!$A$1:$B$856,2,FALSE)="sudene/idene",0.05,IF(VLOOKUP(Resumo!A503,'IDH-M'!$A$1:$C$855,3,FALSE)&lt;=0.776,0.05,0.1)))</f>
        <v>#N/A</v>
      </c>
      <c r="D503" s="9" t="e">
        <f t="shared" si="7"/>
        <v>#N/A</v>
      </c>
    </row>
    <row r="504" spans="1:4" x14ac:dyDescent="0.25">
      <c r="A504" s="60" t="s">
        <v>527</v>
      </c>
      <c r="B504" s="1" t="e">
        <f>IF(VLOOKUP(A504,FPM!$B$6:$B$859,2,FALSE)&gt;VLOOKUP(A504,ICMS!$B$7:$C$858,2,FALSE),0.01,IF(VLOOKUP(A504,'Área Sudene Idene'!$A$1:$B$856,2,FALSE)="sudene/idene",0.05,IF(VLOOKUP(Resumo!A504,'IDH-M'!$A$1:$C$855,3,FALSE)&lt;=0.776,0.05,0.1)))</f>
        <v>#N/A</v>
      </c>
      <c r="C504" s="9" t="e">
        <f>IF(VLOOKUP(A504,FPM!$B$6:$B$859,2,FALSE)/0.8&gt;VLOOKUP(A504,ICMS!$B$7:$C$858,2,FALSE),0.01,IF(VLOOKUP(A504,'Área Sudene Idene'!$A$1:$B$856,2,FALSE)="sudene/idene",0.05,IF(VLOOKUP(Resumo!A504,'IDH-M'!$A$1:$C$855,3,FALSE)&lt;=0.776,0.05,0.1)))</f>
        <v>#N/A</v>
      </c>
      <c r="D504" s="9" t="e">
        <f t="shared" si="7"/>
        <v>#N/A</v>
      </c>
    </row>
    <row r="505" spans="1:4" x14ac:dyDescent="0.25">
      <c r="A505" s="60" t="s">
        <v>528</v>
      </c>
      <c r="B505" s="1" t="e">
        <f>IF(VLOOKUP(A505,FPM!$B$6:$B$859,2,FALSE)&gt;VLOOKUP(A505,ICMS!$B$7:$C$858,2,FALSE),0.01,IF(VLOOKUP(A505,'Área Sudene Idene'!$A$1:$B$856,2,FALSE)="sudene/idene",0.05,IF(VLOOKUP(Resumo!A505,'IDH-M'!$A$1:$C$855,3,FALSE)&lt;=0.776,0.05,0.1)))</f>
        <v>#N/A</v>
      </c>
      <c r="C505" s="9" t="e">
        <f>IF(VLOOKUP(A505,FPM!$B$6:$B$859,2,FALSE)/0.8&gt;VLOOKUP(A505,ICMS!$B$7:$C$858,2,FALSE),0.01,IF(VLOOKUP(A505,'Área Sudene Idene'!$A$1:$B$856,2,FALSE)="sudene/idene",0.05,IF(VLOOKUP(Resumo!A505,'IDH-M'!$A$1:$C$855,3,FALSE)&lt;=0.776,0.05,0.1)))</f>
        <v>#N/A</v>
      </c>
      <c r="D505" s="9" t="e">
        <f t="shared" si="7"/>
        <v>#N/A</v>
      </c>
    </row>
    <row r="506" spans="1:4" x14ac:dyDescent="0.25">
      <c r="A506" s="60" t="s">
        <v>529</v>
      </c>
      <c r="B506" s="1" t="e">
        <f>IF(VLOOKUP(A506,FPM!$B$6:$B$859,2,FALSE)&gt;VLOOKUP(A506,ICMS!$B$7:$C$858,2,FALSE),0.01,IF(VLOOKUP(A506,'Área Sudene Idene'!$A$1:$B$856,2,FALSE)="sudene/idene",0.05,IF(VLOOKUP(Resumo!A506,'IDH-M'!$A$1:$C$855,3,FALSE)&lt;=0.776,0.05,0.1)))</f>
        <v>#N/A</v>
      </c>
      <c r="C506" s="9" t="e">
        <f>IF(VLOOKUP(A506,FPM!$B$6:$B$859,2,FALSE)/0.8&gt;VLOOKUP(A506,ICMS!$B$7:$C$858,2,FALSE),0.01,IF(VLOOKUP(A506,'Área Sudene Idene'!$A$1:$B$856,2,FALSE)="sudene/idene",0.05,IF(VLOOKUP(Resumo!A506,'IDH-M'!$A$1:$C$855,3,FALSE)&lt;=0.776,0.05,0.1)))</f>
        <v>#N/A</v>
      </c>
      <c r="D506" s="9" t="e">
        <f t="shared" si="7"/>
        <v>#N/A</v>
      </c>
    </row>
    <row r="507" spans="1:4" x14ac:dyDescent="0.25">
      <c r="A507" s="60" t="s">
        <v>530</v>
      </c>
      <c r="B507" s="1" t="e">
        <f>IF(VLOOKUP(A507,FPM!$B$6:$B$859,2,FALSE)&gt;VLOOKUP(A507,ICMS!$B$7:$C$858,2,FALSE),0.01,IF(VLOOKUP(A507,'Área Sudene Idene'!$A$1:$B$856,2,FALSE)="sudene/idene",0.05,IF(VLOOKUP(Resumo!A507,'IDH-M'!$A$1:$C$855,3,FALSE)&lt;=0.776,0.05,0.1)))</f>
        <v>#N/A</v>
      </c>
      <c r="C507" s="9" t="e">
        <f>IF(VLOOKUP(A507,FPM!$B$6:$B$859,2,FALSE)/0.8&gt;VLOOKUP(A507,ICMS!$B$7:$C$858,2,FALSE),0.01,IF(VLOOKUP(A507,'Área Sudene Idene'!$A$1:$B$856,2,FALSE)="sudene/idene",0.05,IF(VLOOKUP(Resumo!A507,'IDH-M'!$A$1:$C$855,3,FALSE)&lt;=0.776,0.05,0.1)))</f>
        <v>#N/A</v>
      </c>
      <c r="D507" s="9" t="e">
        <f t="shared" si="7"/>
        <v>#N/A</v>
      </c>
    </row>
    <row r="508" spans="1:4" x14ac:dyDescent="0.25">
      <c r="A508" s="60" t="s">
        <v>531</v>
      </c>
      <c r="B508" s="1" t="e">
        <f>IF(VLOOKUP(A508,FPM!$B$6:$B$859,2,FALSE)&gt;VLOOKUP(A508,ICMS!$B$7:$C$858,2,FALSE),0.01,IF(VLOOKUP(A508,'Área Sudene Idene'!$A$1:$B$856,2,FALSE)="sudene/idene",0.05,IF(VLOOKUP(Resumo!A508,'IDH-M'!$A$1:$C$855,3,FALSE)&lt;=0.776,0.05,0.1)))</f>
        <v>#N/A</v>
      </c>
      <c r="C508" s="9" t="e">
        <f>IF(VLOOKUP(A508,FPM!$B$6:$B$859,2,FALSE)/0.8&gt;VLOOKUP(A508,ICMS!$B$7:$C$858,2,FALSE),0.01,IF(VLOOKUP(A508,'Área Sudene Idene'!$A$1:$B$856,2,FALSE)="sudene/idene",0.05,IF(VLOOKUP(Resumo!A508,'IDH-M'!$A$1:$C$855,3,FALSE)&lt;=0.776,0.05,0.1)))</f>
        <v>#N/A</v>
      </c>
      <c r="D508" s="9" t="e">
        <f t="shared" si="7"/>
        <v>#N/A</v>
      </c>
    </row>
    <row r="509" spans="1:4" x14ac:dyDescent="0.25">
      <c r="A509" s="60" t="s">
        <v>532</v>
      </c>
      <c r="B509" s="1" t="e">
        <f>IF(VLOOKUP(A509,FPM!$B$6:$B$859,2,FALSE)&gt;VLOOKUP(A509,ICMS!$B$7:$C$858,2,FALSE),0.01,IF(VLOOKUP(A509,'Área Sudene Idene'!$A$1:$B$856,2,FALSE)="sudene/idene",0.05,IF(VLOOKUP(Resumo!A509,'IDH-M'!$A$1:$C$855,3,FALSE)&lt;=0.776,0.05,0.1)))</f>
        <v>#N/A</v>
      </c>
      <c r="C509" s="9" t="e">
        <f>IF(VLOOKUP(A509,FPM!$B$6:$B$859,2,FALSE)/0.8&gt;VLOOKUP(A509,ICMS!$B$7:$C$858,2,FALSE),0.01,IF(VLOOKUP(A509,'Área Sudene Idene'!$A$1:$B$856,2,FALSE)="sudene/idene",0.05,IF(VLOOKUP(Resumo!A509,'IDH-M'!$A$1:$C$855,3,FALSE)&lt;=0.776,0.05,0.1)))</f>
        <v>#N/A</v>
      </c>
      <c r="D509" s="9" t="e">
        <f t="shared" si="7"/>
        <v>#N/A</v>
      </c>
    </row>
    <row r="510" spans="1:4" x14ac:dyDescent="0.25">
      <c r="A510" s="60" t="s">
        <v>533</v>
      </c>
      <c r="B510" s="1" t="e">
        <f>IF(VLOOKUP(A510,FPM!$B$6:$B$859,2,FALSE)&gt;VLOOKUP(A510,ICMS!$B$7:$C$858,2,FALSE),0.01,IF(VLOOKUP(A510,'Área Sudene Idene'!$A$1:$B$856,2,FALSE)="sudene/idene",0.05,IF(VLOOKUP(Resumo!A510,'IDH-M'!$A$1:$C$855,3,FALSE)&lt;=0.776,0.05,0.1)))</f>
        <v>#N/A</v>
      </c>
      <c r="C510" s="9" t="e">
        <f>IF(VLOOKUP(A510,FPM!$B$6:$B$859,2,FALSE)/0.8&gt;VLOOKUP(A510,ICMS!$B$7:$C$858,2,FALSE),0.01,IF(VLOOKUP(A510,'Área Sudene Idene'!$A$1:$B$856,2,FALSE)="sudene/idene",0.05,IF(VLOOKUP(Resumo!A510,'IDH-M'!$A$1:$C$855,3,FALSE)&lt;=0.776,0.05,0.1)))</f>
        <v>#N/A</v>
      </c>
      <c r="D510" s="9" t="e">
        <f t="shared" si="7"/>
        <v>#N/A</v>
      </c>
    </row>
    <row r="511" spans="1:4" x14ac:dyDescent="0.25">
      <c r="A511" s="60" t="s">
        <v>534</v>
      </c>
      <c r="B511" s="1" t="e">
        <f>IF(VLOOKUP(A511,FPM!$B$6:$B$859,2,FALSE)&gt;VLOOKUP(A511,ICMS!$B$7:$C$858,2,FALSE),0.01,IF(VLOOKUP(A511,'Área Sudene Idene'!$A$1:$B$856,2,FALSE)="sudene/idene",0.05,IF(VLOOKUP(Resumo!A511,'IDH-M'!$A$1:$C$855,3,FALSE)&lt;=0.776,0.05,0.1)))</f>
        <v>#N/A</v>
      </c>
      <c r="C511" s="9" t="e">
        <f>IF(VLOOKUP(A511,FPM!$B$6:$B$859,2,FALSE)/0.8&gt;VLOOKUP(A511,ICMS!$B$7:$C$858,2,FALSE),0.01,IF(VLOOKUP(A511,'Área Sudene Idene'!$A$1:$B$856,2,FALSE)="sudene/idene",0.05,IF(VLOOKUP(Resumo!A511,'IDH-M'!$A$1:$C$855,3,FALSE)&lt;=0.776,0.05,0.1)))</f>
        <v>#N/A</v>
      </c>
      <c r="D511" s="9" t="e">
        <f t="shared" si="7"/>
        <v>#N/A</v>
      </c>
    </row>
    <row r="512" spans="1:4" x14ac:dyDescent="0.25">
      <c r="A512" s="60" t="s">
        <v>535</v>
      </c>
      <c r="B512" s="1" t="e">
        <f>IF(VLOOKUP(A512,FPM!$B$6:$B$859,2,FALSE)&gt;VLOOKUP(A512,ICMS!$B$7:$C$858,2,FALSE),0.01,IF(VLOOKUP(A512,'Área Sudene Idene'!$A$1:$B$856,2,FALSE)="sudene/idene",0.05,IF(VLOOKUP(Resumo!A512,'IDH-M'!$A$1:$C$855,3,FALSE)&lt;=0.776,0.05,0.1)))</f>
        <v>#N/A</v>
      </c>
      <c r="C512" s="9" t="e">
        <f>IF(VLOOKUP(A512,FPM!$B$6:$B$859,2,FALSE)/0.8&gt;VLOOKUP(A512,ICMS!$B$7:$C$858,2,FALSE),0.01,IF(VLOOKUP(A512,'Área Sudene Idene'!$A$1:$B$856,2,FALSE)="sudene/idene",0.05,IF(VLOOKUP(Resumo!A512,'IDH-M'!$A$1:$C$855,3,FALSE)&lt;=0.776,0.05,0.1)))</f>
        <v>#N/A</v>
      </c>
      <c r="D512" s="9" t="e">
        <f t="shared" si="7"/>
        <v>#N/A</v>
      </c>
    </row>
    <row r="513" spans="1:4" x14ac:dyDescent="0.25">
      <c r="A513" s="60" t="s">
        <v>536</v>
      </c>
      <c r="B513" s="1" t="e">
        <f>IF(VLOOKUP(A513,FPM!$B$6:$B$859,2,FALSE)&gt;VLOOKUP(A513,ICMS!$B$7:$C$858,2,FALSE),0.01,IF(VLOOKUP(A513,'Área Sudene Idene'!$A$1:$B$856,2,FALSE)="sudene/idene",0.05,IF(VLOOKUP(Resumo!A513,'IDH-M'!$A$1:$C$855,3,FALSE)&lt;=0.776,0.05,0.1)))</f>
        <v>#N/A</v>
      </c>
      <c r="C513" s="9" t="e">
        <f>IF(VLOOKUP(A513,FPM!$B$6:$B$859,2,FALSE)/0.8&gt;VLOOKUP(A513,ICMS!$B$7:$C$858,2,FALSE),0.01,IF(VLOOKUP(A513,'Área Sudene Idene'!$A$1:$B$856,2,FALSE)="sudene/idene",0.05,IF(VLOOKUP(Resumo!A513,'IDH-M'!$A$1:$C$855,3,FALSE)&lt;=0.776,0.05,0.1)))</f>
        <v>#N/A</v>
      </c>
      <c r="D513" s="9" t="e">
        <f t="shared" si="7"/>
        <v>#N/A</v>
      </c>
    </row>
    <row r="514" spans="1:4" x14ac:dyDescent="0.25">
      <c r="A514" s="60" t="s">
        <v>537</v>
      </c>
      <c r="B514" s="1" t="e">
        <f>IF(VLOOKUP(A514,FPM!$B$6:$B$859,2,FALSE)&gt;VLOOKUP(A514,ICMS!$B$7:$C$858,2,FALSE),0.01,IF(VLOOKUP(A514,'Área Sudene Idene'!$A$1:$B$856,2,FALSE)="sudene/idene",0.05,IF(VLOOKUP(Resumo!A514,'IDH-M'!$A$1:$C$855,3,FALSE)&lt;=0.776,0.05,0.1)))</f>
        <v>#N/A</v>
      </c>
      <c r="C514" s="9" t="e">
        <f>IF(VLOOKUP(A514,FPM!$B$6:$B$859,2,FALSE)/0.8&gt;VLOOKUP(A514,ICMS!$B$7:$C$858,2,FALSE),0.01,IF(VLOOKUP(A514,'Área Sudene Idene'!$A$1:$B$856,2,FALSE)="sudene/idene",0.05,IF(VLOOKUP(Resumo!A514,'IDH-M'!$A$1:$C$855,3,FALSE)&lt;=0.776,0.05,0.1)))</f>
        <v>#N/A</v>
      </c>
      <c r="D514" s="9" t="e">
        <f t="shared" si="7"/>
        <v>#N/A</v>
      </c>
    </row>
    <row r="515" spans="1:4" x14ac:dyDescent="0.25">
      <c r="A515" s="60" t="s">
        <v>538</v>
      </c>
      <c r="B515" s="1" t="e">
        <f>IF(VLOOKUP(A515,FPM!$B$6:$B$859,2,FALSE)&gt;VLOOKUP(A515,ICMS!$B$7:$C$858,2,FALSE),0.01,IF(VLOOKUP(A515,'Área Sudene Idene'!$A$1:$B$856,2,FALSE)="sudene/idene",0.05,IF(VLOOKUP(Resumo!A515,'IDH-M'!$A$1:$C$855,3,FALSE)&lt;=0.776,0.05,0.1)))</f>
        <v>#N/A</v>
      </c>
      <c r="C515" s="9" t="e">
        <f>IF(VLOOKUP(A515,FPM!$B$6:$B$859,2,FALSE)/0.8&gt;VLOOKUP(A515,ICMS!$B$7:$C$858,2,FALSE),0.01,IF(VLOOKUP(A515,'Área Sudene Idene'!$A$1:$B$856,2,FALSE)="sudene/idene",0.05,IF(VLOOKUP(Resumo!A515,'IDH-M'!$A$1:$C$855,3,FALSE)&lt;=0.776,0.05,0.1)))</f>
        <v>#N/A</v>
      </c>
      <c r="D515" s="9" t="e">
        <f t="shared" ref="D515:D578" si="8">B515-C515</f>
        <v>#N/A</v>
      </c>
    </row>
    <row r="516" spans="1:4" x14ac:dyDescent="0.25">
      <c r="A516" s="60" t="s">
        <v>539</v>
      </c>
      <c r="B516" s="1" t="e">
        <f>IF(VLOOKUP(A516,FPM!$B$6:$B$859,2,FALSE)&gt;VLOOKUP(A516,ICMS!$B$7:$C$858,2,FALSE),0.01,IF(VLOOKUP(A516,'Área Sudene Idene'!$A$1:$B$856,2,FALSE)="sudene/idene",0.05,IF(VLOOKUP(Resumo!A516,'IDH-M'!$A$1:$C$855,3,FALSE)&lt;=0.776,0.05,0.1)))</f>
        <v>#N/A</v>
      </c>
      <c r="C516" s="9" t="e">
        <f>IF(VLOOKUP(A516,FPM!$B$6:$B$859,2,FALSE)/0.8&gt;VLOOKUP(A516,ICMS!$B$7:$C$858,2,FALSE),0.01,IF(VLOOKUP(A516,'Área Sudene Idene'!$A$1:$B$856,2,FALSE)="sudene/idene",0.05,IF(VLOOKUP(Resumo!A516,'IDH-M'!$A$1:$C$855,3,FALSE)&lt;=0.776,0.05,0.1)))</f>
        <v>#N/A</v>
      </c>
      <c r="D516" s="9" t="e">
        <f t="shared" si="8"/>
        <v>#N/A</v>
      </c>
    </row>
    <row r="517" spans="1:4" x14ac:dyDescent="0.25">
      <c r="A517" s="60" t="s">
        <v>540</v>
      </c>
      <c r="B517" s="1" t="e">
        <f>IF(VLOOKUP(A517,FPM!$B$6:$B$859,2,FALSE)&gt;VLOOKUP(A517,ICMS!$B$7:$C$858,2,FALSE),0.01,IF(VLOOKUP(A517,'Área Sudene Idene'!$A$1:$B$856,2,FALSE)="sudene/idene",0.05,IF(VLOOKUP(Resumo!A517,'IDH-M'!$A$1:$C$855,3,FALSE)&lt;=0.776,0.05,0.1)))</f>
        <v>#N/A</v>
      </c>
      <c r="C517" s="9" t="e">
        <f>IF(VLOOKUP(A517,FPM!$B$6:$B$859,2,FALSE)/0.8&gt;VLOOKUP(A517,ICMS!$B$7:$C$858,2,FALSE),0.01,IF(VLOOKUP(A517,'Área Sudene Idene'!$A$1:$B$856,2,FALSE)="sudene/idene",0.05,IF(VLOOKUP(Resumo!A517,'IDH-M'!$A$1:$C$855,3,FALSE)&lt;=0.776,0.05,0.1)))</f>
        <v>#N/A</v>
      </c>
      <c r="D517" s="9" t="e">
        <f t="shared" si="8"/>
        <v>#N/A</v>
      </c>
    </row>
    <row r="518" spans="1:4" x14ac:dyDescent="0.25">
      <c r="A518" s="60" t="s">
        <v>541</v>
      </c>
      <c r="B518" s="1" t="e">
        <f>IF(VLOOKUP(A518,FPM!$B$6:$B$859,2,FALSE)&gt;VLOOKUP(A518,ICMS!$B$7:$C$858,2,FALSE),0.01,IF(VLOOKUP(A518,'Área Sudene Idene'!$A$1:$B$856,2,FALSE)="sudene/idene",0.05,IF(VLOOKUP(Resumo!A518,'IDH-M'!$A$1:$C$855,3,FALSE)&lt;=0.776,0.05,0.1)))</f>
        <v>#N/A</v>
      </c>
      <c r="C518" s="9" t="e">
        <f>IF(VLOOKUP(A518,FPM!$B$6:$B$859,2,FALSE)/0.8&gt;VLOOKUP(A518,ICMS!$B$7:$C$858,2,FALSE),0.01,IF(VLOOKUP(A518,'Área Sudene Idene'!$A$1:$B$856,2,FALSE)="sudene/idene",0.05,IF(VLOOKUP(Resumo!A518,'IDH-M'!$A$1:$C$855,3,FALSE)&lt;=0.776,0.05,0.1)))</f>
        <v>#N/A</v>
      </c>
      <c r="D518" s="9" t="e">
        <f t="shared" si="8"/>
        <v>#N/A</v>
      </c>
    </row>
    <row r="519" spans="1:4" x14ac:dyDescent="0.25">
      <c r="A519" s="60" t="s">
        <v>542</v>
      </c>
      <c r="B519" s="1" t="e">
        <f>IF(VLOOKUP(A519,FPM!$B$6:$B$859,2,FALSE)&gt;VLOOKUP(A519,ICMS!$B$7:$C$858,2,FALSE),0.01,IF(VLOOKUP(A519,'Área Sudene Idene'!$A$1:$B$856,2,FALSE)="sudene/idene",0.05,IF(VLOOKUP(Resumo!A519,'IDH-M'!$A$1:$C$855,3,FALSE)&lt;=0.776,0.05,0.1)))</f>
        <v>#N/A</v>
      </c>
      <c r="C519" s="9" t="e">
        <f>IF(VLOOKUP(A519,FPM!$B$6:$B$859,2,FALSE)/0.8&gt;VLOOKUP(A519,ICMS!$B$7:$C$858,2,FALSE),0.01,IF(VLOOKUP(A519,'Área Sudene Idene'!$A$1:$B$856,2,FALSE)="sudene/idene",0.05,IF(VLOOKUP(Resumo!A519,'IDH-M'!$A$1:$C$855,3,FALSE)&lt;=0.776,0.05,0.1)))</f>
        <v>#N/A</v>
      </c>
      <c r="D519" s="9" t="e">
        <f t="shared" si="8"/>
        <v>#N/A</v>
      </c>
    </row>
    <row r="520" spans="1:4" x14ac:dyDescent="0.25">
      <c r="A520" s="60" t="s">
        <v>543</v>
      </c>
      <c r="B520" s="1" t="e">
        <f>IF(VLOOKUP(A520,FPM!$B$6:$B$859,2,FALSE)&gt;VLOOKUP(A520,ICMS!$B$7:$C$858,2,FALSE),0.01,IF(VLOOKUP(A520,'Área Sudene Idene'!$A$1:$B$856,2,FALSE)="sudene/idene",0.05,IF(VLOOKUP(Resumo!A520,'IDH-M'!$A$1:$C$855,3,FALSE)&lt;=0.776,0.05,0.1)))</f>
        <v>#N/A</v>
      </c>
      <c r="C520" s="9" t="e">
        <f>IF(VLOOKUP(A520,FPM!$B$6:$B$859,2,FALSE)/0.8&gt;VLOOKUP(A520,ICMS!$B$7:$C$858,2,FALSE),0.01,IF(VLOOKUP(A520,'Área Sudene Idene'!$A$1:$B$856,2,FALSE)="sudene/idene",0.05,IF(VLOOKUP(Resumo!A520,'IDH-M'!$A$1:$C$855,3,FALSE)&lt;=0.776,0.05,0.1)))</f>
        <v>#N/A</v>
      </c>
      <c r="D520" s="9" t="e">
        <f t="shared" si="8"/>
        <v>#N/A</v>
      </c>
    </row>
    <row r="521" spans="1:4" x14ac:dyDescent="0.25">
      <c r="A521" s="60" t="s">
        <v>544</v>
      </c>
      <c r="B521" s="1" t="e">
        <f>IF(VLOOKUP(A521,FPM!$B$6:$B$859,2,FALSE)&gt;VLOOKUP(A521,ICMS!$B$7:$C$858,2,FALSE),0.01,IF(VLOOKUP(A521,'Área Sudene Idene'!$A$1:$B$856,2,FALSE)="sudene/idene",0.05,IF(VLOOKUP(Resumo!A521,'IDH-M'!$A$1:$C$855,3,FALSE)&lt;=0.776,0.05,0.1)))</f>
        <v>#N/A</v>
      </c>
      <c r="C521" s="9" t="e">
        <f>IF(VLOOKUP(A521,FPM!$B$6:$B$859,2,FALSE)/0.8&gt;VLOOKUP(A521,ICMS!$B$7:$C$858,2,FALSE),0.01,IF(VLOOKUP(A521,'Área Sudene Idene'!$A$1:$B$856,2,FALSE)="sudene/idene",0.05,IF(VLOOKUP(Resumo!A521,'IDH-M'!$A$1:$C$855,3,FALSE)&lt;=0.776,0.05,0.1)))</f>
        <v>#N/A</v>
      </c>
      <c r="D521" s="9" t="e">
        <f t="shared" si="8"/>
        <v>#N/A</v>
      </c>
    </row>
    <row r="522" spans="1:4" x14ac:dyDescent="0.25">
      <c r="A522" s="60" t="s">
        <v>545</v>
      </c>
      <c r="B522" s="1" t="e">
        <f>IF(VLOOKUP(A522,FPM!$B$6:$B$859,2,FALSE)&gt;VLOOKUP(A522,ICMS!$B$7:$C$858,2,FALSE),0.01,IF(VLOOKUP(A522,'Área Sudene Idene'!$A$1:$B$856,2,FALSE)="sudene/idene",0.05,IF(VLOOKUP(Resumo!A522,'IDH-M'!$A$1:$C$855,3,FALSE)&lt;=0.776,0.05,0.1)))</f>
        <v>#N/A</v>
      </c>
      <c r="C522" s="9" t="e">
        <f>IF(VLOOKUP(A522,FPM!$B$6:$B$859,2,FALSE)/0.8&gt;VLOOKUP(A522,ICMS!$B$7:$C$858,2,FALSE),0.01,IF(VLOOKUP(A522,'Área Sudene Idene'!$A$1:$B$856,2,FALSE)="sudene/idene",0.05,IF(VLOOKUP(Resumo!A522,'IDH-M'!$A$1:$C$855,3,FALSE)&lt;=0.776,0.05,0.1)))</f>
        <v>#N/A</v>
      </c>
      <c r="D522" s="9" t="e">
        <f t="shared" si="8"/>
        <v>#N/A</v>
      </c>
    </row>
    <row r="523" spans="1:4" x14ac:dyDescent="0.25">
      <c r="A523" s="60" t="s">
        <v>546</v>
      </c>
      <c r="B523" s="1" t="e">
        <f>IF(VLOOKUP(A523,FPM!$B$6:$B$859,2,FALSE)&gt;VLOOKUP(A523,ICMS!$B$7:$C$858,2,FALSE),0.01,IF(VLOOKUP(A523,'Área Sudene Idene'!$A$1:$B$856,2,FALSE)="sudene/idene",0.05,IF(VLOOKUP(Resumo!A523,'IDH-M'!$A$1:$C$855,3,FALSE)&lt;=0.776,0.05,0.1)))</f>
        <v>#N/A</v>
      </c>
      <c r="C523" s="9" t="e">
        <f>IF(VLOOKUP(A523,FPM!$B$6:$B$859,2,FALSE)/0.8&gt;VLOOKUP(A523,ICMS!$B$7:$C$858,2,FALSE),0.01,IF(VLOOKUP(A523,'Área Sudene Idene'!$A$1:$B$856,2,FALSE)="sudene/idene",0.05,IF(VLOOKUP(Resumo!A523,'IDH-M'!$A$1:$C$855,3,FALSE)&lt;=0.776,0.05,0.1)))</f>
        <v>#N/A</v>
      </c>
      <c r="D523" s="9" t="e">
        <f t="shared" si="8"/>
        <v>#N/A</v>
      </c>
    </row>
    <row r="524" spans="1:4" x14ac:dyDescent="0.25">
      <c r="A524" s="60" t="s">
        <v>547</v>
      </c>
      <c r="B524" s="1" t="e">
        <f>IF(VLOOKUP(A524,FPM!$B$6:$B$859,2,FALSE)&gt;VLOOKUP(A524,ICMS!$B$7:$C$858,2,FALSE),0.01,IF(VLOOKUP(A524,'Área Sudene Idene'!$A$1:$B$856,2,FALSE)="sudene/idene",0.05,IF(VLOOKUP(Resumo!A524,'IDH-M'!$A$1:$C$855,3,FALSE)&lt;=0.776,0.05,0.1)))</f>
        <v>#N/A</v>
      </c>
      <c r="C524" s="9" t="e">
        <f>IF(VLOOKUP(A524,FPM!$B$6:$B$859,2,FALSE)/0.8&gt;VLOOKUP(A524,ICMS!$B$7:$C$858,2,FALSE),0.01,IF(VLOOKUP(A524,'Área Sudene Idene'!$A$1:$B$856,2,FALSE)="sudene/idene",0.05,IF(VLOOKUP(Resumo!A524,'IDH-M'!$A$1:$C$855,3,FALSE)&lt;=0.776,0.05,0.1)))</f>
        <v>#N/A</v>
      </c>
      <c r="D524" s="9" t="e">
        <f t="shared" si="8"/>
        <v>#N/A</v>
      </c>
    </row>
    <row r="525" spans="1:4" x14ac:dyDescent="0.25">
      <c r="A525" s="60" t="s">
        <v>548</v>
      </c>
      <c r="B525" s="1" t="e">
        <f>IF(VLOOKUP(A525,FPM!$B$6:$B$859,2,FALSE)&gt;VLOOKUP(A525,ICMS!$B$7:$C$858,2,FALSE),0.01,IF(VLOOKUP(A525,'Área Sudene Idene'!$A$1:$B$856,2,FALSE)="sudene/idene",0.05,IF(VLOOKUP(Resumo!A525,'IDH-M'!$A$1:$C$855,3,FALSE)&lt;=0.776,0.05,0.1)))</f>
        <v>#N/A</v>
      </c>
      <c r="C525" s="9" t="e">
        <f>IF(VLOOKUP(A525,FPM!$B$6:$B$859,2,FALSE)/0.8&gt;VLOOKUP(A525,ICMS!$B$7:$C$858,2,FALSE),0.01,IF(VLOOKUP(A525,'Área Sudene Idene'!$A$1:$B$856,2,FALSE)="sudene/idene",0.05,IF(VLOOKUP(Resumo!A525,'IDH-M'!$A$1:$C$855,3,FALSE)&lt;=0.776,0.05,0.1)))</f>
        <v>#N/A</v>
      </c>
      <c r="D525" s="9" t="e">
        <f t="shared" si="8"/>
        <v>#N/A</v>
      </c>
    </row>
    <row r="526" spans="1:4" x14ac:dyDescent="0.25">
      <c r="A526" s="60" t="s">
        <v>549</v>
      </c>
      <c r="B526" s="1" t="e">
        <f>IF(VLOOKUP(A526,FPM!$B$6:$B$859,2,FALSE)&gt;VLOOKUP(A526,ICMS!$B$7:$C$858,2,FALSE),0.01,IF(VLOOKUP(A526,'Área Sudene Idene'!$A$1:$B$856,2,FALSE)="sudene/idene",0.05,IF(VLOOKUP(Resumo!A526,'IDH-M'!$A$1:$C$855,3,FALSE)&lt;=0.776,0.05,0.1)))</f>
        <v>#N/A</v>
      </c>
      <c r="C526" s="9" t="e">
        <f>IF(VLOOKUP(A526,FPM!$B$6:$B$859,2,FALSE)/0.8&gt;VLOOKUP(A526,ICMS!$B$7:$C$858,2,FALSE),0.01,IF(VLOOKUP(A526,'Área Sudene Idene'!$A$1:$B$856,2,FALSE)="sudene/idene",0.05,IF(VLOOKUP(Resumo!A526,'IDH-M'!$A$1:$C$855,3,FALSE)&lt;=0.776,0.05,0.1)))</f>
        <v>#N/A</v>
      </c>
      <c r="D526" s="9" t="e">
        <f t="shared" si="8"/>
        <v>#N/A</v>
      </c>
    </row>
    <row r="527" spans="1:4" x14ac:dyDescent="0.25">
      <c r="A527" s="60" t="s">
        <v>550</v>
      </c>
      <c r="B527" s="1" t="e">
        <f>IF(VLOOKUP(A527,FPM!$B$6:$B$859,2,FALSE)&gt;VLOOKUP(A527,ICMS!$B$7:$C$858,2,FALSE),0.01,IF(VLOOKUP(A527,'Área Sudene Idene'!$A$1:$B$856,2,FALSE)="sudene/idene",0.05,IF(VLOOKUP(Resumo!A527,'IDH-M'!$A$1:$C$855,3,FALSE)&lt;=0.776,0.05,0.1)))</f>
        <v>#N/A</v>
      </c>
      <c r="C527" s="9" t="e">
        <f>IF(VLOOKUP(A527,FPM!$B$6:$B$859,2,FALSE)/0.8&gt;VLOOKUP(A527,ICMS!$B$7:$C$858,2,FALSE),0.01,IF(VLOOKUP(A527,'Área Sudene Idene'!$A$1:$B$856,2,FALSE)="sudene/idene",0.05,IF(VLOOKUP(Resumo!A527,'IDH-M'!$A$1:$C$855,3,FALSE)&lt;=0.776,0.05,0.1)))</f>
        <v>#N/A</v>
      </c>
      <c r="D527" s="9" t="e">
        <f t="shared" si="8"/>
        <v>#N/A</v>
      </c>
    </row>
    <row r="528" spans="1:4" x14ac:dyDescent="0.25">
      <c r="A528" s="60" t="s">
        <v>551</v>
      </c>
      <c r="B528" s="1" t="e">
        <f>IF(VLOOKUP(A528,FPM!$B$6:$B$859,2,FALSE)&gt;VLOOKUP(A528,ICMS!$B$7:$C$858,2,FALSE),0.01,IF(VLOOKUP(A528,'Área Sudene Idene'!$A$1:$B$856,2,FALSE)="sudene/idene",0.05,IF(VLOOKUP(Resumo!A528,'IDH-M'!$A$1:$C$855,3,FALSE)&lt;=0.776,0.05,0.1)))</f>
        <v>#N/A</v>
      </c>
      <c r="C528" s="9" t="e">
        <f>IF(VLOOKUP(A528,FPM!$B$6:$B$859,2,FALSE)/0.8&gt;VLOOKUP(A528,ICMS!$B$7:$C$858,2,FALSE),0.01,IF(VLOOKUP(A528,'Área Sudene Idene'!$A$1:$B$856,2,FALSE)="sudene/idene",0.05,IF(VLOOKUP(Resumo!A528,'IDH-M'!$A$1:$C$855,3,FALSE)&lt;=0.776,0.05,0.1)))</f>
        <v>#N/A</v>
      </c>
      <c r="D528" s="9" t="e">
        <f t="shared" si="8"/>
        <v>#N/A</v>
      </c>
    </row>
    <row r="529" spans="1:4" x14ac:dyDescent="0.25">
      <c r="A529" s="60" t="s">
        <v>552</v>
      </c>
      <c r="B529" s="1" t="e">
        <f>IF(VLOOKUP(A529,FPM!$B$6:$B$859,2,FALSE)&gt;VLOOKUP(A529,ICMS!$B$7:$C$858,2,FALSE),0.01,IF(VLOOKUP(A529,'Área Sudene Idene'!$A$1:$B$856,2,FALSE)="sudene/idene",0.05,IF(VLOOKUP(Resumo!A529,'IDH-M'!$A$1:$C$855,3,FALSE)&lt;=0.776,0.05,0.1)))</f>
        <v>#N/A</v>
      </c>
      <c r="C529" s="9" t="e">
        <f>IF(VLOOKUP(A529,FPM!$B$6:$B$859,2,FALSE)/0.8&gt;VLOOKUP(A529,ICMS!$B$7:$C$858,2,FALSE),0.01,IF(VLOOKUP(A529,'Área Sudene Idene'!$A$1:$B$856,2,FALSE)="sudene/idene",0.05,IF(VLOOKUP(Resumo!A529,'IDH-M'!$A$1:$C$855,3,FALSE)&lt;=0.776,0.05,0.1)))</f>
        <v>#N/A</v>
      </c>
      <c r="D529" s="9" t="e">
        <f t="shared" si="8"/>
        <v>#N/A</v>
      </c>
    </row>
    <row r="530" spans="1:4" x14ac:dyDescent="0.25">
      <c r="A530" s="60" t="s">
        <v>553</v>
      </c>
      <c r="B530" s="1" t="e">
        <f>IF(VLOOKUP(A530,FPM!$B$6:$B$859,2,FALSE)&gt;VLOOKUP(A530,ICMS!$B$7:$C$858,2,FALSE),0.01,IF(VLOOKUP(A530,'Área Sudene Idene'!$A$1:$B$856,2,FALSE)="sudene/idene",0.05,IF(VLOOKUP(Resumo!A530,'IDH-M'!$A$1:$C$855,3,FALSE)&lt;=0.776,0.05,0.1)))</f>
        <v>#N/A</v>
      </c>
      <c r="C530" s="9" t="e">
        <f>IF(VLOOKUP(A530,FPM!$B$6:$B$859,2,FALSE)/0.8&gt;VLOOKUP(A530,ICMS!$B$7:$C$858,2,FALSE),0.01,IF(VLOOKUP(A530,'Área Sudene Idene'!$A$1:$B$856,2,FALSE)="sudene/idene",0.05,IF(VLOOKUP(Resumo!A530,'IDH-M'!$A$1:$C$855,3,FALSE)&lt;=0.776,0.05,0.1)))</f>
        <v>#N/A</v>
      </c>
      <c r="D530" s="9" t="e">
        <f t="shared" si="8"/>
        <v>#N/A</v>
      </c>
    </row>
    <row r="531" spans="1:4" x14ac:dyDescent="0.25">
      <c r="A531" s="60" t="s">
        <v>554</v>
      </c>
      <c r="B531" s="1" t="e">
        <f>IF(VLOOKUP(A531,FPM!$B$6:$B$859,2,FALSE)&gt;VLOOKUP(A531,ICMS!$B$7:$C$858,2,FALSE),0.01,IF(VLOOKUP(A531,'Área Sudene Idene'!$A$1:$B$856,2,FALSE)="sudene/idene",0.05,IF(VLOOKUP(Resumo!A531,'IDH-M'!$A$1:$C$855,3,FALSE)&lt;=0.776,0.05,0.1)))</f>
        <v>#N/A</v>
      </c>
      <c r="C531" s="9" t="e">
        <f>IF(VLOOKUP(A531,FPM!$B$6:$B$859,2,FALSE)/0.8&gt;VLOOKUP(A531,ICMS!$B$7:$C$858,2,FALSE),0.01,IF(VLOOKUP(A531,'Área Sudene Idene'!$A$1:$B$856,2,FALSE)="sudene/idene",0.05,IF(VLOOKUP(Resumo!A531,'IDH-M'!$A$1:$C$855,3,FALSE)&lt;=0.776,0.05,0.1)))</f>
        <v>#N/A</v>
      </c>
      <c r="D531" s="9" t="e">
        <f t="shared" si="8"/>
        <v>#N/A</v>
      </c>
    </row>
    <row r="532" spans="1:4" x14ac:dyDescent="0.25">
      <c r="A532" s="60" t="s">
        <v>555</v>
      </c>
      <c r="B532" s="1" t="e">
        <f>IF(VLOOKUP(A532,FPM!$B$6:$B$859,2,FALSE)&gt;VLOOKUP(A532,ICMS!$B$7:$C$858,2,FALSE),0.01,IF(VLOOKUP(A532,'Área Sudene Idene'!$A$1:$B$856,2,FALSE)="sudene/idene",0.05,IF(VLOOKUP(Resumo!A532,'IDH-M'!$A$1:$C$855,3,FALSE)&lt;=0.776,0.05,0.1)))</f>
        <v>#N/A</v>
      </c>
      <c r="C532" s="9" t="e">
        <f>IF(VLOOKUP(A532,FPM!$B$6:$B$859,2,FALSE)/0.8&gt;VLOOKUP(A532,ICMS!$B$7:$C$858,2,FALSE),0.01,IF(VLOOKUP(A532,'Área Sudene Idene'!$A$1:$B$856,2,FALSE)="sudene/idene",0.05,IF(VLOOKUP(Resumo!A532,'IDH-M'!$A$1:$C$855,3,FALSE)&lt;=0.776,0.05,0.1)))</f>
        <v>#N/A</v>
      </c>
      <c r="D532" s="9" t="e">
        <f t="shared" si="8"/>
        <v>#N/A</v>
      </c>
    </row>
    <row r="533" spans="1:4" x14ac:dyDescent="0.25">
      <c r="A533" s="60" t="s">
        <v>556</v>
      </c>
      <c r="B533" s="1" t="e">
        <f>IF(VLOOKUP(A533,FPM!$B$6:$B$859,2,FALSE)&gt;VLOOKUP(A533,ICMS!$B$7:$C$858,2,FALSE),0.01,IF(VLOOKUP(A533,'Área Sudene Idene'!$A$1:$B$856,2,FALSE)="sudene/idene",0.05,IF(VLOOKUP(Resumo!A533,'IDH-M'!$A$1:$C$855,3,FALSE)&lt;=0.776,0.05,0.1)))</f>
        <v>#N/A</v>
      </c>
      <c r="C533" s="9" t="e">
        <f>IF(VLOOKUP(A533,FPM!$B$6:$B$859,2,FALSE)/0.8&gt;VLOOKUP(A533,ICMS!$B$7:$C$858,2,FALSE),0.01,IF(VLOOKUP(A533,'Área Sudene Idene'!$A$1:$B$856,2,FALSE)="sudene/idene",0.05,IF(VLOOKUP(Resumo!A533,'IDH-M'!$A$1:$C$855,3,FALSE)&lt;=0.776,0.05,0.1)))</f>
        <v>#N/A</v>
      </c>
      <c r="D533" s="9" t="e">
        <f t="shared" si="8"/>
        <v>#N/A</v>
      </c>
    </row>
    <row r="534" spans="1:4" x14ac:dyDescent="0.25">
      <c r="A534" s="60" t="s">
        <v>557</v>
      </c>
      <c r="B534" s="1" t="e">
        <f>IF(VLOOKUP(A534,FPM!$B$6:$B$859,2,FALSE)&gt;VLOOKUP(A534,ICMS!$B$7:$C$858,2,FALSE),0.01,IF(VLOOKUP(A534,'Área Sudene Idene'!$A$1:$B$856,2,FALSE)="sudene/idene",0.05,IF(VLOOKUP(Resumo!A534,'IDH-M'!$A$1:$C$855,3,FALSE)&lt;=0.776,0.05,0.1)))</f>
        <v>#N/A</v>
      </c>
      <c r="C534" s="9" t="e">
        <f>IF(VLOOKUP(A534,FPM!$B$6:$B$859,2,FALSE)/0.8&gt;VLOOKUP(A534,ICMS!$B$7:$C$858,2,FALSE),0.01,IF(VLOOKUP(A534,'Área Sudene Idene'!$A$1:$B$856,2,FALSE)="sudene/idene",0.05,IF(VLOOKUP(Resumo!A534,'IDH-M'!$A$1:$C$855,3,FALSE)&lt;=0.776,0.05,0.1)))</f>
        <v>#N/A</v>
      </c>
      <c r="D534" s="9" t="e">
        <f t="shared" si="8"/>
        <v>#N/A</v>
      </c>
    </row>
    <row r="535" spans="1:4" x14ac:dyDescent="0.25">
      <c r="A535" s="60" t="s">
        <v>558</v>
      </c>
      <c r="B535" s="1" t="e">
        <f>IF(VLOOKUP(A535,FPM!$B$6:$B$859,2,FALSE)&gt;VLOOKUP(A535,ICMS!$B$7:$C$858,2,FALSE),0.01,IF(VLOOKUP(A535,'Área Sudene Idene'!$A$1:$B$856,2,FALSE)="sudene/idene",0.05,IF(VLOOKUP(Resumo!A535,'IDH-M'!$A$1:$C$855,3,FALSE)&lt;=0.776,0.05,0.1)))</f>
        <v>#N/A</v>
      </c>
      <c r="C535" s="9" t="e">
        <f>IF(VLOOKUP(A535,FPM!$B$6:$B$859,2,FALSE)/0.8&gt;VLOOKUP(A535,ICMS!$B$7:$C$858,2,FALSE),0.01,IF(VLOOKUP(A535,'Área Sudene Idene'!$A$1:$B$856,2,FALSE)="sudene/idene",0.05,IF(VLOOKUP(Resumo!A535,'IDH-M'!$A$1:$C$855,3,FALSE)&lt;=0.776,0.05,0.1)))</f>
        <v>#N/A</v>
      </c>
      <c r="D535" s="9" t="e">
        <f t="shared" si="8"/>
        <v>#N/A</v>
      </c>
    </row>
    <row r="536" spans="1:4" x14ac:dyDescent="0.25">
      <c r="A536" s="60" t="s">
        <v>559</v>
      </c>
      <c r="B536" s="1" t="e">
        <f>IF(VLOOKUP(A536,FPM!$B$6:$B$859,2,FALSE)&gt;VLOOKUP(A536,ICMS!$B$7:$C$858,2,FALSE),0.01,IF(VLOOKUP(A536,'Área Sudene Idene'!$A$1:$B$856,2,FALSE)="sudene/idene",0.05,IF(VLOOKUP(Resumo!A536,'IDH-M'!$A$1:$C$855,3,FALSE)&lt;=0.776,0.05,0.1)))</f>
        <v>#N/A</v>
      </c>
      <c r="C536" s="9" t="e">
        <f>IF(VLOOKUP(A536,FPM!$B$6:$B$859,2,FALSE)/0.8&gt;VLOOKUP(A536,ICMS!$B$7:$C$858,2,FALSE),0.01,IF(VLOOKUP(A536,'Área Sudene Idene'!$A$1:$B$856,2,FALSE)="sudene/idene",0.05,IF(VLOOKUP(Resumo!A536,'IDH-M'!$A$1:$C$855,3,FALSE)&lt;=0.776,0.05,0.1)))</f>
        <v>#N/A</v>
      </c>
      <c r="D536" s="9" t="e">
        <f t="shared" si="8"/>
        <v>#N/A</v>
      </c>
    </row>
    <row r="537" spans="1:4" x14ac:dyDescent="0.25">
      <c r="A537" s="60" t="s">
        <v>560</v>
      </c>
      <c r="B537" s="1" t="e">
        <f>IF(VLOOKUP(A537,FPM!$B$6:$B$859,2,FALSE)&gt;VLOOKUP(A537,ICMS!$B$7:$C$858,2,FALSE),0.01,IF(VLOOKUP(A537,'Área Sudene Idene'!$A$1:$B$856,2,FALSE)="sudene/idene",0.05,IF(VLOOKUP(Resumo!A537,'IDH-M'!$A$1:$C$855,3,FALSE)&lt;=0.776,0.05,0.1)))</f>
        <v>#N/A</v>
      </c>
      <c r="C537" s="9" t="e">
        <f>IF(VLOOKUP(A537,FPM!$B$6:$B$859,2,FALSE)/0.8&gt;VLOOKUP(A537,ICMS!$B$7:$C$858,2,FALSE),0.01,IF(VLOOKUP(A537,'Área Sudene Idene'!$A$1:$B$856,2,FALSE)="sudene/idene",0.05,IF(VLOOKUP(Resumo!A537,'IDH-M'!$A$1:$C$855,3,FALSE)&lt;=0.776,0.05,0.1)))</f>
        <v>#N/A</v>
      </c>
      <c r="D537" s="9" t="e">
        <f t="shared" si="8"/>
        <v>#N/A</v>
      </c>
    </row>
    <row r="538" spans="1:4" x14ac:dyDescent="0.25">
      <c r="A538" s="60" t="s">
        <v>561</v>
      </c>
      <c r="B538" s="1" t="e">
        <f>IF(VLOOKUP(A538,FPM!$B$6:$B$859,2,FALSE)&gt;VLOOKUP(A538,ICMS!$B$7:$C$858,2,FALSE),0.01,IF(VLOOKUP(A538,'Área Sudene Idene'!$A$1:$B$856,2,FALSE)="sudene/idene",0.05,IF(VLOOKUP(Resumo!A538,'IDH-M'!$A$1:$C$855,3,FALSE)&lt;=0.776,0.05,0.1)))</f>
        <v>#N/A</v>
      </c>
      <c r="C538" s="9" t="e">
        <f>IF(VLOOKUP(A538,FPM!$B$6:$B$859,2,FALSE)/0.8&gt;VLOOKUP(A538,ICMS!$B$7:$C$858,2,FALSE),0.01,IF(VLOOKUP(A538,'Área Sudene Idene'!$A$1:$B$856,2,FALSE)="sudene/idene",0.05,IF(VLOOKUP(Resumo!A538,'IDH-M'!$A$1:$C$855,3,FALSE)&lt;=0.776,0.05,0.1)))</f>
        <v>#N/A</v>
      </c>
      <c r="D538" s="9" t="e">
        <f t="shared" si="8"/>
        <v>#N/A</v>
      </c>
    </row>
    <row r="539" spans="1:4" x14ac:dyDescent="0.25">
      <c r="A539" s="60" t="s">
        <v>562</v>
      </c>
      <c r="B539" s="1" t="e">
        <f>IF(VLOOKUP(A539,FPM!$B$6:$B$859,2,FALSE)&gt;VLOOKUP(A539,ICMS!$B$7:$C$858,2,FALSE),0.01,IF(VLOOKUP(A539,'Área Sudene Idene'!$A$1:$B$856,2,FALSE)="sudene/idene",0.05,IF(VLOOKUP(Resumo!A539,'IDH-M'!$A$1:$C$855,3,FALSE)&lt;=0.776,0.05,0.1)))</f>
        <v>#N/A</v>
      </c>
      <c r="C539" s="9" t="e">
        <f>IF(VLOOKUP(A539,FPM!$B$6:$B$859,2,FALSE)/0.8&gt;VLOOKUP(A539,ICMS!$B$7:$C$858,2,FALSE),0.01,IF(VLOOKUP(A539,'Área Sudene Idene'!$A$1:$B$856,2,FALSE)="sudene/idene",0.05,IF(VLOOKUP(Resumo!A539,'IDH-M'!$A$1:$C$855,3,FALSE)&lt;=0.776,0.05,0.1)))</f>
        <v>#N/A</v>
      </c>
      <c r="D539" s="9" t="e">
        <f t="shared" si="8"/>
        <v>#N/A</v>
      </c>
    </row>
    <row r="540" spans="1:4" x14ac:dyDescent="0.25">
      <c r="A540" s="60" t="s">
        <v>563</v>
      </c>
      <c r="B540" s="1" t="e">
        <f>IF(VLOOKUP(A540,FPM!$B$6:$B$859,2,FALSE)&gt;VLOOKUP(A540,ICMS!$B$7:$C$858,2,FALSE),0.01,IF(VLOOKUP(A540,'Área Sudene Idene'!$A$1:$B$856,2,FALSE)="sudene/idene",0.05,IF(VLOOKUP(Resumo!A540,'IDH-M'!$A$1:$C$855,3,FALSE)&lt;=0.776,0.05,0.1)))</f>
        <v>#N/A</v>
      </c>
      <c r="C540" s="9" t="e">
        <f>IF(VLOOKUP(A540,FPM!$B$6:$B$859,2,FALSE)/0.8&gt;VLOOKUP(A540,ICMS!$B$7:$C$858,2,FALSE),0.01,IF(VLOOKUP(A540,'Área Sudene Idene'!$A$1:$B$856,2,FALSE)="sudene/idene",0.05,IF(VLOOKUP(Resumo!A540,'IDH-M'!$A$1:$C$855,3,FALSE)&lt;=0.776,0.05,0.1)))</f>
        <v>#N/A</v>
      </c>
      <c r="D540" s="9" t="e">
        <f t="shared" si="8"/>
        <v>#N/A</v>
      </c>
    </row>
    <row r="541" spans="1:4" x14ac:dyDescent="0.25">
      <c r="A541" s="60" t="s">
        <v>564</v>
      </c>
      <c r="B541" s="1" t="e">
        <f>IF(VLOOKUP(A541,FPM!$B$6:$B$859,2,FALSE)&gt;VLOOKUP(A541,ICMS!$B$7:$C$858,2,FALSE),0.01,IF(VLOOKUP(A541,'Área Sudene Idene'!$A$1:$B$856,2,FALSE)="sudene/idene",0.05,IF(VLOOKUP(Resumo!A541,'IDH-M'!$A$1:$C$855,3,FALSE)&lt;=0.776,0.05,0.1)))</f>
        <v>#N/A</v>
      </c>
      <c r="C541" s="9" t="e">
        <f>IF(VLOOKUP(A541,FPM!$B$6:$B$859,2,FALSE)/0.8&gt;VLOOKUP(A541,ICMS!$B$7:$C$858,2,FALSE),0.01,IF(VLOOKUP(A541,'Área Sudene Idene'!$A$1:$B$856,2,FALSE)="sudene/idene",0.05,IF(VLOOKUP(Resumo!A541,'IDH-M'!$A$1:$C$855,3,FALSE)&lt;=0.776,0.05,0.1)))</f>
        <v>#N/A</v>
      </c>
      <c r="D541" s="9" t="e">
        <f t="shared" si="8"/>
        <v>#N/A</v>
      </c>
    </row>
    <row r="542" spans="1:4" x14ac:dyDescent="0.25">
      <c r="A542" s="60" t="s">
        <v>565</v>
      </c>
      <c r="B542" s="1" t="e">
        <f>IF(VLOOKUP(A542,FPM!$B$6:$B$859,2,FALSE)&gt;VLOOKUP(A542,ICMS!$B$7:$C$858,2,FALSE),0.01,IF(VLOOKUP(A542,'Área Sudene Idene'!$A$1:$B$856,2,FALSE)="sudene/idene",0.05,IF(VLOOKUP(Resumo!A542,'IDH-M'!$A$1:$C$855,3,FALSE)&lt;=0.776,0.05,0.1)))</f>
        <v>#N/A</v>
      </c>
      <c r="C542" s="9" t="e">
        <f>IF(VLOOKUP(A542,FPM!$B$6:$B$859,2,FALSE)/0.8&gt;VLOOKUP(A542,ICMS!$B$7:$C$858,2,FALSE),0.01,IF(VLOOKUP(A542,'Área Sudene Idene'!$A$1:$B$856,2,FALSE)="sudene/idene",0.05,IF(VLOOKUP(Resumo!A542,'IDH-M'!$A$1:$C$855,3,FALSE)&lt;=0.776,0.05,0.1)))</f>
        <v>#N/A</v>
      </c>
      <c r="D542" s="9" t="e">
        <f t="shared" si="8"/>
        <v>#N/A</v>
      </c>
    </row>
    <row r="543" spans="1:4" x14ac:dyDescent="0.25">
      <c r="A543" s="60" t="s">
        <v>566</v>
      </c>
      <c r="B543" s="1" t="e">
        <f>IF(VLOOKUP(A543,FPM!$B$6:$B$859,2,FALSE)&gt;VLOOKUP(A543,ICMS!$B$7:$C$858,2,FALSE),0.01,IF(VLOOKUP(A543,'Área Sudene Idene'!$A$1:$B$856,2,FALSE)="sudene/idene",0.05,IF(VLOOKUP(Resumo!A543,'IDH-M'!$A$1:$C$855,3,FALSE)&lt;=0.776,0.05,0.1)))</f>
        <v>#N/A</v>
      </c>
      <c r="C543" s="9" t="e">
        <f>IF(VLOOKUP(A543,FPM!$B$6:$B$859,2,FALSE)/0.8&gt;VLOOKUP(A543,ICMS!$B$7:$C$858,2,FALSE),0.01,IF(VLOOKUP(A543,'Área Sudene Idene'!$A$1:$B$856,2,FALSE)="sudene/idene",0.05,IF(VLOOKUP(Resumo!A543,'IDH-M'!$A$1:$C$855,3,FALSE)&lt;=0.776,0.05,0.1)))</f>
        <v>#N/A</v>
      </c>
      <c r="D543" s="9" t="e">
        <f t="shared" si="8"/>
        <v>#N/A</v>
      </c>
    </row>
    <row r="544" spans="1:4" x14ac:dyDescent="0.25">
      <c r="A544" s="60" t="s">
        <v>567</v>
      </c>
      <c r="B544" s="1" t="e">
        <f>IF(VLOOKUP(A544,FPM!$B$6:$B$859,2,FALSE)&gt;VLOOKUP(A544,ICMS!$B$7:$C$858,2,FALSE),0.01,IF(VLOOKUP(A544,'Área Sudene Idene'!$A$1:$B$856,2,FALSE)="sudene/idene",0.05,IF(VLOOKUP(Resumo!A544,'IDH-M'!$A$1:$C$855,3,FALSE)&lt;=0.776,0.05,0.1)))</f>
        <v>#N/A</v>
      </c>
      <c r="C544" s="9" t="e">
        <f>IF(VLOOKUP(A544,FPM!$B$6:$B$859,2,FALSE)/0.8&gt;VLOOKUP(A544,ICMS!$B$7:$C$858,2,FALSE),0.01,IF(VLOOKUP(A544,'Área Sudene Idene'!$A$1:$B$856,2,FALSE)="sudene/idene",0.05,IF(VLOOKUP(Resumo!A544,'IDH-M'!$A$1:$C$855,3,FALSE)&lt;=0.776,0.05,0.1)))</f>
        <v>#N/A</v>
      </c>
      <c r="D544" s="9" t="e">
        <f t="shared" si="8"/>
        <v>#N/A</v>
      </c>
    </row>
    <row r="545" spans="1:4" x14ac:dyDescent="0.25">
      <c r="A545" s="60" t="s">
        <v>568</v>
      </c>
      <c r="B545" s="1" t="e">
        <f>IF(VLOOKUP(A545,FPM!$B$6:$B$859,2,FALSE)&gt;VLOOKUP(A545,ICMS!$B$7:$C$858,2,FALSE),0.01,IF(VLOOKUP(A545,'Área Sudene Idene'!$A$1:$B$856,2,FALSE)="sudene/idene",0.05,IF(VLOOKUP(Resumo!A545,'IDH-M'!$A$1:$C$855,3,FALSE)&lt;=0.776,0.05,0.1)))</f>
        <v>#N/A</v>
      </c>
      <c r="C545" s="9" t="e">
        <f>IF(VLOOKUP(A545,FPM!$B$6:$B$859,2,FALSE)/0.8&gt;VLOOKUP(A545,ICMS!$B$7:$C$858,2,FALSE),0.01,IF(VLOOKUP(A545,'Área Sudene Idene'!$A$1:$B$856,2,FALSE)="sudene/idene",0.05,IF(VLOOKUP(Resumo!A545,'IDH-M'!$A$1:$C$855,3,FALSE)&lt;=0.776,0.05,0.1)))</f>
        <v>#N/A</v>
      </c>
      <c r="D545" s="9" t="e">
        <f t="shared" si="8"/>
        <v>#N/A</v>
      </c>
    </row>
    <row r="546" spans="1:4" x14ac:dyDescent="0.25">
      <c r="A546" s="60" t="s">
        <v>569</v>
      </c>
      <c r="B546" s="1" t="e">
        <f>IF(VLOOKUP(A546,FPM!$B$6:$B$859,2,FALSE)&gt;VLOOKUP(A546,ICMS!$B$7:$C$858,2,FALSE),0.01,IF(VLOOKUP(A546,'Área Sudene Idene'!$A$1:$B$856,2,FALSE)="sudene/idene",0.05,IF(VLOOKUP(Resumo!A546,'IDH-M'!$A$1:$C$855,3,FALSE)&lt;=0.776,0.05,0.1)))</f>
        <v>#N/A</v>
      </c>
      <c r="C546" s="9" t="e">
        <f>IF(VLOOKUP(A546,FPM!$B$6:$B$859,2,FALSE)/0.8&gt;VLOOKUP(A546,ICMS!$B$7:$C$858,2,FALSE),0.01,IF(VLOOKUP(A546,'Área Sudene Idene'!$A$1:$B$856,2,FALSE)="sudene/idene",0.05,IF(VLOOKUP(Resumo!A546,'IDH-M'!$A$1:$C$855,3,FALSE)&lt;=0.776,0.05,0.1)))</f>
        <v>#N/A</v>
      </c>
      <c r="D546" s="9" t="e">
        <f t="shared" si="8"/>
        <v>#N/A</v>
      </c>
    </row>
    <row r="547" spans="1:4" x14ac:dyDescent="0.25">
      <c r="A547" s="60" t="s">
        <v>570</v>
      </c>
      <c r="B547" s="1" t="e">
        <f>IF(VLOOKUP(A547,FPM!$B$6:$B$859,2,FALSE)&gt;VLOOKUP(A547,ICMS!$B$7:$C$858,2,FALSE),0.01,IF(VLOOKUP(A547,'Área Sudene Idene'!$A$1:$B$856,2,FALSE)="sudene/idene",0.05,IF(VLOOKUP(Resumo!A547,'IDH-M'!$A$1:$C$855,3,FALSE)&lt;=0.776,0.05,0.1)))</f>
        <v>#N/A</v>
      </c>
      <c r="C547" s="9" t="e">
        <f>IF(VLOOKUP(A547,FPM!$B$6:$B$859,2,FALSE)/0.8&gt;VLOOKUP(A547,ICMS!$B$7:$C$858,2,FALSE),0.01,IF(VLOOKUP(A547,'Área Sudene Idene'!$A$1:$B$856,2,FALSE)="sudene/idene",0.05,IF(VLOOKUP(Resumo!A547,'IDH-M'!$A$1:$C$855,3,FALSE)&lt;=0.776,0.05,0.1)))</f>
        <v>#N/A</v>
      </c>
      <c r="D547" s="9" t="e">
        <f t="shared" si="8"/>
        <v>#N/A</v>
      </c>
    </row>
    <row r="548" spans="1:4" x14ac:dyDescent="0.25">
      <c r="A548" s="60" t="s">
        <v>571</v>
      </c>
      <c r="B548" s="1" t="e">
        <f>IF(VLOOKUP(A548,FPM!$B$6:$B$859,2,FALSE)&gt;VLOOKUP(A548,ICMS!$B$7:$C$858,2,FALSE),0.01,IF(VLOOKUP(A548,'Área Sudene Idene'!$A$1:$B$856,2,FALSE)="sudene/idene",0.05,IF(VLOOKUP(Resumo!A548,'IDH-M'!$A$1:$C$855,3,FALSE)&lt;=0.776,0.05,0.1)))</f>
        <v>#N/A</v>
      </c>
      <c r="C548" s="9" t="e">
        <f>IF(VLOOKUP(A548,FPM!$B$6:$B$859,2,FALSE)/0.8&gt;VLOOKUP(A548,ICMS!$B$7:$C$858,2,FALSE),0.01,IF(VLOOKUP(A548,'Área Sudene Idene'!$A$1:$B$856,2,FALSE)="sudene/idene",0.05,IF(VLOOKUP(Resumo!A548,'IDH-M'!$A$1:$C$855,3,FALSE)&lt;=0.776,0.05,0.1)))</f>
        <v>#N/A</v>
      </c>
      <c r="D548" s="9" t="e">
        <f t="shared" si="8"/>
        <v>#N/A</v>
      </c>
    </row>
    <row r="549" spans="1:4" x14ac:dyDescent="0.25">
      <c r="A549" s="60" t="s">
        <v>572</v>
      </c>
      <c r="B549" s="1" t="e">
        <f>IF(VLOOKUP(A549,FPM!$B$6:$B$859,2,FALSE)&gt;VLOOKUP(A549,ICMS!$B$7:$C$858,2,FALSE),0.01,IF(VLOOKUP(A549,'Área Sudene Idene'!$A$1:$B$856,2,FALSE)="sudene/idene",0.05,IF(VLOOKUP(Resumo!A549,'IDH-M'!$A$1:$C$855,3,FALSE)&lt;=0.776,0.05,0.1)))</f>
        <v>#N/A</v>
      </c>
      <c r="C549" s="9" t="e">
        <f>IF(VLOOKUP(A549,FPM!$B$6:$B$859,2,FALSE)/0.8&gt;VLOOKUP(A549,ICMS!$B$7:$C$858,2,FALSE),0.01,IF(VLOOKUP(A549,'Área Sudene Idene'!$A$1:$B$856,2,FALSE)="sudene/idene",0.05,IF(VLOOKUP(Resumo!A549,'IDH-M'!$A$1:$C$855,3,FALSE)&lt;=0.776,0.05,0.1)))</f>
        <v>#N/A</v>
      </c>
      <c r="D549" s="9" t="e">
        <f t="shared" si="8"/>
        <v>#N/A</v>
      </c>
    </row>
    <row r="550" spans="1:4" x14ac:dyDescent="0.25">
      <c r="A550" s="60" t="s">
        <v>573</v>
      </c>
      <c r="B550" s="1" t="e">
        <f>IF(VLOOKUP(A550,FPM!$B$6:$B$859,2,FALSE)&gt;VLOOKUP(A550,ICMS!$B$7:$C$858,2,FALSE),0.01,IF(VLOOKUP(A550,'Área Sudene Idene'!$A$1:$B$856,2,FALSE)="sudene/idene",0.05,IF(VLOOKUP(Resumo!A550,'IDH-M'!$A$1:$C$855,3,FALSE)&lt;=0.776,0.05,0.1)))</f>
        <v>#N/A</v>
      </c>
      <c r="C550" s="9" t="e">
        <f>IF(VLOOKUP(A550,FPM!$B$6:$B$859,2,FALSE)/0.8&gt;VLOOKUP(A550,ICMS!$B$7:$C$858,2,FALSE),0.01,IF(VLOOKUP(A550,'Área Sudene Idene'!$A$1:$B$856,2,FALSE)="sudene/idene",0.05,IF(VLOOKUP(Resumo!A550,'IDH-M'!$A$1:$C$855,3,FALSE)&lt;=0.776,0.05,0.1)))</f>
        <v>#N/A</v>
      </c>
      <c r="D550" s="9" t="e">
        <f t="shared" si="8"/>
        <v>#N/A</v>
      </c>
    </row>
    <row r="551" spans="1:4" x14ac:dyDescent="0.25">
      <c r="A551" s="60" t="s">
        <v>574</v>
      </c>
      <c r="B551" s="1" t="e">
        <f>IF(VLOOKUP(A551,FPM!$B$6:$B$859,2,FALSE)&gt;VLOOKUP(A551,ICMS!$B$7:$C$858,2,FALSE),0.01,IF(VLOOKUP(A551,'Área Sudene Idene'!$A$1:$B$856,2,FALSE)="sudene/idene",0.05,IF(VLOOKUP(Resumo!A551,'IDH-M'!$A$1:$C$855,3,FALSE)&lt;=0.776,0.05,0.1)))</f>
        <v>#N/A</v>
      </c>
      <c r="C551" s="9" t="e">
        <f>IF(VLOOKUP(A551,FPM!$B$6:$B$859,2,FALSE)/0.8&gt;VLOOKUP(A551,ICMS!$B$7:$C$858,2,FALSE),0.01,IF(VLOOKUP(A551,'Área Sudene Idene'!$A$1:$B$856,2,FALSE)="sudene/idene",0.05,IF(VLOOKUP(Resumo!A551,'IDH-M'!$A$1:$C$855,3,FALSE)&lt;=0.776,0.05,0.1)))</f>
        <v>#N/A</v>
      </c>
      <c r="D551" s="9" t="e">
        <f t="shared" si="8"/>
        <v>#N/A</v>
      </c>
    </row>
    <row r="552" spans="1:4" x14ac:dyDescent="0.25">
      <c r="A552" s="60" t="s">
        <v>575</v>
      </c>
      <c r="B552" s="1" t="e">
        <f>IF(VLOOKUP(A552,FPM!$B$6:$B$859,2,FALSE)&gt;VLOOKUP(A552,ICMS!$B$7:$C$858,2,FALSE),0.01,IF(VLOOKUP(A552,'Área Sudene Idene'!$A$1:$B$856,2,FALSE)="sudene/idene",0.05,IF(VLOOKUP(Resumo!A552,'IDH-M'!$A$1:$C$855,3,FALSE)&lt;=0.776,0.05,0.1)))</f>
        <v>#N/A</v>
      </c>
      <c r="C552" s="9" t="e">
        <f>IF(VLOOKUP(A552,FPM!$B$6:$B$859,2,FALSE)/0.8&gt;VLOOKUP(A552,ICMS!$B$7:$C$858,2,FALSE),0.01,IF(VLOOKUP(A552,'Área Sudene Idene'!$A$1:$B$856,2,FALSE)="sudene/idene",0.05,IF(VLOOKUP(Resumo!A552,'IDH-M'!$A$1:$C$855,3,FALSE)&lt;=0.776,0.05,0.1)))</f>
        <v>#N/A</v>
      </c>
      <c r="D552" s="9" t="e">
        <f t="shared" si="8"/>
        <v>#N/A</v>
      </c>
    </row>
    <row r="553" spans="1:4" x14ac:dyDescent="0.25">
      <c r="A553" s="60" t="s">
        <v>576</v>
      </c>
      <c r="B553" s="1" t="e">
        <f>IF(VLOOKUP(A553,FPM!$B$6:$B$859,2,FALSE)&gt;VLOOKUP(A553,ICMS!$B$7:$C$858,2,FALSE),0.01,IF(VLOOKUP(A553,'Área Sudene Idene'!$A$1:$B$856,2,FALSE)="sudene/idene",0.05,IF(VLOOKUP(Resumo!A553,'IDH-M'!$A$1:$C$855,3,FALSE)&lt;=0.776,0.05,0.1)))</f>
        <v>#N/A</v>
      </c>
      <c r="C553" s="9" t="e">
        <f>IF(VLOOKUP(A553,FPM!$B$6:$B$859,2,FALSE)/0.8&gt;VLOOKUP(A553,ICMS!$B$7:$C$858,2,FALSE),0.01,IF(VLOOKUP(A553,'Área Sudene Idene'!$A$1:$B$856,2,FALSE)="sudene/idene",0.05,IF(VLOOKUP(Resumo!A553,'IDH-M'!$A$1:$C$855,3,FALSE)&lt;=0.776,0.05,0.1)))</f>
        <v>#N/A</v>
      </c>
      <c r="D553" s="9" t="e">
        <f t="shared" si="8"/>
        <v>#N/A</v>
      </c>
    </row>
    <row r="554" spans="1:4" x14ac:dyDescent="0.25">
      <c r="A554" s="60" t="s">
        <v>577</v>
      </c>
      <c r="B554" s="1" t="e">
        <f>IF(VLOOKUP(A554,FPM!$B$6:$B$859,2,FALSE)&gt;VLOOKUP(A554,ICMS!$B$7:$C$858,2,FALSE),0.01,IF(VLOOKUP(A554,'Área Sudene Idene'!$A$1:$B$856,2,FALSE)="sudene/idene",0.05,IF(VLOOKUP(Resumo!A554,'IDH-M'!$A$1:$C$855,3,FALSE)&lt;=0.776,0.05,0.1)))</f>
        <v>#N/A</v>
      </c>
      <c r="C554" s="9" t="e">
        <f>IF(VLOOKUP(A554,FPM!$B$6:$B$859,2,FALSE)/0.8&gt;VLOOKUP(A554,ICMS!$B$7:$C$858,2,FALSE),0.01,IF(VLOOKUP(A554,'Área Sudene Idene'!$A$1:$B$856,2,FALSE)="sudene/idene",0.05,IF(VLOOKUP(Resumo!A554,'IDH-M'!$A$1:$C$855,3,FALSE)&lt;=0.776,0.05,0.1)))</f>
        <v>#N/A</v>
      </c>
      <c r="D554" s="9" t="e">
        <f t="shared" si="8"/>
        <v>#N/A</v>
      </c>
    </row>
    <row r="555" spans="1:4" x14ac:dyDescent="0.25">
      <c r="A555" s="60" t="s">
        <v>578</v>
      </c>
      <c r="B555" s="1" t="e">
        <f>IF(VLOOKUP(A555,FPM!$B$6:$B$859,2,FALSE)&gt;VLOOKUP(A555,ICMS!$B$7:$C$858,2,FALSE),0.01,IF(VLOOKUP(A555,'Área Sudene Idene'!$A$1:$B$856,2,FALSE)="sudene/idene",0.05,IF(VLOOKUP(Resumo!A555,'IDH-M'!$A$1:$C$855,3,FALSE)&lt;=0.776,0.05,0.1)))</f>
        <v>#N/A</v>
      </c>
      <c r="C555" s="9" t="e">
        <f>IF(VLOOKUP(A555,FPM!$B$6:$B$859,2,FALSE)/0.8&gt;VLOOKUP(A555,ICMS!$B$7:$C$858,2,FALSE),0.01,IF(VLOOKUP(A555,'Área Sudene Idene'!$A$1:$B$856,2,FALSE)="sudene/idene",0.05,IF(VLOOKUP(Resumo!A555,'IDH-M'!$A$1:$C$855,3,FALSE)&lt;=0.776,0.05,0.1)))</f>
        <v>#N/A</v>
      </c>
      <c r="D555" s="9" t="e">
        <f t="shared" si="8"/>
        <v>#N/A</v>
      </c>
    </row>
    <row r="556" spans="1:4" x14ac:dyDescent="0.25">
      <c r="A556" s="60" t="s">
        <v>579</v>
      </c>
      <c r="B556" s="1" t="e">
        <f>IF(VLOOKUP(A556,FPM!$B$6:$B$859,2,FALSE)&gt;VLOOKUP(A556,ICMS!$B$7:$C$858,2,FALSE),0.01,IF(VLOOKUP(A556,'Área Sudene Idene'!$A$1:$B$856,2,FALSE)="sudene/idene",0.05,IF(VLOOKUP(Resumo!A556,'IDH-M'!$A$1:$C$855,3,FALSE)&lt;=0.776,0.05,0.1)))</f>
        <v>#N/A</v>
      </c>
      <c r="C556" s="9" t="e">
        <f>IF(VLOOKUP(A556,FPM!$B$6:$B$859,2,FALSE)/0.8&gt;VLOOKUP(A556,ICMS!$B$7:$C$858,2,FALSE),0.01,IF(VLOOKUP(A556,'Área Sudene Idene'!$A$1:$B$856,2,FALSE)="sudene/idene",0.05,IF(VLOOKUP(Resumo!A556,'IDH-M'!$A$1:$C$855,3,FALSE)&lt;=0.776,0.05,0.1)))</f>
        <v>#N/A</v>
      </c>
      <c r="D556" s="9" t="e">
        <f t="shared" si="8"/>
        <v>#N/A</v>
      </c>
    </row>
    <row r="557" spans="1:4" x14ac:dyDescent="0.25">
      <c r="A557" s="60" t="s">
        <v>580</v>
      </c>
      <c r="B557" s="1" t="e">
        <f>IF(VLOOKUP(A557,FPM!$B$6:$B$859,2,FALSE)&gt;VLOOKUP(A557,ICMS!$B$7:$C$858,2,FALSE),0.01,IF(VLOOKUP(A557,'Área Sudene Idene'!$A$1:$B$856,2,FALSE)="sudene/idene",0.05,IF(VLOOKUP(Resumo!A557,'IDH-M'!$A$1:$C$855,3,FALSE)&lt;=0.776,0.05,0.1)))</f>
        <v>#N/A</v>
      </c>
      <c r="C557" s="9" t="e">
        <f>IF(VLOOKUP(A557,FPM!$B$6:$B$859,2,FALSE)/0.8&gt;VLOOKUP(A557,ICMS!$B$7:$C$858,2,FALSE),0.01,IF(VLOOKUP(A557,'Área Sudene Idene'!$A$1:$B$856,2,FALSE)="sudene/idene",0.05,IF(VLOOKUP(Resumo!A557,'IDH-M'!$A$1:$C$855,3,FALSE)&lt;=0.776,0.05,0.1)))</f>
        <v>#N/A</v>
      </c>
      <c r="D557" s="9" t="e">
        <f t="shared" si="8"/>
        <v>#N/A</v>
      </c>
    </row>
    <row r="558" spans="1:4" x14ac:dyDescent="0.25">
      <c r="A558" s="60" t="s">
        <v>581</v>
      </c>
      <c r="B558" s="1" t="e">
        <f>IF(VLOOKUP(A558,FPM!$B$6:$B$859,2,FALSE)&gt;VLOOKUP(A558,ICMS!$B$7:$C$858,2,FALSE),0.01,IF(VLOOKUP(A558,'Área Sudene Idene'!$A$1:$B$856,2,FALSE)="sudene/idene",0.05,IF(VLOOKUP(Resumo!A558,'IDH-M'!$A$1:$C$855,3,FALSE)&lt;=0.776,0.05,0.1)))</f>
        <v>#N/A</v>
      </c>
      <c r="C558" s="9" t="e">
        <f>IF(VLOOKUP(A558,FPM!$B$6:$B$859,2,FALSE)/0.8&gt;VLOOKUP(A558,ICMS!$B$7:$C$858,2,FALSE),0.01,IF(VLOOKUP(A558,'Área Sudene Idene'!$A$1:$B$856,2,FALSE)="sudene/idene",0.05,IF(VLOOKUP(Resumo!A558,'IDH-M'!$A$1:$C$855,3,FALSE)&lt;=0.776,0.05,0.1)))</f>
        <v>#N/A</v>
      </c>
      <c r="D558" s="9" t="e">
        <f t="shared" si="8"/>
        <v>#N/A</v>
      </c>
    </row>
    <row r="559" spans="1:4" x14ac:dyDescent="0.25">
      <c r="A559" s="60" t="s">
        <v>582</v>
      </c>
      <c r="B559" s="1" t="e">
        <f>IF(VLOOKUP(A559,FPM!$B$6:$B$859,2,FALSE)&gt;VLOOKUP(A559,ICMS!$B$7:$C$858,2,FALSE),0.01,IF(VLOOKUP(A559,'Área Sudene Idene'!$A$1:$B$856,2,FALSE)="sudene/idene",0.05,IF(VLOOKUP(Resumo!A559,'IDH-M'!$A$1:$C$855,3,FALSE)&lt;=0.776,0.05,0.1)))</f>
        <v>#N/A</v>
      </c>
      <c r="C559" s="9" t="e">
        <f>IF(VLOOKUP(A559,FPM!$B$6:$B$859,2,FALSE)/0.8&gt;VLOOKUP(A559,ICMS!$B$7:$C$858,2,FALSE),0.01,IF(VLOOKUP(A559,'Área Sudene Idene'!$A$1:$B$856,2,FALSE)="sudene/idene",0.05,IF(VLOOKUP(Resumo!A559,'IDH-M'!$A$1:$C$855,3,FALSE)&lt;=0.776,0.05,0.1)))</f>
        <v>#N/A</v>
      </c>
      <c r="D559" s="9" t="e">
        <f t="shared" si="8"/>
        <v>#N/A</v>
      </c>
    </row>
    <row r="560" spans="1:4" x14ac:dyDescent="0.25">
      <c r="A560" s="60" t="s">
        <v>583</v>
      </c>
      <c r="B560" s="1" t="e">
        <f>IF(VLOOKUP(A560,FPM!$B$6:$B$859,2,FALSE)&gt;VLOOKUP(A560,ICMS!$B$7:$C$858,2,FALSE),0.01,IF(VLOOKUP(A560,'Área Sudene Idene'!$A$1:$B$856,2,FALSE)="sudene/idene",0.05,IF(VLOOKUP(Resumo!A560,'IDH-M'!$A$1:$C$855,3,FALSE)&lt;=0.776,0.05,0.1)))</f>
        <v>#N/A</v>
      </c>
      <c r="C560" s="9" t="e">
        <f>IF(VLOOKUP(A560,FPM!$B$6:$B$859,2,FALSE)/0.8&gt;VLOOKUP(A560,ICMS!$B$7:$C$858,2,FALSE),0.01,IF(VLOOKUP(A560,'Área Sudene Idene'!$A$1:$B$856,2,FALSE)="sudene/idene",0.05,IF(VLOOKUP(Resumo!A560,'IDH-M'!$A$1:$C$855,3,FALSE)&lt;=0.776,0.05,0.1)))</f>
        <v>#N/A</v>
      </c>
      <c r="D560" s="9" t="e">
        <f t="shared" si="8"/>
        <v>#N/A</v>
      </c>
    </row>
    <row r="561" spans="1:4" x14ac:dyDescent="0.25">
      <c r="A561" s="60" t="s">
        <v>584</v>
      </c>
      <c r="B561" s="1" t="e">
        <f>IF(VLOOKUP(A561,FPM!$B$6:$B$859,2,FALSE)&gt;VLOOKUP(A561,ICMS!$B$7:$C$858,2,FALSE),0.01,IF(VLOOKUP(A561,'Área Sudene Idene'!$A$1:$B$856,2,FALSE)="sudene/idene",0.05,IF(VLOOKUP(Resumo!A561,'IDH-M'!$A$1:$C$855,3,FALSE)&lt;=0.776,0.05,0.1)))</f>
        <v>#N/A</v>
      </c>
      <c r="C561" s="9" t="e">
        <f>IF(VLOOKUP(A561,FPM!$B$6:$B$859,2,FALSE)/0.8&gt;VLOOKUP(A561,ICMS!$B$7:$C$858,2,FALSE),0.01,IF(VLOOKUP(A561,'Área Sudene Idene'!$A$1:$B$856,2,FALSE)="sudene/idene",0.05,IF(VLOOKUP(Resumo!A561,'IDH-M'!$A$1:$C$855,3,FALSE)&lt;=0.776,0.05,0.1)))</f>
        <v>#N/A</v>
      </c>
      <c r="D561" s="9" t="e">
        <f t="shared" si="8"/>
        <v>#N/A</v>
      </c>
    </row>
    <row r="562" spans="1:4" x14ac:dyDescent="0.25">
      <c r="A562" s="60" t="s">
        <v>585</v>
      </c>
      <c r="B562" s="1" t="e">
        <f>IF(VLOOKUP(A562,FPM!$B$6:$B$859,2,FALSE)&gt;VLOOKUP(A562,ICMS!$B$7:$C$858,2,FALSE),0.01,IF(VLOOKUP(A562,'Área Sudene Idene'!$A$1:$B$856,2,FALSE)="sudene/idene",0.05,IF(VLOOKUP(Resumo!A562,'IDH-M'!$A$1:$C$855,3,FALSE)&lt;=0.776,0.05,0.1)))</f>
        <v>#N/A</v>
      </c>
      <c r="C562" s="9" t="e">
        <f>IF(VLOOKUP(A562,FPM!$B$6:$B$859,2,FALSE)/0.8&gt;VLOOKUP(A562,ICMS!$B$7:$C$858,2,FALSE),0.01,IF(VLOOKUP(A562,'Área Sudene Idene'!$A$1:$B$856,2,FALSE)="sudene/idene",0.05,IF(VLOOKUP(Resumo!A562,'IDH-M'!$A$1:$C$855,3,FALSE)&lt;=0.776,0.05,0.1)))</f>
        <v>#N/A</v>
      </c>
      <c r="D562" s="9" t="e">
        <f t="shared" si="8"/>
        <v>#N/A</v>
      </c>
    </row>
    <row r="563" spans="1:4" x14ac:dyDescent="0.25">
      <c r="A563" s="60" t="s">
        <v>586</v>
      </c>
      <c r="B563" s="1" t="e">
        <f>IF(VLOOKUP(A563,FPM!$B$6:$B$859,2,FALSE)&gt;VLOOKUP(A563,ICMS!$B$7:$C$858,2,FALSE),0.01,IF(VLOOKUP(A563,'Área Sudene Idene'!$A$1:$B$856,2,FALSE)="sudene/idene",0.05,IF(VLOOKUP(Resumo!A563,'IDH-M'!$A$1:$C$855,3,FALSE)&lt;=0.776,0.05,0.1)))</f>
        <v>#N/A</v>
      </c>
      <c r="C563" s="9" t="e">
        <f>IF(VLOOKUP(A563,FPM!$B$6:$B$859,2,FALSE)/0.8&gt;VLOOKUP(A563,ICMS!$B$7:$C$858,2,FALSE),0.01,IF(VLOOKUP(A563,'Área Sudene Idene'!$A$1:$B$856,2,FALSE)="sudene/idene",0.05,IF(VLOOKUP(Resumo!A563,'IDH-M'!$A$1:$C$855,3,FALSE)&lt;=0.776,0.05,0.1)))</f>
        <v>#N/A</v>
      </c>
      <c r="D563" s="9" t="e">
        <f t="shared" si="8"/>
        <v>#N/A</v>
      </c>
    </row>
    <row r="564" spans="1:4" x14ac:dyDescent="0.25">
      <c r="A564" s="60" t="s">
        <v>587</v>
      </c>
      <c r="B564" s="1" t="e">
        <f>IF(VLOOKUP(A564,FPM!$B$6:$B$859,2,FALSE)&gt;VLOOKUP(A564,ICMS!$B$7:$C$858,2,FALSE),0.01,IF(VLOOKUP(A564,'Área Sudene Idene'!$A$1:$B$856,2,FALSE)="sudene/idene",0.05,IF(VLOOKUP(Resumo!A564,'IDH-M'!$A$1:$C$855,3,FALSE)&lt;=0.776,0.05,0.1)))</f>
        <v>#N/A</v>
      </c>
      <c r="C564" s="9" t="e">
        <f>IF(VLOOKUP(A564,FPM!$B$6:$B$859,2,FALSE)/0.8&gt;VLOOKUP(A564,ICMS!$B$7:$C$858,2,FALSE),0.01,IF(VLOOKUP(A564,'Área Sudene Idene'!$A$1:$B$856,2,FALSE)="sudene/idene",0.05,IF(VLOOKUP(Resumo!A564,'IDH-M'!$A$1:$C$855,3,FALSE)&lt;=0.776,0.05,0.1)))</f>
        <v>#N/A</v>
      </c>
      <c r="D564" s="9" t="e">
        <f t="shared" si="8"/>
        <v>#N/A</v>
      </c>
    </row>
    <row r="565" spans="1:4" x14ac:dyDescent="0.25">
      <c r="A565" s="60" t="s">
        <v>588</v>
      </c>
      <c r="B565" s="1" t="e">
        <f>IF(VLOOKUP(A565,FPM!$B$6:$B$859,2,FALSE)&gt;VLOOKUP(A565,ICMS!$B$7:$C$858,2,FALSE),0.01,IF(VLOOKUP(A565,'Área Sudene Idene'!$A$1:$B$856,2,FALSE)="sudene/idene",0.05,IF(VLOOKUP(Resumo!A565,'IDH-M'!$A$1:$C$855,3,FALSE)&lt;=0.776,0.05,0.1)))</f>
        <v>#N/A</v>
      </c>
      <c r="C565" s="9" t="e">
        <f>IF(VLOOKUP(A565,FPM!$B$6:$B$859,2,FALSE)/0.8&gt;VLOOKUP(A565,ICMS!$B$7:$C$858,2,FALSE),0.01,IF(VLOOKUP(A565,'Área Sudene Idene'!$A$1:$B$856,2,FALSE)="sudene/idene",0.05,IF(VLOOKUP(Resumo!A565,'IDH-M'!$A$1:$C$855,3,FALSE)&lt;=0.776,0.05,0.1)))</f>
        <v>#N/A</v>
      </c>
      <c r="D565" s="9" t="e">
        <f t="shared" si="8"/>
        <v>#N/A</v>
      </c>
    </row>
    <row r="566" spans="1:4" x14ac:dyDescent="0.25">
      <c r="A566" s="60" t="s">
        <v>589</v>
      </c>
      <c r="B566" s="1" t="e">
        <f>IF(VLOOKUP(A566,FPM!$B$6:$B$859,2,FALSE)&gt;VLOOKUP(A566,ICMS!$B$7:$C$858,2,FALSE),0.01,IF(VLOOKUP(A566,'Área Sudene Idene'!$A$1:$B$856,2,FALSE)="sudene/idene",0.05,IF(VLOOKUP(Resumo!A566,'IDH-M'!$A$1:$C$855,3,FALSE)&lt;=0.776,0.05,0.1)))</f>
        <v>#N/A</v>
      </c>
      <c r="C566" s="9" t="e">
        <f>IF(VLOOKUP(A566,FPM!$B$6:$B$859,2,FALSE)/0.8&gt;VLOOKUP(A566,ICMS!$B$7:$C$858,2,FALSE),0.01,IF(VLOOKUP(A566,'Área Sudene Idene'!$A$1:$B$856,2,FALSE)="sudene/idene",0.05,IF(VLOOKUP(Resumo!A566,'IDH-M'!$A$1:$C$855,3,FALSE)&lt;=0.776,0.05,0.1)))</f>
        <v>#N/A</v>
      </c>
      <c r="D566" s="9" t="e">
        <f t="shared" si="8"/>
        <v>#N/A</v>
      </c>
    </row>
    <row r="567" spans="1:4" x14ac:dyDescent="0.25">
      <c r="A567" s="60" t="s">
        <v>590</v>
      </c>
      <c r="B567" s="1" t="e">
        <f>IF(VLOOKUP(A567,FPM!$B$6:$B$859,2,FALSE)&gt;VLOOKUP(A567,ICMS!$B$7:$C$858,2,FALSE),0.01,IF(VLOOKUP(A567,'Área Sudene Idene'!$A$1:$B$856,2,FALSE)="sudene/idene",0.05,IF(VLOOKUP(Resumo!A567,'IDH-M'!$A$1:$C$855,3,FALSE)&lt;=0.776,0.05,0.1)))</f>
        <v>#N/A</v>
      </c>
      <c r="C567" s="9" t="e">
        <f>IF(VLOOKUP(A567,FPM!$B$6:$B$859,2,FALSE)/0.8&gt;VLOOKUP(A567,ICMS!$B$7:$C$858,2,FALSE),0.01,IF(VLOOKUP(A567,'Área Sudene Idene'!$A$1:$B$856,2,FALSE)="sudene/idene",0.05,IF(VLOOKUP(Resumo!A567,'IDH-M'!$A$1:$C$855,3,FALSE)&lt;=0.776,0.05,0.1)))</f>
        <v>#N/A</v>
      </c>
      <c r="D567" s="9" t="e">
        <f t="shared" si="8"/>
        <v>#N/A</v>
      </c>
    </row>
    <row r="568" spans="1:4" x14ac:dyDescent="0.25">
      <c r="A568" s="60" t="s">
        <v>591</v>
      </c>
      <c r="B568" s="1" t="e">
        <f>IF(VLOOKUP(A568,FPM!$B$6:$B$859,2,FALSE)&gt;VLOOKUP(A568,ICMS!$B$7:$C$858,2,FALSE),0.01,IF(VLOOKUP(A568,'Área Sudene Idene'!$A$1:$B$856,2,FALSE)="sudene/idene",0.05,IF(VLOOKUP(Resumo!A568,'IDH-M'!$A$1:$C$855,3,FALSE)&lt;=0.776,0.05,0.1)))</f>
        <v>#N/A</v>
      </c>
      <c r="C568" s="9" t="e">
        <f>IF(VLOOKUP(A568,FPM!$B$6:$B$859,2,FALSE)/0.8&gt;VLOOKUP(A568,ICMS!$B$7:$C$858,2,FALSE),0.01,IF(VLOOKUP(A568,'Área Sudene Idene'!$A$1:$B$856,2,FALSE)="sudene/idene",0.05,IF(VLOOKUP(Resumo!A568,'IDH-M'!$A$1:$C$855,3,FALSE)&lt;=0.776,0.05,0.1)))</f>
        <v>#N/A</v>
      </c>
      <c r="D568" s="9" t="e">
        <f t="shared" si="8"/>
        <v>#N/A</v>
      </c>
    </row>
    <row r="569" spans="1:4" x14ac:dyDescent="0.25">
      <c r="A569" s="60" t="s">
        <v>592</v>
      </c>
      <c r="B569" s="1" t="e">
        <f>IF(VLOOKUP(A569,FPM!$B$6:$B$859,2,FALSE)&gt;VLOOKUP(A569,ICMS!$B$7:$C$858,2,FALSE),0.01,IF(VLOOKUP(A569,'Área Sudene Idene'!$A$1:$B$856,2,FALSE)="sudene/idene",0.05,IF(VLOOKUP(Resumo!A569,'IDH-M'!$A$1:$C$855,3,FALSE)&lt;=0.776,0.05,0.1)))</f>
        <v>#N/A</v>
      </c>
      <c r="C569" s="9" t="e">
        <f>IF(VLOOKUP(A569,FPM!$B$6:$B$859,2,FALSE)/0.8&gt;VLOOKUP(A569,ICMS!$B$7:$C$858,2,FALSE),0.01,IF(VLOOKUP(A569,'Área Sudene Idene'!$A$1:$B$856,2,FALSE)="sudene/idene",0.05,IF(VLOOKUP(Resumo!A569,'IDH-M'!$A$1:$C$855,3,FALSE)&lt;=0.776,0.05,0.1)))</f>
        <v>#N/A</v>
      </c>
      <c r="D569" s="9" t="e">
        <f t="shared" si="8"/>
        <v>#N/A</v>
      </c>
    </row>
    <row r="570" spans="1:4" x14ac:dyDescent="0.25">
      <c r="A570" s="60" t="s">
        <v>593</v>
      </c>
      <c r="B570" s="1" t="e">
        <f>IF(VLOOKUP(A570,FPM!$B$6:$B$859,2,FALSE)&gt;VLOOKUP(A570,ICMS!$B$7:$C$858,2,FALSE),0.01,IF(VLOOKUP(A570,'Área Sudene Idene'!$A$1:$B$856,2,FALSE)="sudene/idene",0.05,IF(VLOOKUP(Resumo!A570,'IDH-M'!$A$1:$C$855,3,FALSE)&lt;=0.776,0.05,0.1)))</f>
        <v>#N/A</v>
      </c>
      <c r="C570" s="9" t="e">
        <f>IF(VLOOKUP(A570,FPM!$B$6:$B$859,2,FALSE)/0.8&gt;VLOOKUP(A570,ICMS!$B$7:$C$858,2,FALSE),0.01,IF(VLOOKUP(A570,'Área Sudene Idene'!$A$1:$B$856,2,FALSE)="sudene/idene",0.05,IF(VLOOKUP(Resumo!A570,'IDH-M'!$A$1:$C$855,3,FALSE)&lt;=0.776,0.05,0.1)))</f>
        <v>#N/A</v>
      </c>
      <c r="D570" s="9" t="e">
        <f t="shared" si="8"/>
        <v>#N/A</v>
      </c>
    </row>
    <row r="571" spans="1:4" x14ac:dyDescent="0.25">
      <c r="A571" s="60" t="s">
        <v>594</v>
      </c>
      <c r="B571" s="1" t="e">
        <f>IF(VLOOKUP(A571,FPM!$B$6:$B$859,2,FALSE)&gt;VLOOKUP(A571,ICMS!$B$7:$C$858,2,FALSE),0.01,IF(VLOOKUP(A571,'Área Sudene Idene'!$A$1:$B$856,2,FALSE)="sudene/idene",0.05,IF(VLOOKUP(Resumo!A571,'IDH-M'!$A$1:$C$855,3,FALSE)&lt;=0.776,0.05,0.1)))</f>
        <v>#N/A</v>
      </c>
      <c r="C571" s="9" t="e">
        <f>IF(VLOOKUP(A571,FPM!$B$6:$B$859,2,FALSE)/0.8&gt;VLOOKUP(A571,ICMS!$B$7:$C$858,2,FALSE),0.01,IF(VLOOKUP(A571,'Área Sudene Idene'!$A$1:$B$856,2,FALSE)="sudene/idene",0.05,IF(VLOOKUP(Resumo!A571,'IDH-M'!$A$1:$C$855,3,FALSE)&lt;=0.776,0.05,0.1)))</f>
        <v>#N/A</v>
      </c>
      <c r="D571" s="9" t="e">
        <f t="shared" si="8"/>
        <v>#N/A</v>
      </c>
    </row>
    <row r="572" spans="1:4" x14ac:dyDescent="0.25">
      <c r="A572" s="60" t="s">
        <v>595</v>
      </c>
      <c r="B572" s="1" t="e">
        <f>IF(VLOOKUP(A572,FPM!$B$6:$B$859,2,FALSE)&gt;VLOOKUP(A572,ICMS!$B$7:$C$858,2,FALSE),0.01,IF(VLOOKUP(A572,'Área Sudene Idene'!$A$1:$B$856,2,FALSE)="sudene/idene",0.05,IF(VLOOKUP(Resumo!A572,'IDH-M'!$A$1:$C$855,3,FALSE)&lt;=0.776,0.05,0.1)))</f>
        <v>#N/A</v>
      </c>
      <c r="C572" s="9" t="e">
        <f>IF(VLOOKUP(A572,FPM!$B$6:$B$859,2,FALSE)/0.8&gt;VLOOKUP(A572,ICMS!$B$7:$C$858,2,FALSE),0.01,IF(VLOOKUP(A572,'Área Sudene Idene'!$A$1:$B$856,2,FALSE)="sudene/idene",0.05,IF(VLOOKUP(Resumo!A572,'IDH-M'!$A$1:$C$855,3,FALSE)&lt;=0.776,0.05,0.1)))</f>
        <v>#N/A</v>
      </c>
      <c r="D572" s="9" t="e">
        <f t="shared" si="8"/>
        <v>#N/A</v>
      </c>
    </row>
    <row r="573" spans="1:4" x14ac:dyDescent="0.25">
      <c r="A573" s="60" t="s">
        <v>596</v>
      </c>
      <c r="B573" s="1" t="e">
        <f>IF(VLOOKUP(A573,FPM!$B$6:$B$859,2,FALSE)&gt;VLOOKUP(A573,ICMS!$B$7:$C$858,2,FALSE),0.01,IF(VLOOKUP(A573,'Área Sudene Idene'!$A$1:$B$856,2,FALSE)="sudene/idene",0.05,IF(VLOOKUP(Resumo!A573,'IDH-M'!$A$1:$C$855,3,FALSE)&lt;=0.776,0.05,0.1)))</f>
        <v>#N/A</v>
      </c>
      <c r="C573" s="9" t="e">
        <f>IF(VLOOKUP(A573,FPM!$B$6:$B$859,2,FALSE)/0.8&gt;VLOOKUP(A573,ICMS!$B$7:$C$858,2,FALSE),0.01,IF(VLOOKUP(A573,'Área Sudene Idene'!$A$1:$B$856,2,FALSE)="sudene/idene",0.05,IF(VLOOKUP(Resumo!A573,'IDH-M'!$A$1:$C$855,3,FALSE)&lt;=0.776,0.05,0.1)))</f>
        <v>#N/A</v>
      </c>
      <c r="D573" s="9" t="e">
        <f t="shared" si="8"/>
        <v>#N/A</v>
      </c>
    </row>
    <row r="574" spans="1:4" x14ac:dyDescent="0.25">
      <c r="A574" s="60" t="s">
        <v>597</v>
      </c>
      <c r="B574" s="1" t="e">
        <f>IF(VLOOKUP(A574,FPM!$B$6:$B$859,2,FALSE)&gt;VLOOKUP(A574,ICMS!$B$7:$C$858,2,FALSE),0.01,IF(VLOOKUP(A574,'Área Sudene Idene'!$A$1:$B$856,2,FALSE)="sudene/idene",0.05,IF(VLOOKUP(Resumo!A574,'IDH-M'!$A$1:$C$855,3,FALSE)&lt;=0.776,0.05,0.1)))</f>
        <v>#N/A</v>
      </c>
      <c r="C574" s="9" t="e">
        <f>IF(VLOOKUP(A574,FPM!$B$6:$B$859,2,FALSE)/0.8&gt;VLOOKUP(A574,ICMS!$B$7:$C$858,2,FALSE),0.01,IF(VLOOKUP(A574,'Área Sudene Idene'!$A$1:$B$856,2,FALSE)="sudene/idene",0.05,IF(VLOOKUP(Resumo!A574,'IDH-M'!$A$1:$C$855,3,FALSE)&lt;=0.776,0.05,0.1)))</f>
        <v>#N/A</v>
      </c>
      <c r="D574" s="9" t="e">
        <f t="shared" si="8"/>
        <v>#N/A</v>
      </c>
    </row>
    <row r="575" spans="1:4" x14ac:dyDescent="0.25">
      <c r="A575" s="60" t="s">
        <v>598</v>
      </c>
      <c r="B575" s="1" t="e">
        <f>IF(VLOOKUP(A575,FPM!$B$6:$B$859,2,FALSE)&gt;VLOOKUP(A575,ICMS!$B$7:$C$858,2,FALSE),0.01,IF(VLOOKUP(A575,'Área Sudene Idene'!$A$1:$B$856,2,FALSE)="sudene/idene",0.05,IF(VLOOKUP(Resumo!A575,'IDH-M'!$A$1:$C$855,3,FALSE)&lt;=0.776,0.05,0.1)))</f>
        <v>#N/A</v>
      </c>
      <c r="C575" s="9" t="e">
        <f>IF(VLOOKUP(A575,FPM!$B$6:$B$859,2,FALSE)/0.8&gt;VLOOKUP(A575,ICMS!$B$7:$C$858,2,FALSE),0.01,IF(VLOOKUP(A575,'Área Sudene Idene'!$A$1:$B$856,2,FALSE)="sudene/idene",0.05,IF(VLOOKUP(Resumo!A575,'IDH-M'!$A$1:$C$855,3,FALSE)&lt;=0.776,0.05,0.1)))</f>
        <v>#N/A</v>
      </c>
      <c r="D575" s="9" t="e">
        <f t="shared" si="8"/>
        <v>#N/A</v>
      </c>
    </row>
    <row r="576" spans="1:4" x14ac:dyDescent="0.25">
      <c r="A576" s="60" t="s">
        <v>599</v>
      </c>
      <c r="B576" s="1" t="e">
        <f>IF(VLOOKUP(A576,FPM!$B$6:$B$859,2,FALSE)&gt;VLOOKUP(A576,ICMS!$B$7:$C$858,2,FALSE),0.01,IF(VLOOKUP(A576,'Área Sudene Idene'!$A$1:$B$856,2,FALSE)="sudene/idene",0.05,IF(VLOOKUP(Resumo!A576,'IDH-M'!$A$1:$C$855,3,FALSE)&lt;=0.776,0.05,0.1)))</f>
        <v>#N/A</v>
      </c>
      <c r="C576" s="9" t="e">
        <f>IF(VLOOKUP(A576,FPM!$B$6:$B$859,2,FALSE)/0.8&gt;VLOOKUP(A576,ICMS!$B$7:$C$858,2,FALSE),0.01,IF(VLOOKUP(A576,'Área Sudene Idene'!$A$1:$B$856,2,FALSE)="sudene/idene",0.05,IF(VLOOKUP(Resumo!A576,'IDH-M'!$A$1:$C$855,3,FALSE)&lt;=0.776,0.05,0.1)))</f>
        <v>#N/A</v>
      </c>
      <c r="D576" s="9" t="e">
        <f t="shared" si="8"/>
        <v>#N/A</v>
      </c>
    </row>
    <row r="577" spans="1:4" x14ac:dyDescent="0.25">
      <c r="A577" s="60" t="s">
        <v>600</v>
      </c>
      <c r="B577" s="1" t="e">
        <f>IF(VLOOKUP(A577,FPM!$B$6:$B$859,2,FALSE)&gt;VLOOKUP(A577,ICMS!$B$7:$C$858,2,FALSE),0.01,IF(VLOOKUP(A577,'Área Sudene Idene'!$A$1:$B$856,2,FALSE)="sudene/idene",0.05,IF(VLOOKUP(Resumo!A577,'IDH-M'!$A$1:$C$855,3,FALSE)&lt;=0.776,0.05,0.1)))</f>
        <v>#N/A</v>
      </c>
      <c r="C577" s="9" t="e">
        <f>IF(VLOOKUP(A577,FPM!$B$6:$B$859,2,FALSE)/0.8&gt;VLOOKUP(A577,ICMS!$B$7:$C$858,2,FALSE),0.01,IF(VLOOKUP(A577,'Área Sudene Idene'!$A$1:$B$856,2,FALSE)="sudene/idene",0.05,IF(VLOOKUP(Resumo!A577,'IDH-M'!$A$1:$C$855,3,FALSE)&lt;=0.776,0.05,0.1)))</f>
        <v>#N/A</v>
      </c>
      <c r="D577" s="9" t="e">
        <f t="shared" si="8"/>
        <v>#N/A</v>
      </c>
    </row>
    <row r="578" spans="1:4" x14ac:dyDescent="0.25">
      <c r="A578" s="60" t="s">
        <v>601</v>
      </c>
      <c r="B578" s="1" t="e">
        <f>IF(VLOOKUP(A578,FPM!$B$6:$B$859,2,FALSE)&gt;VLOOKUP(A578,ICMS!$B$7:$C$858,2,FALSE),0.01,IF(VLOOKUP(A578,'Área Sudene Idene'!$A$1:$B$856,2,FALSE)="sudene/idene",0.05,IF(VLOOKUP(Resumo!A578,'IDH-M'!$A$1:$C$855,3,FALSE)&lt;=0.776,0.05,0.1)))</f>
        <v>#N/A</v>
      </c>
      <c r="C578" s="9" t="e">
        <f>IF(VLOOKUP(A578,FPM!$B$6:$B$859,2,FALSE)/0.8&gt;VLOOKUP(A578,ICMS!$B$7:$C$858,2,FALSE),0.01,IF(VLOOKUP(A578,'Área Sudene Idene'!$A$1:$B$856,2,FALSE)="sudene/idene",0.05,IF(VLOOKUP(Resumo!A578,'IDH-M'!$A$1:$C$855,3,FALSE)&lt;=0.776,0.05,0.1)))</f>
        <v>#N/A</v>
      </c>
      <c r="D578" s="9" t="e">
        <f t="shared" si="8"/>
        <v>#N/A</v>
      </c>
    </row>
    <row r="579" spans="1:4" x14ac:dyDescent="0.25">
      <c r="A579" s="60" t="s">
        <v>602</v>
      </c>
      <c r="B579" s="1" t="e">
        <f>IF(VLOOKUP(A579,FPM!$B$6:$B$859,2,FALSE)&gt;VLOOKUP(A579,ICMS!$B$7:$C$858,2,FALSE),0.01,IF(VLOOKUP(A579,'Área Sudene Idene'!$A$1:$B$856,2,FALSE)="sudene/idene",0.05,IF(VLOOKUP(Resumo!A579,'IDH-M'!$A$1:$C$855,3,FALSE)&lt;=0.776,0.05,0.1)))</f>
        <v>#N/A</v>
      </c>
      <c r="C579" s="9" t="e">
        <f>IF(VLOOKUP(A579,FPM!$B$6:$B$859,2,FALSE)/0.8&gt;VLOOKUP(A579,ICMS!$B$7:$C$858,2,FALSE),0.01,IF(VLOOKUP(A579,'Área Sudene Idene'!$A$1:$B$856,2,FALSE)="sudene/idene",0.05,IF(VLOOKUP(Resumo!A579,'IDH-M'!$A$1:$C$855,3,FALSE)&lt;=0.776,0.05,0.1)))</f>
        <v>#N/A</v>
      </c>
      <c r="D579" s="9" t="e">
        <f t="shared" ref="D579:D642" si="9">B579-C579</f>
        <v>#N/A</v>
      </c>
    </row>
    <row r="580" spans="1:4" x14ac:dyDescent="0.25">
      <c r="A580" s="60" t="s">
        <v>603</v>
      </c>
      <c r="B580" s="1" t="e">
        <f>IF(VLOOKUP(A580,FPM!$B$6:$B$859,2,FALSE)&gt;VLOOKUP(A580,ICMS!$B$7:$C$858,2,FALSE),0.01,IF(VLOOKUP(A580,'Área Sudene Idene'!$A$1:$B$856,2,FALSE)="sudene/idene",0.05,IF(VLOOKUP(Resumo!A580,'IDH-M'!$A$1:$C$855,3,FALSE)&lt;=0.776,0.05,0.1)))</f>
        <v>#N/A</v>
      </c>
      <c r="C580" s="9" t="e">
        <f>IF(VLOOKUP(A580,FPM!$B$6:$B$859,2,FALSE)/0.8&gt;VLOOKUP(A580,ICMS!$B$7:$C$858,2,FALSE),0.01,IF(VLOOKUP(A580,'Área Sudene Idene'!$A$1:$B$856,2,FALSE)="sudene/idene",0.05,IF(VLOOKUP(Resumo!A580,'IDH-M'!$A$1:$C$855,3,FALSE)&lt;=0.776,0.05,0.1)))</f>
        <v>#N/A</v>
      </c>
      <c r="D580" s="9" t="e">
        <f t="shared" si="9"/>
        <v>#N/A</v>
      </c>
    </row>
    <row r="581" spans="1:4" x14ac:dyDescent="0.25">
      <c r="A581" s="60" t="s">
        <v>604</v>
      </c>
      <c r="B581" s="1" t="e">
        <f>IF(VLOOKUP(A581,FPM!$B$6:$B$859,2,FALSE)&gt;VLOOKUP(A581,ICMS!$B$7:$C$858,2,FALSE),0.01,IF(VLOOKUP(A581,'Área Sudene Idene'!$A$1:$B$856,2,FALSE)="sudene/idene",0.05,IF(VLOOKUP(Resumo!A581,'IDH-M'!$A$1:$C$855,3,FALSE)&lt;=0.776,0.05,0.1)))</f>
        <v>#N/A</v>
      </c>
      <c r="C581" s="9" t="e">
        <f>IF(VLOOKUP(A581,FPM!$B$6:$B$859,2,FALSE)/0.8&gt;VLOOKUP(A581,ICMS!$B$7:$C$858,2,FALSE),0.01,IF(VLOOKUP(A581,'Área Sudene Idene'!$A$1:$B$856,2,FALSE)="sudene/idene",0.05,IF(VLOOKUP(Resumo!A581,'IDH-M'!$A$1:$C$855,3,FALSE)&lt;=0.776,0.05,0.1)))</f>
        <v>#N/A</v>
      </c>
      <c r="D581" s="9" t="e">
        <f t="shared" si="9"/>
        <v>#N/A</v>
      </c>
    </row>
    <row r="582" spans="1:4" x14ac:dyDescent="0.25">
      <c r="A582" s="60" t="s">
        <v>605</v>
      </c>
      <c r="B582" s="1" t="e">
        <f>IF(VLOOKUP(A582,FPM!$B$6:$B$859,2,FALSE)&gt;VLOOKUP(A582,ICMS!$B$7:$C$858,2,FALSE),0.01,IF(VLOOKUP(A582,'Área Sudene Idene'!$A$1:$B$856,2,FALSE)="sudene/idene",0.05,IF(VLOOKUP(Resumo!A582,'IDH-M'!$A$1:$C$855,3,FALSE)&lt;=0.776,0.05,0.1)))</f>
        <v>#N/A</v>
      </c>
      <c r="C582" s="9" t="e">
        <f>IF(VLOOKUP(A582,FPM!$B$6:$B$859,2,FALSE)/0.8&gt;VLOOKUP(A582,ICMS!$B$7:$C$858,2,FALSE),0.01,IF(VLOOKUP(A582,'Área Sudene Idene'!$A$1:$B$856,2,FALSE)="sudene/idene",0.05,IF(VLOOKUP(Resumo!A582,'IDH-M'!$A$1:$C$855,3,FALSE)&lt;=0.776,0.05,0.1)))</f>
        <v>#N/A</v>
      </c>
      <c r="D582" s="9" t="e">
        <f t="shared" si="9"/>
        <v>#N/A</v>
      </c>
    </row>
    <row r="583" spans="1:4" x14ac:dyDescent="0.25">
      <c r="A583" s="60" t="s">
        <v>606</v>
      </c>
      <c r="B583" s="1" t="e">
        <f>IF(VLOOKUP(A583,FPM!$B$6:$B$859,2,FALSE)&gt;VLOOKUP(A583,ICMS!$B$7:$C$858,2,FALSE),0.01,IF(VLOOKUP(A583,'Área Sudene Idene'!$A$1:$B$856,2,FALSE)="sudene/idene",0.05,IF(VLOOKUP(Resumo!A583,'IDH-M'!$A$1:$C$855,3,FALSE)&lt;=0.776,0.05,0.1)))</f>
        <v>#N/A</v>
      </c>
      <c r="C583" s="9" t="e">
        <f>IF(VLOOKUP(A583,FPM!$B$6:$B$859,2,FALSE)/0.8&gt;VLOOKUP(A583,ICMS!$B$7:$C$858,2,FALSE),0.01,IF(VLOOKUP(A583,'Área Sudene Idene'!$A$1:$B$856,2,FALSE)="sudene/idene",0.05,IF(VLOOKUP(Resumo!A583,'IDH-M'!$A$1:$C$855,3,FALSE)&lt;=0.776,0.05,0.1)))</f>
        <v>#N/A</v>
      </c>
      <c r="D583" s="9" t="e">
        <f t="shared" si="9"/>
        <v>#N/A</v>
      </c>
    </row>
    <row r="584" spans="1:4" x14ac:dyDescent="0.25">
      <c r="A584" s="60" t="s">
        <v>607</v>
      </c>
      <c r="B584" s="1" t="e">
        <f>IF(VLOOKUP(A584,FPM!$B$6:$B$859,2,FALSE)&gt;VLOOKUP(A584,ICMS!$B$7:$C$858,2,FALSE),0.01,IF(VLOOKUP(A584,'Área Sudene Idene'!$A$1:$B$856,2,FALSE)="sudene/idene",0.05,IF(VLOOKUP(Resumo!A584,'IDH-M'!$A$1:$C$855,3,FALSE)&lt;=0.776,0.05,0.1)))</f>
        <v>#N/A</v>
      </c>
      <c r="C584" s="9" t="e">
        <f>IF(VLOOKUP(A584,FPM!$B$6:$B$859,2,FALSE)/0.8&gt;VLOOKUP(A584,ICMS!$B$7:$C$858,2,FALSE),0.01,IF(VLOOKUP(A584,'Área Sudene Idene'!$A$1:$B$856,2,FALSE)="sudene/idene",0.05,IF(VLOOKUP(Resumo!A584,'IDH-M'!$A$1:$C$855,3,FALSE)&lt;=0.776,0.05,0.1)))</f>
        <v>#N/A</v>
      </c>
      <c r="D584" s="9" t="e">
        <f t="shared" si="9"/>
        <v>#N/A</v>
      </c>
    </row>
    <row r="585" spans="1:4" x14ac:dyDescent="0.25">
      <c r="A585" s="60" t="s">
        <v>608</v>
      </c>
      <c r="B585" s="1" t="e">
        <f>IF(VLOOKUP(A585,FPM!$B$6:$B$859,2,FALSE)&gt;VLOOKUP(A585,ICMS!$B$7:$C$858,2,FALSE),0.01,IF(VLOOKUP(A585,'Área Sudene Idene'!$A$1:$B$856,2,FALSE)="sudene/idene",0.05,IF(VLOOKUP(Resumo!A585,'IDH-M'!$A$1:$C$855,3,FALSE)&lt;=0.776,0.05,0.1)))</f>
        <v>#N/A</v>
      </c>
      <c r="C585" s="9" t="e">
        <f>IF(VLOOKUP(A585,FPM!$B$6:$B$859,2,FALSE)/0.8&gt;VLOOKUP(A585,ICMS!$B$7:$C$858,2,FALSE),0.01,IF(VLOOKUP(A585,'Área Sudene Idene'!$A$1:$B$856,2,FALSE)="sudene/idene",0.05,IF(VLOOKUP(Resumo!A585,'IDH-M'!$A$1:$C$855,3,FALSE)&lt;=0.776,0.05,0.1)))</f>
        <v>#N/A</v>
      </c>
      <c r="D585" s="9" t="e">
        <f t="shared" si="9"/>
        <v>#N/A</v>
      </c>
    </row>
    <row r="586" spans="1:4" x14ac:dyDescent="0.25">
      <c r="A586" s="60" t="s">
        <v>609</v>
      </c>
      <c r="B586" s="1" t="e">
        <f>IF(VLOOKUP(A586,FPM!$B$6:$B$859,2,FALSE)&gt;VLOOKUP(A586,ICMS!$B$7:$C$858,2,FALSE),0.01,IF(VLOOKUP(A586,'Área Sudene Idene'!$A$1:$B$856,2,FALSE)="sudene/idene",0.05,IF(VLOOKUP(Resumo!A586,'IDH-M'!$A$1:$C$855,3,FALSE)&lt;=0.776,0.05,0.1)))</f>
        <v>#N/A</v>
      </c>
      <c r="C586" s="9" t="e">
        <f>IF(VLOOKUP(A586,FPM!$B$6:$B$859,2,FALSE)/0.8&gt;VLOOKUP(A586,ICMS!$B$7:$C$858,2,FALSE),0.01,IF(VLOOKUP(A586,'Área Sudene Idene'!$A$1:$B$856,2,FALSE)="sudene/idene",0.05,IF(VLOOKUP(Resumo!A586,'IDH-M'!$A$1:$C$855,3,FALSE)&lt;=0.776,0.05,0.1)))</f>
        <v>#N/A</v>
      </c>
      <c r="D586" s="9" t="e">
        <f t="shared" si="9"/>
        <v>#N/A</v>
      </c>
    </row>
    <row r="587" spans="1:4" x14ac:dyDescent="0.25">
      <c r="A587" s="60" t="s">
        <v>610</v>
      </c>
      <c r="B587" s="1" t="e">
        <f>IF(VLOOKUP(A587,FPM!$B$6:$B$859,2,FALSE)&gt;VLOOKUP(A587,ICMS!$B$7:$C$858,2,FALSE),0.01,IF(VLOOKUP(A587,'Área Sudene Idene'!$A$1:$B$856,2,FALSE)="sudene/idene",0.05,IF(VLOOKUP(Resumo!A587,'IDH-M'!$A$1:$C$855,3,FALSE)&lt;=0.776,0.05,0.1)))</f>
        <v>#N/A</v>
      </c>
      <c r="C587" s="9" t="e">
        <f>IF(VLOOKUP(A587,FPM!$B$6:$B$859,2,FALSE)/0.8&gt;VLOOKUP(A587,ICMS!$B$7:$C$858,2,FALSE),0.01,IF(VLOOKUP(A587,'Área Sudene Idene'!$A$1:$B$856,2,FALSE)="sudene/idene",0.05,IF(VLOOKUP(Resumo!A587,'IDH-M'!$A$1:$C$855,3,FALSE)&lt;=0.776,0.05,0.1)))</f>
        <v>#N/A</v>
      </c>
      <c r="D587" s="9" t="e">
        <f t="shared" si="9"/>
        <v>#N/A</v>
      </c>
    </row>
    <row r="588" spans="1:4" x14ac:dyDescent="0.25">
      <c r="A588" s="60" t="s">
        <v>611</v>
      </c>
      <c r="B588" s="1" t="e">
        <f>IF(VLOOKUP(A588,FPM!$B$6:$B$859,2,FALSE)&gt;VLOOKUP(A588,ICMS!$B$7:$C$858,2,FALSE),0.01,IF(VLOOKUP(A588,'Área Sudene Idene'!$A$1:$B$856,2,FALSE)="sudene/idene",0.05,IF(VLOOKUP(Resumo!A588,'IDH-M'!$A$1:$C$855,3,FALSE)&lt;=0.776,0.05,0.1)))</f>
        <v>#N/A</v>
      </c>
      <c r="C588" s="9" t="e">
        <f>IF(VLOOKUP(A588,FPM!$B$6:$B$859,2,FALSE)/0.8&gt;VLOOKUP(A588,ICMS!$B$7:$C$858,2,FALSE),0.01,IF(VLOOKUP(A588,'Área Sudene Idene'!$A$1:$B$856,2,FALSE)="sudene/idene",0.05,IF(VLOOKUP(Resumo!A588,'IDH-M'!$A$1:$C$855,3,FALSE)&lt;=0.776,0.05,0.1)))</f>
        <v>#N/A</v>
      </c>
      <c r="D588" s="9" t="e">
        <f t="shared" si="9"/>
        <v>#N/A</v>
      </c>
    </row>
    <row r="589" spans="1:4" x14ac:dyDescent="0.25">
      <c r="A589" s="60" t="s">
        <v>612</v>
      </c>
      <c r="B589" s="1" t="e">
        <f>IF(VLOOKUP(A589,FPM!$B$6:$B$859,2,FALSE)&gt;VLOOKUP(A589,ICMS!$B$7:$C$858,2,FALSE),0.01,IF(VLOOKUP(A589,'Área Sudene Idene'!$A$1:$B$856,2,FALSE)="sudene/idene",0.05,IF(VLOOKUP(Resumo!A589,'IDH-M'!$A$1:$C$855,3,FALSE)&lt;=0.776,0.05,0.1)))</f>
        <v>#N/A</v>
      </c>
      <c r="C589" s="9" t="e">
        <f>IF(VLOOKUP(A589,FPM!$B$6:$B$859,2,FALSE)/0.8&gt;VLOOKUP(A589,ICMS!$B$7:$C$858,2,FALSE),0.01,IF(VLOOKUP(A589,'Área Sudene Idene'!$A$1:$B$856,2,FALSE)="sudene/idene",0.05,IF(VLOOKUP(Resumo!A589,'IDH-M'!$A$1:$C$855,3,FALSE)&lt;=0.776,0.05,0.1)))</f>
        <v>#N/A</v>
      </c>
      <c r="D589" s="9" t="e">
        <f t="shared" si="9"/>
        <v>#N/A</v>
      </c>
    </row>
    <row r="590" spans="1:4" x14ac:dyDescent="0.25">
      <c r="A590" s="60" t="s">
        <v>613</v>
      </c>
      <c r="B590" s="1" t="e">
        <f>IF(VLOOKUP(A590,FPM!$B$6:$B$859,2,FALSE)&gt;VLOOKUP(A590,ICMS!$B$7:$C$858,2,FALSE),0.01,IF(VLOOKUP(A590,'Área Sudene Idene'!$A$1:$B$856,2,FALSE)="sudene/idene",0.05,IF(VLOOKUP(Resumo!A590,'IDH-M'!$A$1:$C$855,3,FALSE)&lt;=0.776,0.05,0.1)))</f>
        <v>#N/A</v>
      </c>
      <c r="C590" s="9" t="e">
        <f>IF(VLOOKUP(A590,FPM!$B$6:$B$859,2,FALSE)/0.8&gt;VLOOKUP(A590,ICMS!$B$7:$C$858,2,FALSE),0.01,IF(VLOOKUP(A590,'Área Sudene Idene'!$A$1:$B$856,2,FALSE)="sudene/idene",0.05,IF(VLOOKUP(Resumo!A590,'IDH-M'!$A$1:$C$855,3,FALSE)&lt;=0.776,0.05,0.1)))</f>
        <v>#N/A</v>
      </c>
      <c r="D590" s="9" t="e">
        <f t="shared" si="9"/>
        <v>#N/A</v>
      </c>
    </row>
    <row r="591" spans="1:4" x14ac:dyDescent="0.25">
      <c r="A591" s="60" t="s">
        <v>614</v>
      </c>
      <c r="B591" s="1" t="e">
        <f>IF(VLOOKUP(A591,FPM!$B$6:$B$859,2,FALSE)&gt;VLOOKUP(A591,ICMS!$B$7:$C$858,2,FALSE),0.01,IF(VLOOKUP(A591,'Área Sudene Idene'!$A$1:$B$856,2,FALSE)="sudene/idene",0.05,IF(VLOOKUP(Resumo!A591,'IDH-M'!$A$1:$C$855,3,FALSE)&lt;=0.776,0.05,0.1)))</f>
        <v>#N/A</v>
      </c>
      <c r="C591" s="9" t="e">
        <f>IF(VLOOKUP(A591,FPM!$B$6:$B$859,2,FALSE)/0.8&gt;VLOOKUP(A591,ICMS!$B$7:$C$858,2,FALSE),0.01,IF(VLOOKUP(A591,'Área Sudene Idene'!$A$1:$B$856,2,FALSE)="sudene/idene",0.05,IF(VLOOKUP(Resumo!A591,'IDH-M'!$A$1:$C$855,3,FALSE)&lt;=0.776,0.05,0.1)))</f>
        <v>#N/A</v>
      </c>
      <c r="D591" s="9" t="e">
        <f t="shared" si="9"/>
        <v>#N/A</v>
      </c>
    </row>
    <row r="592" spans="1:4" x14ac:dyDescent="0.25">
      <c r="A592" s="60" t="s">
        <v>615</v>
      </c>
      <c r="B592" s="1" t="e">
        <f>IF(VLOOKUP(A592,FPM!$B$6:$B$859,2,FALSE)&gt;VLOOKUP(A592,ICMS!$B$7:$C$858,2,FALSE),0.01,IF(VLOOKUP(A592,'Área Sudene Idene'!$A$1:$B$856,2,FALSE)="sudene/idene",0.05,IF(VLOOKUP(Resumo!A592,'IDH-M'!$A$1:$C$855,3,FALSE)&lt;=0.776,0.05,0.1)))</f>
        <v>#N/A</v>
      </c>
      <c r="C592" s="9" t="e">
        <f>IF(VLOOKUP(A592,FPM!$B$6:$B$859,2,FALSE)/0.8&gt;VLOOKUP(A592,ICMS!$B$7:$C$858,2,FALSE),0.01,IF(VLOOKUP(A592,'Área Sudene Idene'!$A$1:$B$856,2,FALSE)="sudene/idene",0.05,IF(VLOOKUP(Resumo!A592,'IDH-M'!$A$1:$C$855,3,FALSE)&lt;=0.776,0.05,0.1)))</f>
        <v>#N/A</v>
      </c>
      <c r="D592" s="9" t="e">
        <f t="shared" si="9"/>
        <v>#N/A</v>
      </c>
    </row>
    <row r="593" spans="1:4" x14ac:dyDescent="0.25">
      <c r="A593" s="60" t="s">
        <v>616</v>
      </c>
      <c r="B593" s="1" t="e">
        <f>IF(VLOOKUP(A593,FPM!$B$6:$B$859,2,FALSE)&gt;VLOOKUP(A593,ICMS!$B$7:$C$858,2,FALSE),0.01,IF(VLOOKUP(A593,'Área Sudene Idene'!$A$1:$B$856,2,FALSE)="sudene/idene",0.05,IF(VLOOKUP(Resumo!A593,'IDH-M'!$A$1:$C$855,3,FALSE)&lt;=0.776,0.05,0.1)))</f>
        <v>#N/A</v>
      </c>
      <c r="C593" s="9" t="e">
        <f>IF(VLOOKUP(A593,FPM!$B$6:$B$859,2,FALSE)/0.8&gt;VLOOKUP(A593,ICMS!$B$7:$C$858,2,FALSE),0.01,IF(VLOOKUP(A593,'Área Sudene Idene'!$A$1:$B$856,2,FALSE)="sudene/idene",0.05,IF(VLOOKUP(Resumo!A593,'IDH-M'!$A$1:$C$855,3,FALSE)&lt;=0.776,0.05,0.1)))</f>
        <v>#N/A</v>
      </c>
      <c r="D593" s="9" t="e">
        <f t="shared" si="9"/>
        <v>#N/A</v>
      </c>
    </row>
    <row r="594" spans="1:4" x14ac:dyDescent="0.25">
      <c r="A594" s="60" t="s">
        <v>617</v>
      </c>
      <c r="B594" s="1" t="e">
        <f>IF(VLOOKUP(A594,FPM!$B$6:$B$859,2,FALSE)&gt;VLOOKUP(A594,ICMS!$B$7:$C$858,2,FALSE),0.01,IF(VLOOKUP(A594,'Área Sudene Idene'!$A$1:$B$856,2,FALSE)="sudene/idene",0.05,IF(VLOOKUP(Resumo!A594,'IDH-M'!$A$1:$C$855,3,FALSE)&lt;=0.776,0.05,0.1)))</f>
        <v>#N/A</v>
      </c>
      <c r="C594" s="9" t="e">
        <f>IF(VLOOKUP(A594,FPM!$B$6:$B$859,2,FALSE)/0.8&gt;VLOOKUP(A594,ICMS!$B$7:$C$858,2,FALSE),0.01,IF(VLOOKUP(A594,'Área Sudene Idene'!$A$1:$B$856,2,FALSE)="sudene/idene",0.05,IF(VLOOKUP(Resumo!A594,'IDH-M'!$A$1:$C$855,3,FALSE)&lt;=0.776,0.05,0.1)))</f>
        <v>#N/A</v>
      </c>
      <c r="D594" s="9" t="e">
        <f t="shared" si="9"/>
        <v>#N/A</v>
      </c>
    </row>
    <row r="595" spans="1:4" x14ac:dyDescent="0.25">
      <c r="A595" s="60" t="s">
        <v>618</v>
      </c>
      <c r="B595" s="1" t="e">
        <f>IF(VLOOKUP(A595,FPM!$B$6:$B$859,2,FALSE)&gt;VLOOKUP(A595,ICMS!$B$7:$C$858,2,FALSE),0.01,IF(VLOOKUP(A595,'Área Sudene Idene'!$A$1:$B$856,2,FALSE)="sudene/idene",0.05,IF(VLOOKUP(Resumo!A595,'IDH-M'!$A$1:$C$855,3,FALSE)&lt;=0.776,0.05,0.1)))</f>
        <v>#N/A</v>
      </c>
      <c r="C595" s="9" t="e">
        <f>IF(VLOOKUP(A595,FPM!$B$6:$B$859,2,FALSE)/0.8&gt;VLOOKUP(A595,ICMS!$B$7:$C$858,2,FALSE),0.01,IF(VLOOKUP(A595,'Área Sudene Idene'!$A$1:$B$856,2,FALSE)="sudene/idene",0.05,IF(VLOOKUP(Resumo!A595,'IDH-M'!$A$1:$C$855,3,FALSE)&lt;=0.776,0.05,0.1)))</f>
        <v>#N/A</v>
      </c>
      <c r="D595" s="9" t="e">
        <f t="shared" si="9"/>
        <v>#N/A</v>
      </c>
    </row>
    <row r="596" spans="1:4" x14ac:dyDescent="0.25">
      <c r="A596" s="60" t="s">
        <v>619</v>
      </c>
      <c r="B596" s="1" t="e">
        <f>IF(VLOOKUP(A596,FPM!$B$6:$B$859,2,FALSE)&gt;VLOOKUP(A596,ICMS!$B$7:$C$858,2,FALSE),0.01,IF(VLOOKUP(A596,'Área Sudene Idene'!$A$1:$B$856,2,FALSE)="sudene/idene",0.05,IF(VLOOKUP(Resumo!A596,'IDH-M'!$A$1:$C$855,3,FALSE)&lt;=0.776,0.05,0.1)))</f>
        <v>#N/A</v>
      </c>
      <c r="C596" s="9" t="e">
        <f>IF(VLOOKUP(A596,FPM!$B$6:$B$859,2,FALSE)/0.8&gt;VLOOKUP(A596,ICMS!$B$7:$C$858,2,FALSE),0.01,IF(VLOOKUP(A596,'Área Sudene Idene'!$A$1:$B$856,2,FALSE)="sudene/idene",0.05,IF(VLOOKUP(Resumo!A596,'IDH-M'!$A$1:$C$855,3,FALSE)&lt;=0.776,0.05,0.1)))</f>
        <v>#N/A</v>
      </c>
      <c r="D596" s="9" t="e">
        <f t="shared" si="9"/>
        <v>#N/A</v>
      </c>
    </row>
    <row r="597" spans="1:4" x14ac:dyDescent="0.25">
      <c r="A597" s="60" t="s">
        <v>620</v>
      </c>
      <c r="B597" s="1" t="e">
        <f>IF(VLOOKUP(A597,FPM!$B$6:$B$859,2,FALSE)&gt;VLOOKUP(A597,ICMS!$B$7:$C$858,2,FALSE),0.01,IF(VLOOKUP(A597,'Área Sudene Idene'!$A$1:$B$856,2,FALSE)="sudene/idene",0.05,IF(VLOOKUP(Resumo!A597,'IDH-M'!$A$1:$C$855,3,FALSE)&lt;=0.776,0.05,0.1)))</f>
        <v>#N/A</v>
      </c>
      <c r="C597" s="9" t="e">
        <f>IF(VLOOKUP(A597,FPM!$B$6:$B$859,2,FALSE)/0.8&gt;VLOOKUP(A597,ICMS!$B$7:$C$858,2,FALSE),0.01,IF(VLOOKUP(A597,'Área Sudene Idene'!$A$1:$B$856,2,FALSE)="sudene/idene",0.05,IF(VLOOKUP(Resumo!A597,'IDH-M'!$A$1:$C$855,3,FALSE)&lt;=0.776,0.05,0.1)))</f>
        <v>#N/A</v>
      </c>
      <c r="D597" s="9" t="e">
        <f t="shared" si="9"/>
        <v>#N/A</v>
      </c>
    </row>
    <row r="598" spans="1:4" x14ac:dyDescent="0.25">
      <c r="A598" s="60" t="s">
        <v>621</v>
      </c>
      <c r="B598" s="1" t="e">
        <f>IF(VLOOKUP(A598,FPM!$B$6:$B$859,2,FALSE)&gt;VLOOKUP(A598,ICMS!$B$7:$C$858,2,FALSE),0.01,IF(VLOOKUP(A598,'Área Sudene Idene'!$A$1:$B$856,2,FALSE)="sudene/idene",0.05,IF(VLOOKUP(Resumo!A598,'IDH-M'!$A$1:$C$855,3,FALSE)&lt;=0.776,0.05,0.1)))</f>
        <v>#N/A</v>
      </c>
      <c r="C598" s="9" t="e">
        <f>IF(VLOOKUP(A598,FPM!$B$6:$B$859,2,FALSE)/0.8&gt;VLOOKUP(A598,ICMS!$B$7:$C$858,2,FALSE),0.01,IF(VLOOKUP(A598,'Área Sudene Idene'!$A$1:$B$856,2,FALSE)="sudene/idene",0.05,IF(VLOOKUP(Resumo!A598,'IDH-M'!$A$1:$C$855,3,FALSE)&lt;=0.776,0.05,0.1)))</f>
        <v>#N/A</v>
      </c>
      <c r="D598" s="9" t="e">
        <f t="shared" si="9"/>
        <v>#N/A</v>
      </c>
    </row>
    <row r="599" spans="1:4" x14ac:dyDescent="0.25">
      <c r="A599" s="60" t="s">
        <v>622</v>
      </c>
      <c r="B599" s="1" t="e">
        <f>IF(VLOOKUP(A599,FPM!$B$6:$B$859,2,FALSE)&gt;VLOOKUP(A599,ICMS!$B$7:$C$858,2,FALSE),0.01,IF(VLOOKUP(A599,'Área Sudene Idene'!$A$1:$B$856,2,FALSE)="sudene/idene",0.05,IF(VLOOKUP(Resumo!A599,'IDH-M'!$A$1:$C$855,3,FALSE)&lt;=0.776,0.05,0.1)))</f>
        <v>#N/A</v>
      </c>
      <c r="C599" s="9" t="e">
        <f>IF(VLOOKUP(A599,FPM!$B$6:$B$859,2,FALSE)/0.8&gt;VLOOKUP(A599,ICMS!$B$7:$C$858,2,FALSE),0.01,IF(VLOOKUP(A599,'Área Sudene Idene'!$A$1:$B$856,2,FALSE)="sudene/idene",0.05,IF(VLOOKUP(Resumo!A599,'IDH-M'!$A$1:$C$855,3,FALSE)&lt;=0.776,0.05,0.1)))</f>
        <v>#N/A</v>
      </c>
      <c r="D599" s="9" t="e">
        <f t="shared" si="9"/>
        <v>#N/A</v>
      </c>
    </row>
    <row r="600" spans="1:4" x14ac:dyDescent="0.25">
      <c r="A600" s="60" t="s">
        <v>623</v>
      </c>
      <c r="B600" s="1" t="e">
        <f>IF(VLOOKUP(A600,FPM!$B$6:$B$859,2,FALSE)&gt;VLOOKUP(A600,ICMS!$B$7:$C$858,2,FALSE),0.01,IF(VLOOKUP(A600,'Área Sudene Idene'!$A$1:$B$856,2,FALSE)="sudene/idene",0.05,IF(VLOOKUP(Resumo!A600,'IDH-M'!$A$1:$C$855,3,FALSE)&lt;=0.776,0.05,0.1)))</f>
        <v>#N/A</v>
      </c>
      <c r="C600" s="9" t="e">
        <f>IF(VLOOKUP(A600,FPM!$B$6:$B$859,2,FALSE)/0.8&gt;VLOOKUP(A600,ICMS!$B$7:$C$858,2,FALSE),0.01,IF(VLOOKUP(A600,'Área Sudene Idene'!$A$1:$B$856,2,FALSE)="sudene/idene",0.05,IF(VLOOKUP(Resumo!A600,'IDH-M'!$A$1:$C$855,3,FALSE)&lt;=0.776,0.05,0.1)))</f>
        <v>#N/A</v>
      </c>
      <c r="D600" s="9" t="e">
        <f t="shared" si="9"/>
        <v>#N/A</v>
      </c>
    </row>
    <row r="601" spans="1:4" x14ac:dyDescent="0.25">
      <c r="A601" s="60" t="s">
        <v>624</v>
      </c>
      <c r="B601" s="1" t="e">
        <f>IF(VLOOKUP(A601,FPM!$B$6:$B$859,2,FALSE)&gt;VLOOKUP(A601,ICMS!$B$7:$C$858,2,FALSE),0.01,IF(VLOOKUP(A601,'Área Sudene Idene'!$A$1:$B$856,2,FALSE)="sudene/idene",0.05,IF(VLOOKUP(Resumo!A601,'IDH-M'!$A$1:$C$855,3,FALSE)&lt;=0.776,0.05,0.1)))</f>
        <v>#N/A</v>
      </c>
      <c r="C601" s="9" t="e">
        <f>IF(VLOOKUP(A601,FPM!$B$6:$B$859,2,FALSE)/0.8&gt;VLOOKUP(A601,ICMS!$B$7:$C$858,2,FALSE),0.01,IF(VLOOKUP(A601,'Área Sudene Idene'!$A$1:$B$856,2,FALSE)="sudene/idene",0.05,IF(VLOOKUP(Resumo!A601,'IDH-M'!$A$1:$C$855,3,FALSE)&lt;=0.776,0.05,0.1)))</f>
        <v>#N/A</v>
      </c>
      <c r="D601" s="9" t="e">
        <f t="shared" si="9"/>
        <v>#N/A</v>
      </c>
    </row>
    <row r="602" spans="1:4" x14ac:dyDescent="0.25">
      <c r="A602" s="60" t="s">
        <v>625</v>
      </c>
      <c r="B602" s="1" t="e">
        <f>IF(VLOOKUP(A602,FPM!$B$6:$B$859,2,FALSE)&gt;VLOOKUP(A602,ICMS!$B$7:$C$858,2,FALSE),0.01,IF(VLOOKUP(A602,'Área Sudene Idene'!$A$1:$B$856,2,FALSE)="sudene/idene",0.05,IF(VLOOKUP(Resumo!A602,'IDH-M'!$A$1:$C$855,3,FALSE)&lt;=0.776,0.05,0.1)))</f>
        <v>#N/A</v>
      </c>
      <c r="C602" s="9" t="e">
        <f>IF(VLOOKUP(A602,FPM!$B$6:$B$859,2,FALSE)/0.8&gt;VLOOKUP(A602,ICMS!$B$7:$C$858,2,FALSE),0.01,IF(VLOOKUP(A602,'Área Sudene Idene'!$A$1:$B$856,2,FALSE)="sudene/idene",0.05,IF(VLOOKUP(Resumo!A602,'IDH-M'!$A$1:$C$855,3,FALSE)&lt;=0.776,0.05,0.1)))</f>
        <v>#N/A</v>
      </c>
      <c r="D602" s="9" t="e">
        <f t="shared" si="9"/>
        <v>#N/A</v>
      </c>
    </row>
    <row r="603" spans="1:4" x14ac:dyDescent="0.25">
      <c r="A603" s="60" t="s">
        <v>626</v>
      </c>
      <c r="B603" s="1" t="e">
        <f>IF(VLOOKUP(A603,FPM!$B$6:$B$859,2,FALSE)&gt;VLOOKUP(A603,ICMS!$B$7:$C$858,2,FALSE),0.01,IF(VLOOKUP(A603,'Área Sudene Idene'!$A$1:$B$856,2,FALSE)="sudene/idene",0.05,IF(VLOOKUP(Resumo!A603,'IDH-M'!$A$1:$C$855,3,FALSE)&lt;=0.776,0.05,0.1)))</f>
        <v>#N/A</v>
      </c>
      <c r="C603" s="9" t="e">
        <f>IF(VLOOKUP(A603,FPM!$B$6:$B$859,2,FALSE)/0.8&gt;VLOOKUP(A603,ICMS!$B$7:$C$858,2,FALSE),0.01,IF(VLOOKUP(A603,'Área Sudene Idene'!$A$1:$B$856,2,FALSE)="sudene/idene",0.05,IF(VLOOKUP(Resumo!A603,'IDH-M'!$A$1:$C$855,3,FALSE)&lt;=0.776,0.05,0.1)))</f>
        <v>#N/A</v>
      </c>
      <c r="D603" s="9" t="e">
        <f t="shared" si="9"/>
        <v>#N/A</v>
      </c>
    </row>
    <row r="604" spans="1:4" x14ac:dyDescent="0.25">
      <c r="A604" s="60" t="s">
        <v>627</v>
      </c>
      <c r="B604" s="1" t="e">
        <f>IF(VLOOKUP(A604,FPM!$B$6:$B$859,2,FALSE)&gt;VLOOKUP(A604,ICMS!$B$7:$C$858,2,FALSE),0.01,IF(VLOOKUP(A604,'Área Sudene Idene'!$A$1:$B$856,2,FALSE)="sudene/idene",0.05,IF(VLOOKUP(Resumo!A604,'IDH-M'!$A$1:$C$855,3,FALSE)&lt;=0.776,0.05,0.1)))</f>
        <v>#N/A</v>
      </c>
      <c r="C604" s="9" t="e">
        <f>IF(VLOOKUP(A604,FPM!$B$6:$B$859,2,FALSE)/0.8&gt;VLOOKUP(A604,ICMS!$B$7:$C$858,2,FALSE),0.01,IF(VLOOKUP(A604,'Área Sudene Idene'!$A$1:$B$856,2,FALSE)="sudene/idene",0.05,IF(VLOOKUP(Resumo!A604,'IDH-M'!$A$1:$C$855,3,FALSE)&lt;=0.776,0.05,0.1)))</f>
        <v>#N/A</v>
      </c>
      <c r="D604" s="9" t="e">
        <f t="shared" si="9"/>
        <v>#N/A</v>
      </c>
    </row>
    <row r="605" spans="1:4" x14ac:dyDescent="0.25">
      <c r="A605" s="60" t="s">
        <v>628</v>
      </c>
      <c r="B605" s="1" t="e">
        <f>IF(VLOOKUP(A605,FPM!$B$6:$B$859,2,FALSE)&gt;VLOOKUP(A605,ICMS!$B$7:$C$858,2,FALSE),0.01,IF(VLOOKUP(A605,'Área Sudene Idene'!$A$1:$B$856,2,FALSE)="sudene/idene",0.05,IF(VLOOKUP(Resumo!A605,'IDH-M'!$A$1:$C$855,3,FALSE)&lt;=0.776,0.05,0.1)))</f>
        <v>#N/A</v>
      </c>
      <c r="C605" s="9" t="e">
        <f>IF(VLOOKUP(A605,FPM!$B$6:$B$859,2,FALSE)/0.8&gt;VLOOKUP(A605,ICMS!$B$7:$C$858,2,FALSE),0.01,IF(VLOOKUP(A605,'Área Sudene Idene'!$A$1:$B$856,2,FALSE)="sudene/idene",0.05,IF(VLOOKUP(Resumo!A605,'IDH-M'!$A$1:$C$855,3,FALSE)&lt;=0.776,0.05,0.1)))</f>
        <v>#N/A</v>
      </c>
      <c r="D605" s="9" t="e">
        <f t="shared" si="9"/>
        <v>#N/A</v>
      </c>
    </row>
    <row r="606" spans="1:4" x14ac:dyDescent="0.25">
      <c r="A606" s="60" t="s">
        <v>629</v>
      </c>
      <c r="B606" s="1" t="e">
        <f>IF(VLOOKUP(A606,FPM!$B$6:$B$859,2,FALSE)&gt;VLOOKUP(A606,ICMS!$B$7:$C$858,2,FALSE),0.01,IF(VLOOKUP(A606,'Área Sudene Idene'!$A$1:$B$856,2,FALSE)="sudene/idene",0.05,IF(VLOOKUP(Resumo!A606,'IDH-M'!$A$1:$C$855,3,FALSE)&lt;=0.776,0.05,0.1)))</f>
        <v>#N/A</v>
      </c>
      <c r="C606" s="9" t="e">
        <f>IF(VLOOKUP(A606,FPM!$B$6:$B$859,2,FALSE)/0.8&gt;VLOOKUP(A606,ICMS!$B$7:$C$858,2,FALSE),0.01,IF(VLOOKUP(A606,'Área Sudene Idene'!$A$1:$B$856,2,FALSE)="sudene/idene",0.05,IF(VLOOKUP(Resumo!A606,'IDH-M'!$A$1:$C$855,3,FALSE)&lt;=0.776,0.05,0.1)))</f>
        <v>#N/A</v>
      </c>
      <c r="D606" s="9" t="e">
        <f t="shared" si="9"/>
        <v>#N/A</v>
      </c>
    </row>
    <row r="607" spans="1:4" x14ac:dyDescent="0.25">
      <c r="A607" s="60" t="s">
        <v>630</v>
      </c>
      <c r="B607" s="1" t="e">
        <f>IF(VLOOKUP(A607,FPM!$B$6:$B$859,2,FALSE)&gt;VLOOKUP(A607,ICMS!$B$7:$C$858,2,FALSE),0.01,IF(VLOOKUP(A607,'Área Sudene Idene'!$A$1:$B$856,2,FALSE)="sudene/idene",0.05,IF(VLOOKUP(Resumo!A607,'IDH-M'!$A$1:$C$855,3,FALSE)&lt;=0.776,0.05,0.1)))</f>
        <v>#N/A</v>
      </c>
      <c r="C607" s="9" t="e">
        <f>IF(VLOOKUP(A607,FPM!$B$6:$B$859,2,FALSE)/0.8&gt;VLOOKUP(A607,ICMS!$B$7:$C$858,2,FALSE),0.01,IF(VLOOKUP(A607,'Área Sudene Idene'!$A$1:$B$856,2,FALSE)="sudene/idene",0.05,IF(VLOOKUP(Resumo!A607,'IDH-M'!$A$1:$C$855,3,FALSE)&lt;=0.776,0.05,0.1)))</f>
        <v>#N/A</v>
      </c>
      <c r="D607" s="9" t="e">
        <f t="shared" si="9"/>
        <v>#N/A</v>
      </c>
    </row>
    <row r="608" spans="1:4" x14ac:dyDescent="0.25">
      <c r="A608" s="60" t="s">
        <v>631</v>
      </c>
      <c r="B608" s="1" t="e">
        <f>IF(VLOOKUP(A608,FPM!$B$6:$B$859,2,FALSE)&gt;VLOOKUP(A608,ICMS!$B$7:$C$858,2,FALSE),0.01,IF(VLOOKUP(A608,'Área Sudene Idene'!$A$1:$B$856,2,FALSE)="sudene/idene",0.05,IF(VLOOKUP(Resumo!A608,'IDH-M'!$A$1:$C$855,3,FALSE)&lt;=0.776,0.05,0.1)))</f>
        <v>#N/A</v>
      </c>
      <c r="C608" s="9" t="e">
        <f>IF(VLOOKUP(A608,FPM!$B$6:$B$859,2,FALSE)/0.8&gt;VLOOKUP(A608,ICMS!$B$7:$C$858,2,FALSE),0.01,IF(VLOOKUP(A608,'Área Sudene Idene'!$A$1:$B$856,2,FALSE)="sudene/idene",0.05,IF(VLOOKUP(Resumo!A608,'IDH-M'!$A$1:$C$855,3,FALSE)&lt;=0.776,0.05,0.1)))</f>
        <v>#N/A</v>
      </c>
      <c r="D608" s="9" t="e">
        <f t="shared" si="9"/>
        <v>#N/A</v>
      </c>
    </row>
    <row r="609" spans="1:4" x14ac:dyDescent="0.25">
      <c r="A609" s="60" t="s">
        <v>632</v>
      </c>
      <c r="B609" s="1" t="e">
        <f>IF(VLOOKUP(A609,FPM!$B$6:$B$859,2,FALSE)&gt;VLOOKUP(A609,ICMS!$B$7:$C$858,2,FALSE),0.01,IF(VLOOKUP(A609,'Área Sudene Idene'!$A$1:$B$856,2,FALSE)="sudene/idene",0.05,IF(VLOOKUP(Resumo!A609,'IDH-M'!$A$1:$C$855,3,FALSE)&lt;=0.776,0.05,0.1)))</f>
        <v>#N/A</v>
      </c>
      <c r="C609" s="9" t="e">
        <f>IF(VLOOKUP(A609,FPM!$B$6:$B$859,2,FALSE)/0.8&gt;VLOOKUP(A609,ICMS!$B$7:$C$858,2,FALSE),0.01,IF(VLOOKUP(A609,'Área Sudene Idene'!$A$1:$B$856,2,FALSE)="sudene/idene",0.05,IF(VLOOKUP(Resumo!A609,'IDH-M'!$A$1:$C$855,3,FALSE)&lt;=0.776,0.05,0.1)))</f>
        <v>#N/A</v>
      </c>
      <c r="D609" s="9" t="e">
        <f t="shared" si="9"/>
        <v>#N/A</v>
      </c>
    </row>
    <row r="610" spans="1:4" x14ac:dyDescent="0.25">
      <c r="A610" s="60" t="s">
        <v>633</v>
      </c>
      <c r="B610" s="1" t="e">
        <f>IF(VLOOKUP(A610,FPM!$B$6:$B$859,2,FALSE)&gt;VLOOKUP(A610,ICMS!$B$7:$C$858,2,FALSE),0.01,IF(VLOOKUP(A610,'Área Sudene Idene'!$A$1:$B$856,2,FALSE)="sudene/idene",0.05,IF(VLOOKUP(Resumo!A610,'IDH-M'!$A$1:$C$855,3,FALSE)&lt;=0.776,0.05,0.1)))</f>
        <v>#N/A</v>
      </c>
      <c r="C610" s="9" t="e">
        <f>IF(VLOOKUP(A610,FPM!$B$6:$B$859,2,FALSE)/0.8&gt;VLOOKUP(A610,ICMS!$B$7:$C$858,2,FALSE),0.01,IF(VLOOKUP(A610,'Área Sudene Idene'!$A$1:$B$856,2,FALSE)="sudene/idene",0.05,IF(VLOOKUP(Resumo!A610,'IDH-M'!$A$1:$C$855,3,FALSE)&lt;=0.776,0.05,0.1)))</f>
        <v>#N/A</v>
      </c>
      <c r="D610" s="9" t="e">
        <f t="shared" si="9"/>
        <v>#N/A</v>
      </c>
    </row>
    <row r="611" spans="1:4" x14ac:dyDescent="0.25">
      <c r="A611" s="60" t="s">
        <v>634</v>
      </c>
      <c r="B611" s="1" t="e">
        <f>IF(VLOOKUP(A611,FPM!$B$6:$B$859,2,FALSE)&gt;VLOOKUP(A611,ICMS!$B$7:$C$858,2,FALSE),0.01,IF(VLOOKUP(A611,'Área Sudene Idene'!$A$1:$B$856,2,FALSE)="sudene/idene",0.05,IF(VLOOKUP(Resumo!A611,'IDH-M'!$A$1:$C$855,3,FALSE)&lt;=0.776,0.05,0.1)))</f>
        <v>#N/A</v>
      </c>
      <c r="C611" s="9" t="e">
        <f>IF(VLOOKUP(A611,FPM!$B$6:$B$859,2,FALSE)/0.8&gt;VLOOKUP(A611,ICMS!$B$7:$C$858,2,FALSE),0.01,IF(VLOOKUP(A611,'Área Sudene Idene'!$A$1:$B$856,2,FALSE)="sudene/idene",0.05,IF(VLOOKUP(Resumo!A611,'IDH-M'!$A$1:$C$855,3,FALSE)&lt;=0.776,0.05,0.1)))</f>
        <v>#N/A</v>
      </c>
      <c r="D611" s="9" t="e">
        <f t="shared" si="9"/>
        <v>#N/A</v>
      </c>
    </row>
    <row r="612" spans="1:4" x14ac:dyDescent="0.25">
      <c r="A612" s="60" t="s">
        <v>635</v>
      </c>
      <c r="B612" s="1" t="e">
        <f>IF(VLOOKUP(A612,FPM!$B$6:$B$859,2,FALSE)&gt;VLOOKUP(A612,ICMS!$B$7:$C$858,2,FALSE),0.01,IF(VLOOKUP(A612,'Área Sudene Idene'!$A$1:$B$856,2,FALSE)="sudene/idene",0.05,IF(VLOOKUP(Resumo!A612,'IDH-M'!$A$1:$C$855,3,FALSE)&lt;=0.776,0.05,0.1)))</f>
        <v>#N/A</v>
      </c>
      <c r="C612" s="9" t="e">
        <f>IF(VLOOKUP(A612,FPM!$B$6:$B$859,2,FALSE)/0.8&gt;VLOOKUP(A612,ICMS!$B$7:$C$858,2,FALSE),0.01,IF(VLOOKUP(A612,'Área Sudene Idene'!$A$1:$B$856,2,FALSE)="sudene/idene",0.05,IF(VLOOKUP(Resumo!A612,'IDH-M'!$A$1:$C$855,3,FALSE)&lt;=0.776,0.05,0.1)))</f>
        <v>#N/A</v>
      </c>
      <c r="D612" s="9" t="e">
        <f t="shared" si="9"/>
        <v>#N/A</v>
      </c>
    </row>
    <row r="613" spans="1:4" x14ac:dyDescent="0.25">
      <c r="A613" s="60" t="s">
        <v>636</v>
      </c>
      <c r="B613" s="1" t="e">
        <f>IF(VLOOKUP(A613,FPM!$B$6:$B$859,2,FALSE)&gt;VLOOKUP(A613,ICMS!$B$7:$C$858,2,FALSE),0.01,IF(VLOOKUP(A613,'Área Sudene Idene'!$A$1:$B$856,2,FALSE)="sudene/idene",0.05,IF(VLOOKUP(Resumo!A613,'IDH-M'!$A$1:$C$855,3,FALSE)&lt;=0.776,0.05,0.1)))</f>
        <v>#N/A</v>
      </c>
      <c r="C613" s="9" t="e">
        <f>IF(VLOOKUP(A613,FPM!$B$6:$B$859,2,FALSE)/0.8&gt;VLOOKUP(A613,ICMS!$B$7:$C$858,2,FALSE),0.01,IF(VLOOKUP(A613,'Área Sudene Idene'!$A$1:$B$856,2,FALSE)="sudene/idene",0.05,IF(VLOOKUP(Resumo!A613,'IDH-M'!$A$1:$C$855,3,FALSE)&lt;=0.776,0.05,0.1)))</f>
        <v>#N/A</v>
      </c>
      <c r="D613" s="9" t="e">
        <f t="shared" si="9"/>
        <v>#N/A</v>
      </c>
    </row>
    <row r="614" spans="1:4" x14ac:dyDescent="0.25">
      <c r="A614" s="60" t="s">
        <v>637</v>
      </c>
      <c r="B614" s="1" t="e">
        <f>IF(VLOOKUP(A614,FPM!$B$6:$B$859,2,FALSE)&gt;VLOOKUP(A614,ICMS!$B$7:$C$858,2,FALSE),0.01,IF(VLOOKUP(A614,'Área Sudene Idene'!$A$1:$B$856,2,FALSE)="sudene/idene",0.05,IF(VLOOKUP(Resumo!A614,'IDH-M'!$A$1:$C$855,3,FALSE)&lt;=0.776,0.05,0.1)))</f>
        <v>#N/A</v>
      </c>
      <c r="C614" s="9" t="e">
        <f>IF(VLOOKUP(A614,FPM!$B$6:$B$859,2,FALSE)/0.8&gt;VLOOKUP(A614,ICMS!$B$7:$C$858,2,FALSE),0.01,IF(VLOOKUP(A614,'Área Sudene Idene'!$A$1:$B$856,2,FALSE)="sudene/idene",0.05,IF(VLOOKUP(Resumo!A614,'IDH-M'!$A$1:$C$855,3,FALSE)&lt;=0.776,0.05,0.1)))</f>
        <v>#N/A</v>
      </c>
      <c r="D614" s="9" t="e">
        <f t="shared" si="9"/>
        <v>#N/A</v>
      </c>
    </row>
    <row r="615" spans="1:4" x14ac:dyDescent="0.25">
      <c r="A615" s="60" t="s">
        <v>638</v>
      </c>
      <c r="B615" s="1" t="e">
        <f>IF(VLOOKUP(A615,FPM!$B$6:$B$859,2,FALSE)&gt;VLOOKUP(A615,ICMS!$B$7:$C$858,2,FALSE),0.01,IF(VLOOKUP(A615,'Área Sudene Idene'!$A$1:$B$856,2,FALSE)="sudene/idene",0.05,IF(VLOOKUP(Resumo!A615,'IDH-M'!$A$1:$C$855,3,FALSE)&lt;=0.776,0.05,0.1)))</f>
        <v>#N/A</v>
      </c>
      <c r="C615" s="9" t="e">
        <f>IF(VLOOKUP(A615,FPM!$B$6:$B$859,2,FALSE)/0.8&gt;VLOOKUP(A615,ICMS!$B$7:$C$858,2,FALSE),0.01,IF(VLOOKUP(A615,'Área Sudene Idene'!$A$1:$B$856,2,FALSE)="sudene/idene",0.05,IF(VLOOKUP(Resumo!A615,'IDH-M'!$A$1:$C$855,3,FALSE)&lt;=0.776,0.05,0.1)))</f>
        <v>#N/A</v>
      </c>
      <c r="D615" s="9" t="e">
        <f t="shared" si="9"/>
        <v>#N/A</v>
      </c>
    </row>
    <row r="616" spans="1:4" x14ac:dyDescent="0.25">
      <c r="A616" s="60" t="s">
        <v>639</v>
      </c>
      <c r="B616" s="1" t="e">
        <f>IF(VLOOKUP(A616,FPM!$B$6:$B$859,2,FALSE)&gt;VLOOKUP(A616,ICMS!$B$7:$C$858,2,FALSE),0.01,IF(VLOOKUP(A616,'Área Sudene Idene'!$A$1:$B$856,2,FALSE)="sudene/idene",0.05,IF(VLOOKUP(Resumo!A616,'IDH-M'!$A$1:$C$855,3,FALSE)&lt;=0.776,0.05,0.1)))</f>
        <v>#N/A</v>
      </c>
      <c r="C616" s="9" t="e">
        <f>IF(VLOOKUP(A616,FPM!$B$6:$B$859,2,FALSE)/0.8&gt;VLOOKUP(A616,ICMS!$B$7:$C$858,2,FALSE),0.01,IF(VLOOKUP(A616,'Área Sudene Idene'!$A$1:$B$856,2,FALSE)="sudene/idene",0.05,IF(VLOOKUP(Resumo!A616,'IDH-M'!$A$1:$C$855,3,FALSE)&lt;=0.776,0.05,0.1)))</f>
        <v>#N/A</v>
      </c>
      <c r="D616" s="9" t="e">
        <f t="shared" si="9"/>
        <v>#N/A</v>
      </c>
    </row>
    <row r="617" spans="1:4" x14ac:dyDescent="0.25">
      <c r="A617" s="60" t="s">
        <v>640</v>
      </c>
      <c r="B617" s="1" t="e">
        <f>IF(VLOOKUP(A617,FPM!$B$6:$B$859,2,FALSE)&gt;VLOOKUP(A617,ICMS!$B$7:$C$858,2,FALSE),0.01,IF(VLOOKUP(A617,'Área Sudene Idene'!$A$1:$B$856,2,FALSE)="sudene/idene",0.05,IF(VLOOKUP(Resumo!A617,'IDH-M'!$A$1:$C$855,3,FALSE)&lt;=0.776,0.05,0.1)))</f>
        <v>#N/A</v>
      </c>
      <c r="C617" s="9" t="e">
        <f>IF(VLOOKUP(A617,FPM!$B$6:$B$859,2,FALSE)/0.8&gt;VLOOKUP(A617,ICMS!$B$7:$C$858,2,FALSE),0.01,IF(VLOOKUP(A617,'Área Sudene Idene'!$A$1:$B$856,2,FALSE)="sudene/idene",0.05,IF(VLOOKUP(Resumo!A617,'IDH-M'!$A$1:$C$855,3,FALSE)&lt;=0.776,0.05,0.1)))</f>
        <v>#N/A</v>
      </c>
      <c r="D617" s="9" t="e">
        <f t="shared" si="9"/>
        <v>#N/A</v>
      </c>
    </row>
    <row r="618" spans="1:4" x14ac:dyDescent="0.25">
      <c r="A618" s="60" t="s">
        <v>641</v>
      </c>
      <c r="B618" s="1" t="e">
        <f>IF(VLOOKUP(A618,FPM!$B$6:$B$859,2,FALSE)&gt;VLOOKUP(A618,ICMS!$B$7:$C$858,2,FALSE),0.01,IF(VLOOKUP(A618,'Área Sudene Idene'!$A$1:$B$856,2,FALSE)="sudene/idene",0.05,IF(VLOOKUP(Resumo!A618,'IDH-M'!$A$1:$C$855,3,FALSE)&lt;=0.776,0.05,0.1)))</f>
        <v>#N/A</v>
      </c>
      <c r="C618" s="9" t="e">
        <f>IF(VLOOKUP(A618,FPM!$B$6:$B$859,2,FALSE)/0.8&gt;VLOOKUP(A618,ICMS!$B$7:$C$858,2,FALSE),0.01,IF(VLOOKUP(A618,'Área Sudene Idene'!$A$1:$B$856,2,FALSE)="sudene/idene",0.05,IF(VLOOKUP(Resumo!A618,'IDH-M'!$A$1:$C$855,3,FALSE)&lt;=0.776,0.05,0.1)))</f>
        <v>#N/A</v>
      </c>
      <c r="D618" s="9" t="e">
        <f t="shared" si="9"/>
        <v>#N/A</v>
      </c>
    </row>
    <row r="619" spans="1:4" x14ac:dyDescent="0.25">
      <c r="A619" s="60" t="s">
        <v>642</v>
      </c>
      <c r="B619" s="1" t="e">
        <f>IF(VLOOKUP(A619,FPM!$B$6:$B$859,2,FALSE)&gt;VLOOKUP(A619,ICMS!$B$7:$C$858,2,FALSE),0.01,IF(VLOOKUP(A619,'Área Sudene Idene'!$A$1:$B$856,2,FALSE)="sudene/idene",0.05,IF(VLOOKUP(Resumo!A619,'IDH-M'!$A$1:$C$855,3,FALSE)&lt;=0.776,0.05,0.1)))</f>
        <v>#N/A</v>
      </c>
      <c r="C619" s="9" t="e">
        <f>IF(VLOOKUP(A619,FPM!$B$6:$B$859,2,FALSE)/0.8&gt;VLOOKUP(A619,ICMS!$B$7:$C$858,2,FALSE),0.01,IF(VLOOKUP(A619,'Área Sudene Idene'!$A$1:$B$856,2,FALSE)="sudene/idene",0.05,IF(VLOOKUP(Resumo!A619,'IDH-M'!$A$1:$C$855,3,FALSE)&lt;=0.776,0.05,0.1)))</f>
        <v>#N/A</v>
      </c>
      <c r="D619" s="9" t="e">
        <f t="shared" si="9"/>
        <v>#N/A</v>
      </c>
    </row>
    <row r="620" spans="1:4" x14ac:dyDescent="0.25">
      <c r="A620" s="60" t="s">
        <v>643</v>
      </c>
      <c r="B620" s="1" t="e">
        <f>IF(VLOOKUP(A620,FPM!$B$6:$B$859,2,FALSE)&gt;VLOOKUP(A620,ICMS!$B$7:$C$858,2,FALSE),0.01,IF(VLOOKUP(A620,'Área Sudene Idene'!$A$1:$B$856,2,FALSE)="sudene/idene",0.05,IF(VLOOKUP(Resumo!A620,'IDH-M'!$A$1:$C$855,3,FALSE)&lt;=0.776,0.05,0.1)))</f>
        <v>#N/A</v>
      </c>
      <c r="C620" s="9" t="e">
        <f>IF(VLOOKUP(A620,FPM!$B$6:$B$859,2,FALSE)/0.8&gt;VLOOKUP(A620,ICMS!$B$7:$C$858,2,FALSE),0.01,IF(VLOOKUP(A620,'Área Sudene Idene'!$A$1:$B$856,2,FALSE)="sudene/idene",0.05,IF(VLOOKUP(Resumo!A620,'IDH-M'!$A$1:$C$855,3,FALSE)&lt;=0.776,0.05,0.1)))</f>
        <v>#N/A</v>
      </c>
      <c r="D620" s="9" t="e">
        <f t="shared" si="9"/>
        <v>#N/A</v>
      </c>
    </row>
    <row r="621" spans="1:4" x14ac:dyDescent="0.25">
      <c r="A621" s="60" t="s">
        <v>644</v>
      </c>
      <c r="B621" s="1" t="e">
        <f>IF(VLOOKUP(A621,FPM!$B$6:$B$859,2,FALSE)&gt;VLOOKUP(A621,ICMS!$B$7:$C$858,2,FALSE),0.01,IF(VLOOKUP(A621,'Área Sudene Idene'!$A$1:$B$856,2,FALSE)="sudene/idene",0.05,IF(VLOOKUP(Resumo!A621,'IDH-M'!$A$1:$C$855,3,FALSE)&lt;=0.776,0.05,0.1)))</f>
        <v>#N/A</v>
      </c>
      <c r="C621" s="9" t="e">
        <f>IF(VLOOKUP(A621,FPM!$B$6:$B$859,2,FALSE)/0.8&gt;VLOOKUP(A621,ICMS!$B$7:$C$858,2,FALSE),0.01,IF(VLOOKUP(A621,'Área Sudene Idene'!$A$1:$B$856,2,FALSE)="sudene/idene",0.05,IF(VLOOKUP(Resumo!A621,'IDH-M'!$A$1:$C$855,3,FALSE)&lt;=0.776,0.05,0.1)))</f>
        <v>#N/A</v>
      </c>
      <c r="D621" s="9" t="e">
        <f t="shared" si="9"/>
        <v>#N/A</v>
      </c>
    </row>
    <row r="622" spans="1:4" x14ac:dyDescent="0.25">
      <c r="A622" s="60" t="s">
        <v>645</v>
      </c>
      <c r="B622" s="1" t="e">
        <f>IF(VLOOKUP(A622,FPM!$B$6:$B$859,2,FALSE)&gt;VLOOKUP(A622,ICMS!$B$7:$C$858,2,FALSE),0.01,IF(VLOOKUP(A622,'Área Sudene Idene'!$A$1:$B$856,2,FALSE)="sudene/idene",0.05,IF(VLOOKUP(Resumo!A622,'IDH-M'!$A$1:$C$855,3,FALSE)&lt;=0.776,0.05,0.1)))</f>
        <v>#N/A</v>
      </c>
      <c r="C622" s="9" t="e">
        <f>IF(VLOOKUP(A622,FPM!$B$6:$B$859,2,FALSE)/0.8&gt;VLOOKUP(A622,ICMS!$B$7:$C$858,2,FALSE),0.01,IF(VLOOKUP(A622,'Área Sudene Idene'!$A$1:$B$856,2,FALSE)="sudene/idene",0.05,IF(VLOOKUP(Resumo!A622,'IDH-M'!$A$1:$C$855,3,FALSE)&lt;=0.776,0.05,0.1)))</f>
        <v>#N/A</v>
      </c>
      <c r="D622" s="9" t="e">
        <f t="shared" si="9"/>
        <v>#N/A</v>
      </c>
    </row>
    <row r="623" spans="1:4" x14ac:dyDescent="0.25">
      <c r="A623" s="60" t="s">
        <v>646</v>
      </c>
      <c r="B623" s="1" t="e">
        <f>IF(VLOOKUP(A623,FPM!$B$6:$B$859,2,FALSE)&gt;VLOOKUP(A623,ICMS!$B$7:$C$858,2,FALSE),0.01,IF(VLOOKUP(A623,'Área Sudene Idene'!$A$1:$B$856,2,FALSE)="sudene/idene",0.05,IF(VLOOKUP(Resumo!A623,'IDH-M'!$A$1:$C$855,3,FALSE)&lt;=0.776,0.05,0.1)))</f>
        <v>#N/A</v>
      </c>
      <c r="C623" s="9" t="e">
        <f>IF(VLOOKUP(A623,FPM!$B$6:$B$859,2,FALSE)/0.8&gt;VLOOKUP(A623,ICMS!$B$7:$C$858,2,FALSE),0.01,IF(VLOOKUP(A623,'Área Sudene Idene'!$A$1:$B$856,2,FALSE)="sudene/idene",0.05,IF(VLOOKUP(Resumo!A623,'IDH-M'!$A$1:$C$855,3,FALSE)&lt;=0.776,0.05,0.1)))</f>
        <v>#N/A</v>
      </c>
      <c r="D623" s="9" t="e">
        <f t="shared" si="9"/>
        <v>#N/A</v>
      </c>
    </row>
    <row r="624" spans="1:4" x14ac:dyDescent="0.25">
      <c r="A624" s="60" t="s">
        <v>647</v>
      </c>
      <c r="B624" s="1" t="e">
        <f>IF(VLOOKUP(A624,FPM!$B$6:$B$859,2,FALSE)&gt;VLOOKUP(A624,ICMS!$B$7:$C$858,2,FALSE),0.01,IF(VLOOKUP(A624,'Área Sudene Idene'!$A$1:$B$856,2,FALSE)="sudene/idene",0.05,IF(VLOOKUP(Resumo!A624,'IDH-M'!$A$1:$C$855,3,FALSE)&lt;=0.776,0.05,0.1)))</f>
        <v>#N/A</v>
      </c>
      <c r="C624" s="9" t="e">
        <f>IF(VLOOKUP(A624,FPM!$B$6:$B$859,2,FALSE)/0.8&gt;VLOOKUP(A624,ICMS!$B$7:$C$858,2,FALSE),0.01,IF(VLOOKUP(A624,'Área Sudene Idene'!$A$1:$B$856,2,FALSE)="sudene/idene",0.05,IF(VLOOKUP(Resumo!A624,'IDH-M'!$A$1:$C$855,3,FALSE)&lt;=0.776,0.05,0.1)))</f>
        <v>#N/A</v>
      </c>
      <c r="D624" s="9" t="e">
        <f t="shared" si="9"/>
        <v>#N/A</v>
      </c>
    </row>
    <row r="625" spans="1:4" x14ac:dyDescent="0.25">
      <c r="A625" s="60" t="s">
        <v>648</v>
      </c>
      <c r="B625" s="1" t="e">
        <f>IF(VLOOKUP(A625,FPM!$B$6:$B$859,2,FALSE)&gt;VLOOKUP(A625,ICMS!$B$7:$C$858,2,FALSE),0.01,IF(VLOOKUP(A625,'Área Sudene Idene'!$A$1:$B$856,2,FALSE)="sudene/idene",0.05,IF(VLOOKUP(Resumo!A625,'IDH-M'!$A$1:$C$855,3,FALSE)&lt;=0.776,0.05,0.1)))</f>
        <v>#N/A</v>
      </c>
      <c r="C625" s="9" t="e">
        <f>IF(VLOOKUP(A625,FPM!$B$6:$B$859,2,FALSE)/0.8&gt;VLOOKUP(A625,ICMS!$B$7:$C$858,2,FALSE),0.01,IF(VLOOKUP(A625,'Área Sudene Idene'!$A$1:$B$856,2,FALSE)="sudene/idene",0.05,IF(VLOOKUP(Resumo!A625,'IDH-M'!$A$1:$C$855,3,FALSE)&lt;=0.776,0.05,0.1)))</f>
        <v>#N/A</v>
      </c>
      <c r="D625" s="9" t="e">
        <f t="shared" si="9"/>
        <v>#N/A</v>
      </c>
    </row>
    <row r="626" spans="1:4" x14ac:dyDescent="0.25">
      <c r="A626" s="60" t="s">
        <v>649</v>
      </c>
      <c r="B626" s="1" t="e">
        <f>IF(VLOOKUP(A626,FPM!$B$6:$B$859,2,FALSE)&gt;VLOOKUP(A626,ICMS!$B$7:$C$858,2,FALSE),0.01,IF(VLOOKUP(A626,'Área Sudene Idene'!$A$1:$B$856,2,FALSE)="sudene/idene",0.05,IF(VLOOKUP(Resumo!A626,'IDH-M'!$A$1:$C$855,3,FALSE)&lt;=0.776,0.05,0.1)))</f>
        <v>#N/A</v>
      </c>
      <c r="C626" s="9" t="e">
        <f>IF(VLOOKUP(A626,FPM!$B$6:$B$859,2,FALSE)/0.8&gt;VLOOKUP(A626,ICMS!$B$7:$C$858,2,FALSE),0.01,IF(VLOOKUP(A626,'Área Sudene Idene'!$A$1:$B$856,2,FALSE)="sudene/idene",0.05,IF(VLOOKUP(Resumo!A626,'IDH-M'!$A$1:$C$855,3,FALSE)&lt;=0.776,0.05,0.1)))</f>
        <v>#N/A</v>
      </c>
      <c r="D626" s="9" t="e">
        <f t="shared" si="9"/>
        <v>#N/A</v>
      </c>
    </row>
    <row r="627" spans="1:4" x14ac:dyDescent="0.25">
      <c r="A627" s="60" t="s">
        <v>650</v>
      </c>
      <c r="B627" s="1" t="e">
        <f>IF(VLOOKUP(A627,FPM!$B$6:$B$859,2,FALSE)&gt;VLOOKUP(A627,ICMS!$B$7:$C$858,2,FALSE),0.01,IF(VLOOKUP(A627,'Área Sudene Idene'!$A$1:$B$856,2,FALSE)="sudene/idene",0.05,IF(VLOOKUP(Resumo!A627,'IDH-M'!$A$1:$C$855,3,FALSE)&lt;=0.776,0.05,0.1)))</f>
        <v>#N/A</v>
      </c>
      <c r="C627" s="9" t="e">
        <f>IF(VLOOKUP(A627,FPM!$B$6:$B$859,2,FALSE)/0.8&gt;VLOOKUP(A627,ICMS!$B$7:$C$858,2,FALSE),0.01,IF(VLOOKUP(A627,'Área Sudene Idene'!$A$1:$B$856,2,FALSE)="sudene/idene",0.05,IF(VLOOKUP(Resumo!A627,'IDH-M'!$A$1:$C$855,3,FALSE)&lt;=0.776,0.05,0.1)))</f>
        <v>#N/A</v>
      </c>
      <c r="D627" s="9" t="e">
        <f t="shared" si="9"/>
        <v>#N/A</v>
      </c>
    </row>
    <row r="628" spans="1:4" x14ac:dyDescent="0.25">
      <c r="A628" s="60" t="s">
        <v>651</v>
      </c>
      <c r="B628" s="1" t="e">
        <f>IF(VLOOKUP(A628,FPM!$B$6:$B$859,2,FALSE)&gt;VLOOKUP(A628,ICMS!$B$7:$C$858,2,FALSE),0.01,IF(VLOOKUP(A628,'Área Sudene Idene'!$A$1:$B$856,2,FALSE)="sudene/idene",0.05,IF(VLOOKUP(Resumo!A628,'IDH-M'!$A$1:$C$855,3,FALSE)&lt;=0.776,0.05,0.1)))</f>
        <v>#N/A</v>
      </c>
      <c r="C628" s="9" t="e">
        <f>IF(VLOOKUP(A628,FPM!$B$6:$B$859,2,FALSE)/0.8&gt;VLOOKUP(A628,ICMS!$B$7:$C$858,2,FALSE),0.01,IF(VLOOKUP(A628,'Área Sudene Idene'!$A$1:$B$856,2,FALSE)="sudene/idene",0.05,IF(VLOOKUP(Resumo!A628,'IDH-M'!$A$1:$C$855,3,FALSE)&lt;=0.776,0.05,0.1)))</f>
        <v>#N/A</v>
      </c>
      <c r="D628" s="9" t="e">
        <f t="shared" si="9"/>
        <v>#N/A</v>
      </c>
    </row>
    <row r="629" spans="1:4" x14ac:dyDescent="0.25">
      <c r="A629" s="60" t="s">
        <v>652</v>
      </c>
      <c r="B629" s="1" t="e">
        <f>IF(VLOOKUP(A629,FPM!$B$6:$B$859,2,FALSE)&gt;VLOOKUP(A629,ICMS!$B$7:$C$858,2,FALSE),0.01,IF(VLOOKUP(A629,'Área Sudene Idene'!$A$1:$B$856,2,FALSE)="sudene/idene",0.05,IF(VLOOKUP(Resumo!A629,'IDH-M'!$A$1:$C$855,3,FALSE)&lt;=0.776,0.05,0.1)))</f>
        <v>#N/A</v>
      </c>
      <c r="C629" s="9" t="e">
        <f>IF(VLOOKUP(A629,FPM!$B$6:$B$859,2,FALSE)/0.8&gt;VLOOKUP(A629,ICMS!$B$7:$C$858,2,FALSE),0.01,IF(VLOOKUP(A629,'Área Sudene Idene'!$A$1:$B$856,2,FALSE)="sudene/idene",0.05,IF(VLOOKUP(Resumo!A629,'IDH-M'!$A$1:$C$855,3,FALSE)&lt;=0.776,0.05,0.1)))</f>
        <v>#N/A</v>
      </c>
      <c r="D629" s="9" t="e">
        <f t="shared" si="9"/>
        <v>#N/A</v>
      </c>
    </row>
    <row r="630" spans="1:4" x14ac:dyDescent="0.25">
      <c r="A630" s="60" t="s">
        <v>653</v>
      </c>
      <c r="B630" s="1" t="e">
        <f>IF(VLOOKUP(A630,FPM!$B$6:$B$859,2,FALSE)&gt;VLOOKUP(A630,ICMS!$B$7:$C$858,2,FALSE),0.01,IF(VLOOKUP(A630,'Área Sudene Idene'!$A$1:$B$856,2,FALSE)="sudene/idene",0.05,IF(VLOOKUP(Resumo!A630,'IDH-M'!$A$1:$C$855,3,FALSE)&lt;=0.776,0.05,0.1)))</f>
        <v>#N/A</v>
      </c>
      <c r="C630" s="9" t="e">
        <f>IF(VLOOKUP(A630,FPM!$B$6:$B$859,2,FALSE)/0.8&gt;VLOOKUP(A630,ICMS!$B$7:$C$858,2,FALSE),0.01,IF(VLOOKUP(A630,'Área Sudene Idene'!$A$1:$B$856,2,FALSE)="sudene/idene",0.05,IF(VLOOKUP(Resumo!A630,'IDH-M'!$A$1:$C$855,3,FALSE)&lt;=0.776,0.05,0.1)))</f>
        <v>#N/A</v>
      </c>
      <c r="D630" s="9" t="e">
        <f t="shared" si="9"/>
        <v>#N/A</v>
      </c>
    </row>
    <row r="631" spans="1:4" x14ac:dyDescent="0.25">
      <c r="A631" s="60" t="s">
        <v>654</v>
      </c>
      <c r="B631" s="1" t="e">
        <f>IF(VLOOKUP(A631,FPM!$B$6:$B$859,2,FALSE)&gt;VLOOKUP(A631,ICMS!$B$7:$C$858,2,FALSE),0.01,IF(VLOOKUP(A631,'Área Sudene Idene'!$A$1:$B$856,2,FALSE)="sudene/idene",0.05,IF(VLOOKUP(Resumo!A631,'IDH-M'!$A$1:$C$855,3,FALSE)&lt;=0.776,0.05,0.1)))</f>
        <v>#N/A</v>
      </c>
      <c r="C631" s="9" t="e">
        <f>IF(VLOOKUP(A631,FPM!$B$6:$B$859,2,FALSE)/0.8&gt;VLOOKUP(A631,ICMS!$B$7:$C$858,2,FALSE),0.01,IF(VLOOKUP(A631,'Área Sudene Idene'!$A$1:$B$856,2,FALSE)="sudene/idene",0.05,IF(VLOOKUP(Resumo!A631,'IDH-M'!$A$1:$C$855,3,FALSE)&lt;=0.776,0.05,0.1)))</f>
        <v>#N/A</v>
      </c>
      <c r="D631" s="9" t="e">
        <f t="shared" si="9"/>
        <v>#N/A</v>
      </c>
    </row>
    <row r="632" spans="1:4" x14ac:dyDescent="0.25">
      <c r="A632" s="60" t="s">
        <v>655</v>
      </c>
      <c r="B632" s="1" t="e">
        <f>IF(VLOOKUP(A632,FPM!$B$6:$B$859,2,FALSE)&gt;VLOOKUP(A632,ICMS!$B$7:$C$858,2,FALSE),0.01,IF(VLOOKUP(A632,'Área Sudene Idene'!$A$1:$B$856,2,FALSE)="sudene/idene",0.05,IF(VLOOKUP(Resumo!A632,'IDH-M'!$A$1:$C$855,3,FALSE)&lt;=0.776,0.05,0.1)))</f>
        <v>#N/A</v>
      </c>
      <c r="C632" s="9" t="e">
        <f>IF(VLOOKUP(A632,FPM!$B$6:$B$859,2,FALSE)/0.8&gt;VLOOKUP(A632,ICMS!$B$7:$C$858,2,FALSE),0.01,IF(VLOOKUP(A632,'Área Sudene Idene'!$A$1:$B$856,2,FALSE)="sudene/idene",0.05,IF(VLOOKUP(Resumo!A632,'IDH-M'!$A$1:$C$855,3,FALSE)&lt;=0.776,0.05,0.1)))</f>
        <v>#N/A</v>
      </c>
      <c r="D632" s="9" t="e">
        <f t="shared" si="9"/>
        <v>#N/A</v>
      </c>
    </row>
    <row r="633" spans="1:4" x14ac:dyDescent="0.25">
      <c r="A633" s="60" t="s">
        <v>656</v>
      </c>
      <c r="B633" s="1" t="e">
        <f>IF(VLOOKUP(A633,FPM!$B$6:$B$859,2,FALSE)&gt;VLOOKUP(A633,ICMS!$B$7:$C$858,2,FALSE),0.01,IF(VLOOKUP(A633,'Área Sudene Idene'!$A$1:$B$856,2,FALSE)="sudene/idene",0.05,IF(VLOOKUP(Resumo!A633,'IDH-M'!$A$1:$C$855,3,FALSE)&lt;=0.776,0.05,0.1)))</f>
        <v>#N/A</v>
      </c>
      <c r="C633" s="9" t="e">
        <f>IF(VLOOKUP(A633,FPM!$B$6:$B$859,2,FALSE)/0.8&gt;VLOOKUP(A633,ICMS!$B$7:$C$858,2,FALSE),0.01,IF(VLOOKUP(A633,'Área Sudene Idene'!$A$1:$B$856,2,FALSE)="sudene/idene",0.05,IF(VLOOKUP(Resumo!A633,'IDH-M'!$A$1:$C$855,3,FALSE)&lt;=0.776,0.05,0.1)))</f>
        <v>#N/A</v>
      </c>
      <c r="D633" s="9" t="e">
        <f t="shared" si="9"/>
        <v>#N/A</v>
      </c>
    </row>
    <row r="634" spans="1:4" x14ac:dyDescent="0.25">
      <c r="A634" s="60" t="s">
        <v>657</v>
      </c>
      <c r="B634" s="1" t="e">
        <f>IF(VLOOKUP(A634,FPM!$B$6:$B$859,2,FALSE)&gt;VLOOKUP(A634,ICMS!$B$7:$C$858,2,FALSE),0.01,IF(VLOOKUP(A634,'Área Sudene Idene'!$A$1:$B$856,2,FALSE)="sudene/idene",0.05,IF(VLOOKUP(Resumo!A634,'IDH-M'!$A$1:$C$855,3,FALSE)&lt;=0.776,0.05,0.1)))</f>
        <v>#N/A</v>
      </c>
      <c r="C634" s="9" t="e">
        <f>IF(VLOOKUP(A634,FPM!$B$6:$B$859,2,FALSE)/0.8&gt;VLOOKUP(A634,ICMS!$B$7:$C$858,2,FALSE),0.01,IF(VLOOKUP(A634,'Área Sudene Idene'!$A$1:$B$856,2,FALSE)="sudene/idene",0.05,IF(VLOOKUP(Resumo!A634,'IDH-M'!$A$1:$C$855,3,FALSE)&lt;=0.776,0.05,0.1)))</f>
        <v>#N/A</v>
      </c>
      <c r="D634" s="9" t="e">
        <f t="shared" si="9"/>
        <v>#N/A</v>
      </c>
    </row>
    <row r="635" spans="1:4" x14ac:dyDescent="0.25">
      <c r="A635" s="60" t="s">
        <v>658</v>
      </c>
      <c r="B635" s="1" t="e">
        <f>IF(VLOOKUP(A635,FPM!$B$6:$B$859,2,FALSE)&gt;VLOOKUP(A635,ICMS!$B$7:$C$858,2,FALSE),0.01,IF(VLOOKUP(A635,'Área Sudene Idene'!$A$1:$B$856,2,FALSE)="sudene/idene",0.05,IF(VLOOKUP(Resumo!A635,'IDH-M'!$A$1:$C$855,3,FALSE)&lt;=0.776,0.05,0.1)))</f>
        <v>#N/A</v>
      </c>
      <c r="C635" s="9" t="e">
        <f>IF(VLOOKUP(A635,FPM!$B$6:$B$859,2,FALSE)/0.8&gt;VLOOKUP(A635,ICMS!$B$7:$C$858,2,FALSE),0.01,IF(VLOOKUP(A635,'Área Sudene Idene'!$A$1:$B$856,2,FALSE)="sudene/idene",0.05,IF(VLOOKUP(Resumo!A635,'IDH-M'!$A$1:$C$855,3,FALSE)&lt;=0.776,0.05,0.1)))</f>
        <v>#N/A</v>
      </c>
      <c r="D635" s="9" t="e">
        <f t="shared" si="9"/>
        <v>#N/A</v>
      </c>
    </row>
    <row r="636" spans="1:4" x14ac:dyDescent="0.25">
      <c r="A636" s="60" t="s">
        <v>659</v>
      </c>
      <c r="B636" s="1" t="e">
        <f>IF(VLOOKUP(A636,FPM!$B$6:$B$859,2,FALSE)&gt;VLOOKUP(A636,ICMS!$B$7:$C$858,2,FALSE),0.01,IF(VLOOKUP(A636,'Área Sudene Idene'!$A$1:$B$856,2,FALSE)="sudene/idene",0.05,IF(VLOOKUP(Resumo!A636,'IDH-M'!$A$1:$C$855,3,FALSE)&lt;=0.776,0.05,0.1)))</f>
        <v>#N/A</v>
      </c>
      <c r="C636" s="9" t="e">
        <f>IF(VLOOKUP(A636,FPM!$B$6:$B$859,2,FALSE)/0.8&gt;VLOOKUP(A636,ICMS!$B$7:$C$858,2,FALSE),0.01,IF(VLOOKUP(A636,'Área Sudene Idene'!$A$1:$B$856,2,FALSE)="sudene/idene",0.05,IF(VLOOKUP(Resumo!A636,'IDH-M'!$A$1:$C$855,3,FALSE)&lt;=0.776,0.05,0.1)))</f>
        <v>#N/A</v>
      </c>
      <c r="D636" s="9" t="e">
        <f t="shared" si="9"/>
        <v>#N/A</v>
      </c>
    </row>
    <row r="637" spans="1:4" x14ac:dyDescent="0.25">
      <c r="A637" s="60" t="s">
        <v>660</v>
      </c>
      <c r="B637" s="1" t="e">
        <f>IF(VLOOKUP(A637,FPM!$B$6:$B$859,2,FALSE)&gt;VLOOKUP(A637,ICMS!$B$7:$C$858,2,FALSE),0.01,IF(VLOOKUP(A637,'Área Sudene Idene'!$A$1:$B$856,2,FALSE)="sudene/idene",0.05,IF(VLOOKUP(Resumo!A637,'IDH-M'!$A$1:$C$855,3,FALSE)&lt;=0.776,0.05,0.1)))</f>
        <v>#N/A</v>
      </c>
      <c r="C637" s="9" t="e">
        <f>IF(VLOOKUP(A637,FPM!$B$6:$B$859,2,FALSE)/0.8&gt;VLOOKUP(A637,ICMS!$B$7:$C$858,2,FALSE),0.01,IF(VLOOKUP(A637,'Área Sudene Idene'!$A$1:$B$856,2,FALSE)="sudene/idene",0.05,IF(VLOOKUP(Resumo!A637,'IDH-M'!$A$1:$C$855,3,FALSE)&lt;=0.776,0.05,0.1)))</f>
        <v>#N/A</v>
      </c>
      <c r="D637" s="9" t="e">
        <f t="shared" si="9"/>
        <v>#N/A</v>
      </c>
    </row>
    <row r="638" spans="1:4" x14ac:dyDescent="0.25">
      <c r="A638" s="60" t="s">
        <v>661</v>
      </c>
      <c r="B638" s="1" t="e">
        <f>IF(VLOOKUP(A638,FPM!$B$6:$B$859,2,FALSE)&gt;VLOOKUP(A638,ICMS!$B$7:$C$858,2,FALSE),0.01,IF(VLOOKUP(A638,'Área Sudene Idene'!$A$1:$B$856,2,FALSE)="sudene/idene",0.05,IF(VLOOKUP(Resumo!A638,'IDH-M'!$A$1:$C$855,3,FALSE)&lt;=0.776,0.05,0.1)))</f>
        <v>#N/A</v>
      </c>
      <c r="C638" s="9" t="e">
        <f>IF(VLOOKUP(A638,FPM!$B$6:$B$859,2,FALSE)/0.8&gt;VLOOKUP(A638,ICMS!$B$7:$C$858,2,FALSE),0.01,IF(VLOOKUP(A638,'Área Sudene Idene'!$A$1:$B$856,2,FALSE)="sudene/idene",0.05,IF(VLOOKUP(Resumo!A638,'IDH-M'!$A$1:$C$855,3,FALSE)&lt;=0.776,0.05,0.1)))</f>
        <v>#N/A</v>
      </c>
      <c r="D638" s="9" t="e">
        <f t="shared" si="9"/>
        <v>#N/A</v>
      </c>
    </row>
    <row r="639" spans="1:4" x14ac:dyDescent="0.25">
      <c r="A639" s="60" t="s">
        <v>662</v>
      </c>
      <c r="B639" s="1" t="e">
        <f>IF(VLOOKUP(A639,FPM!$B$6:$B$859,2,FALSE)&gt;VLOOKUP(A639,ICMS!$B$7:$C$858,2,FALSE),0.01,IF(VLOOKUP(A639,'Área Sudene Idene'!$A$1:$B$856,2,FALSE)="sudene/idene",0.05,IF(VLOOKUP(Resumo!A639,'IDH-M'!$A$1:$C$855,3,FALSE)&lt;=0.776,0.05,0.1)))</f>
        <v>#N/A</v>
      </c>
      <c r="C639" s="9" t="e">
        <f>IF(VLOOKUP(A639,FPM!$B$6:$B$859,2,FALSE)/0.8&gt;VLOOKUP(A639,ICMS!$B$7:$C$858,2,FALSE),0.01,IF(VLOOKUP(A639,'Área Sudene Idene'!$A$1:$B$856,2,FALSE)="sudene/idene",0.05,IF(VLOOKUP(Resumo!A639,'IDH-M'!$A$1:$C$855,3,FALSE)&lt;=0.776,0.05,0.1)))</f>
        <v>#N/A</v>
      </c>
      <c r="D639" s="9" t="e">
        <f t="shared" si="9"/>
        <v>#N/A</v>
      </c>
    </row>
    <row r="640" spans="1:4" x14ac:dyDescent="0.25">
      <c r="A640" s="60" t="s">
        <v>663</v>
      </c>
      <c r="B640" s="1" t="e">
        <f>IF(VLOOKUP(A640,FPM!$B$6:$B$859,2,FALSE)&gt;VLOOKUP(A640,ICMS!$B$7:$C$858,2,FALSE),0.01,IF(VLOOKUP(A640,'Área Sudene Idene'!$A$1:$B$856,2,FALSE)="sudene/idene",0.05,IF(VLOOKUP(Resumo!A640,'IDH-M'!$A$1:$C$855,3,FALSE)&lt;=0.776,0.05,0.1)))</f>
        <v>#N/A</v>
      </c>
      <c r="C640" s="9" t="e">
        <f>IF(VLOOKUP(A640,FPM!$B$6:$B$859,2,FALSE)/0.8&gt;VLOOKUP(A640,ICMS!$B$7:$C$858,2,FALSE),0.01,IF(VLOOKUP(A640,'Área Sudene Idene'!$A$1:$B$856,2,FALSE)="sudene/idene",0.05,IF(VLOOKUP(Resumo!A640,'IDH-M'!$A$1:$C$855,3,FALSE)&lt;=0.776,0.05,0.1)))</f>
        <v>#N/A</v>
      </c>
      <c r="D640" s="9" t="e">
        <f t="shared" si="9"/>
        <v>#N/A</v>
      </c>
    </row>
    <row r="641" spans="1:4" x14ac:dyDescent="0.25">
      <c r="A641" s="60" t="s">
        <v>664</v>
      </c>
      <c r="B641" s="1" t="e">
        <f>IF(VLOOKUP(A641,FPM!$B$6:$B$859,2,FALSE)&gt;VLOOKUP(A641,ICMS!$B$7:$C$858,2,FALSE),0.01,IF(VLOOKUP(A641,'Área Sudene Idene'!$A$1:$B$856,2,FALSE)="sudene/idene",0.05,IF(VLOOKUP(Resumo!A641,'IDH-M'!$A$1:$C$855,3,FALSE)&lt;=0.776,0.05,0.1)))</f>
        <v>#N/A</v>
      </c>
      <c r="C641" s="9" t="e">
        <f>IF(VLOOKUP(A641,FPM!$B$6:$B$859,2,FALSE)/0.8&gt;VLOOKUP(A641,ICMS!$B$7:$C$858,2,FALSE),0.01,IF(VLOOKUP(A641,'Área Sudene Idene'!$A$1:$B$856,2,FALSE)="sudene/idene",0.05,IF(VLOOKUP(Resumo!A641,'IDH-M'!$A$1:$C$855,3,FALSE)&lt;=0.776,0.05,0.1)))</f>
        <v>#N/A</v>
      </c>
      <c r="D641" s="9" t="e">
        <f t="shared" si="9"/>
        <v>#N/A</v>
      </c>
    </row>
    <row r="642" spans="1:4" x14ac:dyDescent="0.25">
      <c r="A642" s="60" t="s">
        <v>665</v>
      </c>
      <c r="B642" s="1" t="e">
        <f>IF(VLOOKUP(A642,FPM!$B$6:$B$859,2,FALSE)&gt;VLOOKUP(A642,ICMS!$B$7:$C$858,2,FALSE),0.01,IF(VLOOKUP(A642,'Área Sudene Idene'!$A$1:$B$856,2,FALSE)="sudene/idene",0.05,IF(VLOOKUP(Resumo!A642,'IDH-M'!$A$1:$C$855,3,FALSE)&lt;=0.776,0.05,0.1)))</f>
        <v>#N/A</v>
      </c>
      <c r="C642" s="9" t="e">
        <f>IF(VLOOKUP(A642,FPM!$B$6:$B$859,2,FALSE)/0.8&gt;VLOOKUP(A642,ICMS!$B$7:$C$858,2,FALSE),0.01,IF(VLOOKUP(A642,'Área Sudene Idene'!$A$1:$B$856,2,FALSE)="sudene/idene",0.05,IF(VLOOKUP(Resumo!A642,'IDH-M'!$A$1:$C$855,3,FALSE)&lt;=0.776,0.05,0.1)))</f>
        <v>#N/A</v>
      </c>
      <c r="D642" s="9" t="e">
        <f t="shared" si="9"/>
        <v>#N/A</v>
      </c>
    </row>
    <row r="643" spans="1:4" x14ac:dyDescent="0.25">
      <c r="A643" s="60" t="s">
        <v>666</v>
      </c>
      <c r="B643" s="1" t="e">
        <f>IF(VLOOKUP(A643,FPM!$B$6:$B$859,2,FALSE)&gt;VLOOKUP(A643,ICMS!$B$7:$C$858,2,FALSE),0.01,IF(VLOOKUP(A643,'Área Sudene Idene'!$A$1:$B$856,2,FALSE)="sudene/idene",0.05,IF(VLOOKUP(Resumo!A643,'IDH-M'!$A$1:$C$855,3,FALSE)&lt;=0.776,0.05,0.1)))</f>
        <v>#N/A</v>
      </c>
      <c r="C643" s="9" t="e">
        <f>IF(VLOOKUP(A643,FPM!$B$6:$B$859,2,FALSE)/0.8&gt;VLOOKUP(A643,ICMS!$B$7:$C$858,2,FALSE),0.01,IF(VLOOKUP(A643,'Área Sudene Idene'!$A$1:$B$856,2,FALSE)="sudene/idene",0.05,IF(VLOOKUP(Resumo!A643,'IDH-M'!$A$1:$C$855,3,FALSE)&lt;=0.776,0.05,0.1)))</f>
        <v>#N/A</v>
      </c>
      <c r="D643" s="9" t="e">
        <f t="shared" ref="D643:D706" si="10">B643-C643</f>
        <v>#N/A</v>
      </c>
    </row>
    <row r="644" spans="1:4" x14ac:dyDescent="0.25">
      <c r="A644" s="60" t="s">
        <v>667</v>
      </c>
      <c r="B644" s="1" t="e">
        <f>IF(VLOOKUP(A644,FPM!$B$6:$B$859,2,FALSE)&gt;VLOOKUP(A644,ICMS!$B$7:$C$858,2,FALSE),0.01,IF(VLOOKUP(A644,'Área Sudene Idene'!$A$1:$B$856,2,FALSE)="sudene/idene",0.05,IF(VLOOKUP(Resumo!A644,'IDH-M'!$A$1:$C$855,3,FALSE)&lt;=0.776,0.05,0.1)))</f>
        <v>#N/A</v>
      </c>
      <c r="C644" s="9" t="e">
        <f>IF(VLOOKUP(A644,FPM!$B$6:$B$859,2,FALSE)/0.8&gt;VLOOKUP(A644,ICMS!$B$7:$C$858,2,FALSE),0.01,IF(VLOOKUP(A644,'Área Sudene Idene'!$A$1:$B$856,2,FALSE)="sudene/idene",0.05,IF(VLOOKUP(Resumo!A644,'IDH-M'!$A$1:$C$855,3,FALSE)&lt;=0.776,0.05,0.1)))</f>
        <v>#N/A</v>
      </c>
      <c r="D644" s="9" t="e">
        <f t="shared" si="10"/>
        <v>#N/A</v>
      </c>
    </row>
    <row r="645" spans="1:4" x14ac:dyDescent="0.25">
      <c r="A645" s="60" t="s">
        <v>668</v>
      </c>
      <c r="B645" s="1" t="e">
        <f>IF(VLOOKUP(A645,FPM!$B$6:$B$859,2,FALSE)&gt;VLOOKUP(A645,ICMS!$B$7:$C$858,2,FALSE),0.01,IF(VLOOKUP(A645,'Área Sudene Idene'!$A$1:$B$856,2,FALSE)="sudene/idene",0.05,IF(VLOOKUP(Resumo!A645,'IDH-M'!$A$1:$C$855,3,FALSE)&lt;=0.776,0.05,0.1)))</f>
        <v>#N/A</v>
      </c>
      <c r="C645" s="9" t="e">
        <f>IF(VLOOKUP(A645,FPM!$B$6:$B$859,2,FALSE)/0.8&gt;VLOOKUP(A645,ICMS!$B$7:$C$858,2,FALSE),0.01,IF(VLOOKUP(A645,'Área Sudene Idene'!$A$1:$B$856,2,FALSE)="sudene/idene",0.05,IF(VLOOKUP(Resumo!A645,'IDH-M'!$A$1:$C$855,3,FALSE)&lt;=0.776,0.05,0.1)))</f>
        <v>#N/A</v>
      </c>
      <c r="D645" s="9" t="e">
        <f t="shared" si="10"/>
        <v>#N/A</v>
      </c>
    </row>
    <row r="646" spans="1:4" x14ac:dyDescent="0.25">
      <c r="A646" s="60" t="s">
        <v>669</v>
      </c>
      <c r="B646" s="1" t="e">
        <f>IF(VLOOKUP(A646,FPM!$B$6:$B$859,2,FALSE)&gt;VLOOKUP(A646,ICMS!$B$7:$C$858,2,FALSE),0.01,IF(VLOOKUP(A646,'Área Sudene Idene'!$A$1:$B$856,2,FALSE)="sudene/idene",0.05,IF(VLOOKUP(Resumo!A646,'IDH-M'!$A$1:$C$855,3,FALSE)&lt;=0.776,0.05,0.1)))</f>
        <v>#N/A</v>
      </c>
      <c r="C646" s="9" t="e">
        <f>IF(VLOOKUP(A646,FPM!$B$6:$B$859,2,FALSE)/0.8&gt;VLOOKUP(A646,ICMS!$B$7:$C$858,2,FALSE),0.01,IF(VLOOKUP(A646,'Área Sudene Idene'!$A$1:$B$856,2,FALSE)="sudene/idene",0.05,IF(VLOOKUP(Resumo!A646,'IDH-M'!$A$1:$C$855,3,FALSE)&lt;=0.776,0.05,0.1)))</f>
        <v>#N/A</v>
      </c>
      <c r="D646" s="9" t="e">
        <f t="shared" si="10"/>
        <v>#N/A</v>
      </c>
    </row>
    <row r="647" spans="1:4" x14ac:dyDescent="0.25">
      <c r="A647" s="60" t="s">
        <v>670</v>
      </c>
      <c r="B647" s="1" t="e">
        <f>IF(VLOOKUP(A647,FPM!$B$6:$B$859,2,FALSE)&gt;VLOOKUP(A647,ICMS!$B$7:$C$858,2,FALSE),0.01,IF(VLOOKUP(A647,'Área Sudene Idene'!$A$1:$B$856,2,FALSE)="sudene/idene",0.05,IF(VLOOKUP(Resumo!A647,'IDH-M'!$A$1:$C$855,3,FALSE)&lt;=0.776,0.05,0.1)))</f>
        <v>#N/A</v>
      </c>
      <c r="C647" s="9" t="e">
        <f>IF(VLOOKUP(A647,FPM!$B$6:$B$859,2,FALSE)/0.8&gt;VLOOKUP(A647,ICMS!$B$7:$C$858,2,FALSE),0.01,IF(VLOOKUP(A647,'Área Sudene Idene'!$A$1:$B$856,2,FALSE)="sudene/idene",0.05,IF(VLOOKUP(Resumo!A647,'IDH-M'!$A$1:$C$855,3,FALSE)&lt;=0.776,0.05,0.1)))</f>
        <v>#N/A</v>
      </c>
      <c r="D647" s="9" t="e">
        <f t="shared" si="10"/>
        <v>#N/A</v>
      </c>
    </row>
    <row r="648" spans="1:4" x14ac:dyDescent="0.25">
      <c r="A648" s="60" t="s">
        <v>671</v>
      </c>
      <c r="B648" s="1" t="e">
        <f>IF(VLOOKUP(A648,FPM!$B$6:$B$859,2,FALSE)&gt;VLOOKUP(A648,ICMS!$B$7:$C$858,2,FALSE),0.01,IF(VLOOKUP(A648,'Área Sudene Idene'!$A$1:$B$856,2,FALSE)="sudene/idene",0.05,IF(VLOOKUP(Resumo!A648,'IDH-M'!$A$1:$C$855,3,FALSE)&lt;=0.776,0.05,0.1)))</f>
        <v>#N/A</v>
      </c>
      <c r="C648" s="9" t="e">
        <f>IF(VLOOKUP(A648,FPM!$B$6:$B$859,2,FALSE)/0.8&gt;VLOOKUP(A648,ICMS!$B$7:$C$858,2,FALSE),0.01,IF(VLOOKUP(A648,'Área Sudene Idene'!$A$1:$B$856,2,FALSE)="sudene/idene",0.05,IF(VLOOKUP(Resumo!A648,'IDH-M'!$A$1:$C$855,3,FALSE)&lt;=0.776,0.05,0.1)))</f>
        <v>#N/A</v>
      </c>
      <c r="D648" s="9" t="e">
        <f t="shared" si="10"/>
        <v>#N/A</v>
      </c>
    </row>
    <row r="649" spans="1:4" x14ac:dyDescent="0.25">
      <c r="A649" s="60" t="s">
        <v>672</v>
      </c>
      <c r="B649" s="1" t="e">
        <f>IF(VLOOKUP(A649,FPM!$B$6:$B$859,2,FALSE)&gt;VLOOKUP(A649,ICMS!$B$7:$C$858,2,FALSE),0.01,IF(VLOOKUP(A649,'Área Sudene Idene'!$A$1:$B$856,2,FALSE)="sudene/idene",0.05,IF(VLOOKUP(Resumo!A649,'IDH-M'!$A$1:$C$855,3,FALSE)&lt;=0.776,0.05,0.1)))</f>
        <v>#N/A</v>
      </c>
      <c r="C649" s="9" t="e">
        <f>IF(VLOOKUP(A649,FPM!$B$6:$B$859,2,FALSE)/0.8&gt;VLOOKUP(A649,ICMS!$B$7:$C$858,2,FALSE),0.01,IF(VLOOKUP(A649,'Área Sudene Idene'!$A$1:$B$856,2,FALSE)="sudene/idene",0.05,IF(VLOOKUP(Resumo!A649,'IDH-M'!$A$1:$C$855,3,FALSE)&lt;=0.776,0.05,0.1)))</f>
        <v>#N/A</v>
      </c>
      <c r="D649" s="9" t="e">
        <f t="shared" si="10"/>
        <v>#N/A</v>
      </c>
    </row>
    <row r="650" spans="1:4" x14ac:dyDescent="0.25">
      <c r="A650" s="60" t="s">
        <v>673</v>
      </c>
      <c r="B650" s="1" t="e">
        <f>IF(VLOOKUP(A650,FPM!$B$6:$B$859,2,FALSE)&gt;VLOOKUP(A650,ICMS!$B$7:$C$858,2,FALSE),0.01,IF(VLOOKUP(A650,'Área Sudene Idene'!$A$1:$B$856,2,FALSE)="sudene/idene",0.05,IF(VLOOKUP(Resumo!A650,'IDH-M'!$A$1:$C$855,3,FALSE)&lt;=0.776,0.05,0.1)))</f>
        <v>#N/A</v>
      </c>
      <c r="C650" s="9" t="e">
        <f>IF(VLOOKUP(A650,FPM!$B$6:$B$859,2,FALSE)/0.8&gt;VLOOKUP(A650,ICMS!$B$7:$C$858,2,FALSE),0.01,IF(VLOOKUP(A650,'Área Sudene Idene'!$A$1:$B$856,2,FALSE)="sudene/idene",0.05,IF(VLOOKUP(Resumo!A650,'IDH-M'!$A$1:$C$855,3,FALSE)&lt;=0.776,0.05,0.1)))</f>
        <v>#N/A</v>
      </c>
      <c r="D650" s="9" t="e">
        <f t="shared" si="10"/>
        <v>#N/A</v>
      </c>
    </row>
    <row r="651" spans="1:4" x14ac:dyDescent="0.25">
      <c r="A651" s="60" t="s">
        <v>674</v>
      </c>
      <c r="B651" s="1" t="e">
        <f>IF(VLOOKUP(A651,FPM!$B$6:$B$859,2,FALSE)&gt;VLOOKUP(A651,ICMS!$B$7:$C$858,2,FALSE),0.01,IF(VLOOKUP(A651,'Área Sudene Idene'!$A$1:$B$856,2,FALSE)="sudene/idene",0.05,IF(VLOOKUP(Resumo!A651,'IDH-M'!$A$1:$C$855,3,FALSE)&lt;=0.776,0.05,0.1)))</f>
        <v>#N/A</v>
      </c>
      <c r="C651" s="9" t="e">
        <f>IF(VLOOKUP(A651,FPM!$B$6:$B$859,2,FALSE)/0.8&gt;VLOOKUP(A651,ICMS!$B$7:$C$858,2,FALSE),0.01,IF(VLOOKUP(A651,'Área Sudene Idene'!$A$1:$B$856,2,FALSE)="sudene/idene",0.05,IF(VLOOKUP(Resumo!A651,'IDH-M'!$A$1:$C$855,3,FALSE)&lt;=0.776,0.05,0.1)))</f>
        <v>#N/A</v>
      </c>
      <c r="D651" s="9" t="e">
        <f t="shared" si="10"/>
        <v>#N/A</v>
      </c>
    </row>
    <row r="652" spans="1:4" x14ac:dyDescent="0.25">
      <c r="A652" s="60" t="s">
        <v>675</v>
      </c>
      <c r="B652" s="1" t="e">
        <f>IF(VLOOKUP(A652,FPM!$B$6:$B$859,2,FALSE)&gt;VLOOKUP(A652,ICMS!$B$7:$C$858,2,FALSE),0.01,IF(VLOOKUP(A652,'Área Sudene Idene'!$A$1:$B$856,2,FALSE)="sudene/idene",0.05,IF(VLOOKUP(Resumo!A652,'IDH-M'!$A$1:$C$855,3,FALSE)&lt;=0.776,0.05,0.1)))</f>
        <v>#N/A</v>
      </c>
      <c r="C652" s="9" t="e">
        <f>IF(VLOOKUP(A652,FPM!$B$6:$B$859,2,FALSE)/0.8&gt;VLOOKUP(A652,ICMS!$B$7:$C$858,2,FALSE),0.01,IF(VLOOKUP(A652,'Área Sudene Idene'!$A$1:$B$856,2,FALSE)="sudene/idene",0.05,IF(VLOOKUP(Resumo!A652,'IDH-M'!$A$1:$C$855,3,FALSE)&lt;=0.776,0.05,0.1)))</f>
        <v>#N/A</v>
      </c>
      <c r="D652" s="9" t="e">
        <f t="shared" si="10"/>
        <v>#N/A</v>
      </c>
    </row>
    <row r="653" spans="1:4" x14ac:dyDescent="0.25">
      <c r="A653" s="60" t="s">
        <v>676</v>
      </c>
      <c r="B653" s="1" t="e">
        <f>IF(VLOOKUP(A653,FPM!$B$6:$B$859,2,FALSE)&gt;VLOOKUP(A653,ICMS!$B$7:$C$858,2,FALSE),0.01,IF(VLOOKUP(A653,'Área Sudene Idene'!$A$1:$B$856,2,FALSE)="sudene/idene",0.05,IF(VLOOKUP(Resumo!A653,'IDH-M'!$A$1:$C$855,3,FALSE)&lt;=0.776,0.05,0.1)))</f>
        <v>#N/A</v>
      </c>
      <c r="C653" s="9" t="e">
        <f>IF(VLOOKUP(A653,FPM!$B$6:$B$859,2,FALSE)/0.8&gt;VLOOKUP(A653,ICMS!$B$7:$C$858,2,FALSE),0.01,IF(VLOOKUP(A653,'Área Sudene Idene'!$A$1:$B$856,2,FALSE)="sudene/idene",0.05,IF(VLOOKUP(Resumo!A653,'IDH-M'!$A$1:$C$855,3,FALSE)&lt;=0.776,0.05,0.1)))</f>
        <v>#N/A</v>
      </c>
      <c r="D653" s="9" t="e">
        <f t="shared" si="10"/>
        <v>#N/A</v>
      </c>
    </row>
    <row r="654" spans="1:4" x14ac:dyDescent="0.25">
      <c r="A654" s="60" t="s">
        <v>677</v>
      </c>
      <c r="B654" s="1" t="e">
        <f>IF(VLOOKUP(A654,FPM!$B$6:$B$859,2,FALSE)&gt;VLOOKUP(A654,ICMS!$B$7:$C$858,2,FALSE),0.01,IF(VLOOKUP(A654,'Área Sudene Idene'!$A$1:$B$856,2,FALSE)="sudene/idene",0.05,IF(VLOOKUP(Resumo!A654,'IDH-M'!$A$1:$C$855,3,FALSE)&lt;=0.776,0.05,0.1)))</f>
        <v>#N/A</v>
      </c>
      <c r="C654" s="9" t="e">
        <f>IF(VLOOKUP(A654,FPM!$B$6:$B$859,2,FALSE)/0.8&gt;VLOOKUP(A654,ICMS!$B$7:$C$858,2,FALSE),0.01,IF(VLOOKUP(A654,'Área Sudene Idene'!$A$1:$B$856,2,FALSE)="sudene/idene",0.05,IF(VLOOKUP(Resumo!A654,'IDH-M'!$A$1:$C$855,3,FALSE)&lt;=0.776,0.05,0.1)))</f>
        <v>#N/A</v>
      </c>
      <c r="D654" s="9" t="e">
        <f t="shared" si="10"/>
        <v>#N/A</v>
      </c>
    </row>
    <row r="655" spans="1:4" x14ac:dyDescent="0.25">
      <c r="A655" s="60" t="s">
        <v>678</v>
      </c>
      <c r="B655" s="1" t="e">
        <f>IF(VLOOKUP(A655,FPM!$B$6:$B$859,2,FALSE)&gt;VLOOKUP(A655,ICMS!$B$7:$C$858,2,FALSE),0.01,IF(VLOOKUP(A655,'Área Sudene Idene'!$A$1:$B$856,2,FALSE)="sudene/idene",0.05,IF(VLOOKUP(Resumo!A655,'IDH-M'!$A$1:$C$855,3,FALSE)&lt;=0.776,0.05,0.1)))</f>
        <v>#N/A</v>
      </c>
      <c r="C655" s="9" t="e">
        <f>IF(VLOOKUP(A655,FPM!$B$6:$B$859,2,FALSE)/0.8&gt;VLOOKUP(A655,ICMS!$B$7:$C$858,2,FALSE),0.01,IF(VLOOKUP(A655,'Área Sudene Idene'!$A$1:$B$856,2,FALSE)="sudene/idene",0.05,IF(VLOOKUP(Resumo!A655,'IDH-M'!$A$1:$C$855,3,FALSE)&lt;=0.776,0.05,0.1)))</f>
        <v>#N/A</v>
      </c>
      <c r="D655" s="9" t="e">
        <f t="shared" si="10"/>
        <v>#N/A</v>
      </c>
    </row>
    <row r="656" spans="1:4" x14ac:dyDescent="0.25">
      <c r="A656" s="60" t="s">
        <v>679</v>
      </c>
      <c r="B656" s="1" t="e">
        <f>IF(VLOOKUP(A656,FPM!$B$6:$B$859,2,FALSE)&gt;VLOOKUP(A656,ICMS!$B$7:$C$858,2,FALSE),0.01,IF(VLOOKUP(A656,'Área Sudene Idene'!$A$1:$B$856,2,FALSE)="sudene/idene",0.05,IF(VLOOKUP(Resumo!A656,'IDH-M'!$A$1:$C$855,3,FALSE)&lt;=0.776,0.05,0.1)))</f>
        <v>#N/A</v>
      </c>
      <c r="C656" s="9" t="e">
        <f>IF(VLOOKUP(A656,FPM!$B$6:$B$859,2,FALSE)/0.8&gt;VLOOKUP(A656,ICMS!$B$7:$C$858,2,FALSE),0.01,IF(VLOOKUP(A656,'Área Sudene Idene'!$A$1:$B$856,2,FALSE)="sudene/idene",0.05,IF(VLOOKUP(Resumo!A656,'IDH-M'!$A$1:$C$855,3,FALSE)&lt;=0.776,0.05,0.1)))</f>
        <v>#N/A</v>
      </c>
      <c r="D656" s="9" t="e">
        <f t="shared" si="10"/>
        <v>#N/A</v>
      </c>
    </row>
    <row r="657" spans="1:4" x14ac:dyDescent="0.25">
      <c r="A657" s="60" t="s">
        <v>680</v>
      </c>
      <c r="B657" s="1" t="e">
        <f>IF(VLOOKUP(A657,FPM!$B$6:$B$859,2,FALSE)&gt;VLOOKUP(A657,ICMS!$B$7:$C$858,2,FALSE),0.01,IF(VLOOKUP(A657,'Área Sudene Idene'!$A$1:$B$856,2,FALSE)="sudene/idene",0.05,IF(VLOOKUP(Resumo!A657,'IDH-M'!$A$1:$C$855,3,FALSE)&lt;=0.776,0.05,0.1)))</f>
        <v>#N/A</v>
      </c>
      <c r="C657" s="9" t="e">
        <f>IF(VLOOKUP(A657,FPM!$B$6:$B$859,2,FALSE)/0.8&gt;VLOOKUP(A657,ICMS!$B$7:$C$858,2,FALSE),0.01,IF(VLOOKUP(A657,'Área Sudene Idene'!$A$1:$B$856,2,FALSE)="sudene/idene",0.05,IF(VLOOKUP(Resumo!A657,'IDH-M'!$A$1:$C$855,3,FALSE)&lt;=0.776,0.05,0.1)))</f>
        <v>#N/A</v>
      </c>
      <c r="D657" s="9" t="e">
        <f t="shared" si="10"/>
        <v>#N/A</v>
      </c>
    </row>
    <row r="658" spans="1:4" x14ac:dyDescent="0.25">
      <c r="A658" s="60" t="s">
        <v>681</v>
      </c>
      <c r="B658" s="1" t="e">
        <f>IF(VLOOKUP(A658,FPM!$B$6:$B$859,2,FALSE)&gt;VLOOKUP(A658,ICMS!$B$7:$C$858,2,FALSE),0.01,IF(VLOOKUP(A658,'Área Sudene Idene'!$A$1:$B$856,2,FALSE)="sudene/idene",0.05,IF(VLOOKUP(Resumo!A658,'IDH-M'!$A$1:$C$855,3,FALSE)&lt;=0.776,0.05,0.1)))</f>
        <v>#N/A</v>
      </c>
      <c r="C658" s="9" t="e">
        <f>IF(VLOOKUP(A658,FPM!$B$6:$B$859,2,FALSE)/0.8&gt;VLOOKUP(A658,ICMS!$B$7:$C$858,2,FALSE),0.01,IF(VLOOKUP(A658,'Área Sudene Idene'!$A$1:$B$856,2,FALSE)="sudene/idene",0.05,IF(VLOOKUP(Resumo!A658,'IDH-M'!$A$1:$C$855,3,FALSE)&lt;=0.776,0.05,0.1)))</f>
        <v>#N/A</v>
      </c>
      <c r="D658" s="9" t="e">
        <f t="shared" si="10"/>
        <v>#N/A</v>
      </c>
    </row>
    <row r="659" spans="1:4" x14ac:dyDescent="0.25">
      <c r="A659" s="60" t="s">
        <v>682</v>
      </c>
      <c r="B659" s="1" t="e">
        <f>IF(VLOOKUP(A659,FPM!$B$6:$B$859,2,FALSE)&gt;VLOOKUP(A659,ICMS!$B$7:$C$858,2,FALSE),0.01,IF(VLOOKUP(A659,'Área Sudene Idene'!$A$1:$B$856,2,FALSE)="sudene/idene",0.05,IF(VLOOKUP(Resumo!A659,'IDH-M'!$A$1:$C$855,3,FALSE)&lt;=0.776,0.05,0.1)))</f>
        <v>#N/A</v>
      </c>
      <c r="C659" s="9" t="e">
        <f>IF(VLOOKUP(A659,FPM!$B$6:$B$859,2,FALSE)/0.8&gt;VLOOKUP(A659,ICMS!$B$7:$C$858,2,FALSE),0.01,IF(VLOOKUP(A659,'Área Sudene Idene'!$A$1:$B$856,2,FALSE)="sudene/idene",0.05,IF(VLOOKUP(Resumo!A659,'IDH-M'!$A$1:$C$855,3,FALSE)&lt;=0.776,0.05,0.1)))</f>
        <v>#N/A</v>
      </c>
      <c r="D659" s="9" t="e">
        <f t="shared" si="10"/>
        <v>#N/A</v>
      </c>
    </row>
    <row r="660" spans="1:4" x14ac:dyDescent="0.25">
      <c r="A660" s="60" t="s">
        <v>683</v>
      </c>
      <c r="B660" s="1" t="e">
        <f>IF(VLOOKUP(A660,FPM!$B$6:$B$859,2,FALSE)&gt;VLOOKUP(A660,ICMS!$B$7:$C$858,2,FALSE),0.01,IF(VLOOKUP(A660,'Área Sudene Idene'!$A$1:$B$856,2,FALSE)="sudene/idene",0.05,IF(VLOOKUP(Resumo!A660,'IDH-M'!$A$1:$C$855,3,FALSE)&lt;=0.776,0.05,0.1)))</f>
        <v>#N/A</v>
      </c>
      <c r="C660" s="9" t="e">
        <f>IF(VLOOKUP(A660,FPM!$B$6:$B$859,2,FALSE)/0.8&gt;VLOOKUP(A660,ICMS!$B$7:$C$858,2,FALSE),0.01,IF(VLOOKUP(A660,'Área Sudene Idene'!$A$1:$B$856,2,FALSE)="sudene/idene",0.05,IF(VLOOKUP(Resumo!A660,'IDH-M'!$A$1:$C$855,3,FALSE)&lt;=0.776,0.05,0.1)))</f>
        <v>#N/A</v>
      </c>
      <c r="D660" s="9" t="e">
        <f t="shared" si="10"/>
        <v>#N/A</v>
      </c>
    </row>
    <row r="661" spans="1:4" x14ac:dyDescent="0.25">
      <c r="A661" s="60" t="s">
        <v>684</v>
      </c>
      <c r="B661" s="1" t="e">
        <f>IF(VLOOKUP(A661,FPM!$B$6:$B$859,2,FALSE)&gt;VLOOKUP(A661,ICMS!$B$7:$C$858,2,FALSE),0.01,IF(VLOOKUP(A661,'Área Sudene Idene'!$A$1:$B$856,2,FALSE)="sudene/idene",0.05,IF(VLOOKUP(Resumo!A661,'IDH-M'!$A$1:$C$855,3,FALSE)&lt;=0.776,0.05,0.1)))</f>
        <v>#N/A</v>
      </c>
      <c r="C661" s="9" t="e">
        <f>IF(VLOOKUP(A661,FPM!$B$6:$B$859,2,FALSE)/0.8&gt;VLOOKUP(A661,ICMS!$B$7:$C$858,2,FALSE),0.01,IF(VLOOKUP(A661,'Área Sudene Idene'!$A$1:$B$856,2,FALSE)="sudene/idene",0.05,IF(VLOOKUP(Resumo!A661,'IDH-M'!$A$1:$C$855,3,FALSE)&lt;=0.776,0.05,0.1)))</f>
        <v>#N/A</v>
      </c>
      <c r="D661" s="9" t="e">
        <f t="shared" si="10"/>
        <v>#N/A</v>
      </c>
    </row>
    <row r="662" spans="1:4" x14ac:dyDescent="0.25">
      <c r="A662" s="60" t="s">
        <v>685</v>
      </c>
      <c r="B662" s="1" t="e">
        <f>IF(VLOOKUP(A662,FPM!$B$6:$B$859,2,FALSE)&gt;VLOOKUP(A662,ICMS!$B$7:$C$858,2,FALSE),0.01,IF(VLOOKUP(A662,'Área Sudene Idene'!$A$1:$B$856,2,FALSE)="sudene/idene",0.05,IF(VLOOKUP(Resumo!A662,'IDH-M'!$A$1:$C$855,3,FALSE)&lt;=0.776,0.05,0.1)))</f>
        <v>#N/A</v>
      </c>
      <c r="C662" s="9" t="e">
        <f>IF(VLOOKUP(A662,FPM!$B$6:$B$859,2,FALSE)/0.8&gt;VLOOKUP(A662,ICMS!$B$7:$C$858,2,FALSE),0.01,IF(VLOOKUP(A662,'Área Sudene Idene'!$A$1:$B$856,2,FALSE)="sudene/idene",0.05,IF(VLOOKUP(Resumo!A662,'IDH-M'!$A$1:$C$855,3,FALSE)&lt;=0.776,0.05,0.1)))</f>
        <v>#N/A</v>
      </c>
      <c r="D662" s="9" t="e">
        <f t="shared" si="10"/>
        <v>#N/A</v>
      </c>
    </row>
    <row r="663" spans="1:4" x14ac:dyDescent="0.25">
      <c r="A663" s="60" t="s">
        <v>686</v>
      </c>
      <c r="B663" s="1" t="e">
        <f>IF(VLOOKUP(A663,FPM!$B$6:$B$859,2,FALSE)&gt;VLOOKUP(A663,ICMS!$B$7:$C$858,2,FALSE),0.01,IF(VLOOKUP(A663,'Área Sudene Idene'!$A$1:$B$856,2,FALSE)="sudene/idene",0.05,IF(VLOOKUP(Resumo!A663,'IDH-M'!$A$1:$C$855,3,FALSE)&lt;=0.776,0.05,0.1)))</f>
        <v>#N/A</v>
      </c>
      <c r="C663" s="9" t="e">
        <f>IF(VLOOKUP(A663,FPM!$B$6:$B$859,2,FALSE)/0.8&gt;VLOOKUP(A663,ICMS!$B$7:$C$858,2,FALSE),0.01,IF(VLOOKUP(A663,'Área Sudene Idene'!$A$1:$B$856,2,FALSE)="sudene/idene",0.05,IF(VLOOKUP(Resumo!A663,'IDH-M'!$A$1:$C$855,3,FALSE)&lt;=0.776,0.05,0.1)))</f>
        <v>#N/A</v>
      </c>
      <c r="D663" s="9" t="e">
        <f t="shared" si="10"/>
        <v>#N/A</v>
      </c>
    </row>
    <row r="664" spans="1:4" x14ac:dyDescent="0.25">
      <c r="A664" s="60" t="s">
        <v>687</v>
      </c>
      <c r="B664" s="1" t="e">
        <f>IF(VLOOKUP(A664,FPM!$B$6:$B$859,2,FALSE)&gt;VLOOKUP(A664,ICMS!$B$7:$C$858,2,FALSE),0.01,IF(VLOOKUP(A664,'Área Sudene Idene'!$A$1:$B$856,2,FALSE)="sudene/idene",0.05,IF(VLOOKUP(Resumo!A664,'IDH-M'!$A$1:$C$855,3,FALSE)&lt;=0.776,0.05,0.1)))</f>
        <v>#N/A</v>
      </c>
      <c r="C664" s="9" t="e">
        <f>IF(VLOOKUP(A664,FPM!$B$6:$B$859,2,FALSE)/0.8&gt;VLOOKUP(A664,ICMS!$B$7:$C$858,2,FALSE),0.01,IF(VLOOKUP(A664,'Área Sudene Idene'!$A$1:$B$856,2,FALSE)="sudene/idene",0.05,IF(VLOOKUP(Resumo!A664,'IDH-M'!$A$1:$C$855,3,FALSE)&lt;=0.776,0.05,0.1)))</f>
        <v>#N/A</v>
      </c>
      <c r="D664" s="9" t="e">
        <f t="shared" si="10"/>
        <v>#N/A</v>
      </c>
    </row>
    <row r="665" spans="1:4" x14ac:dyDescent="0.25">
      <c r="A665" s="60" t="s">
        <v>688</v>
      </c>
      <c r="B665" s="1" t="e">
        <f>IF(VLOOKUP(A665,FPM!$B$6:$B$859,2,FALSE)&gt;VLOOKUP(A665,ICMS!$B$7:$C$858,2,FALSE),0.01,IF(VLOOKUP(A665,'Área Sudene Idene'!$A$1:$B$856,2,FALSE)="sudene/idene",0.05,IF(VLOOKUP(Resumo!A665,'IDH-M'!$A$1:$C$855,3,FALSE)&lt;=0.776,0.05,0.1)))</f>
        <v>#N/A</v>
      </c>
      <c r="C665" s="9" t="e">
        <f>IF(VLOOKUP(A665,FPM!$B$6:$B$859,2,FALSE)/0.8&gt;VLOOKUP(A665,ICMS!$B$7:$C$858,2,FALSE),0.01,IF(VLOOKUP(A665,'Área Sudene Idene'!$A$1:$B$856,2,FALSE)="sudene/idene",0.05,IF(VLOOKUP(Resumo!A665,'IDH-M'!$A$1:$C$855,3,FALSE)&lt;=0.776,0.05,0.1)))</f>
        <v>#N/A</v>
      </c>
      <c r="D665" s="9" t="e">
        <f t="shared" si="10"/>
        <v>#N/A</v>
      </c>
    </row>
    <row r="666" spans="1:4" x14ac:dyDescent="0.25">
      <c r="A666" s="60" t="s">
        <v>689</v>
      </c>
      <c r="B666" s="1" t="e">
        <f>IF(VLOOKUP(A666,FPM!$B$6:$B$859,2,FALSE)&gt;VLOOKUP(A666,ICMS!$B$7:$C$858,2,FALSE),0.01,IF(VLOOKUP(A666,'Área Sudene Idene'!$A$1:$B$856,2,FALSE)="sudene/idene",0.05,IF(VLOOKUP(Resumo!A666,'IDH-M'!$A$1:$C$855,3,FALSE)&lt;=0.776,0.05,0.1)))</f>
        <v>#N/A</v>
      </c>
      <c r="C666" s="9" t="e">
        <f>IF(VLOOKUP(A666,FPM!$B$6:$B$859,2,FALSE)/0.8&gt;VLOOKUP(A666,ICMS!$B$7:$C$858,2,FALSE),0.01,IF(VLOOKUP(A666,'Área Sudene Idene'!$A$1:$B$856,2,FALSE)="sudene/idene",0.05,IF(VLOOKUP(Resumo!A666,'IDH-M'!$A$1:$C$855,3,FALSE)&lt;=0.776,0.05,0.1)))</f>
        <v>#N/A</v>
      </c>
      <c r="D666" s="9" t="e">
        <f t="shared" si="10"/>
        <v>#N/A</v>
      </c>
    </row>
    <row r="667" spans="1:4" x14ac:dyDescent="0.25">
      <c r="A667" s="60" t="s">
        <v>690</v>
      </c>
      <c r="B667" s="1" t="e">
        <f>IF(VLOOKUP(A667,FPM!$B$6:$B$859,2,FALSE)&gt;VLOOKUP(A667,ICMS!$B$7:$C$858,2,FALSE),0.01,IF(VLOOKUP(A667,'Área Sudene Idene'!$A$1:$B$856,2,FALSE)="sudene/idene",0.05,IF(VLOOKUP(Resumo!A667,'IDH-M'!$A$1:$C$855,3,FALSE)&lt;=0.776,0.05,0.1)))</f>
        <v>#N/A</v>
      </c>
      <c r="C667" s="9" t="e">
        <f>IF(VLOOKUP(A667,FPM!$B$6:$B$859,2,FALSE)/0.8&gt;VLOOKUP(A667,ICMS!$B$7:$C$858,2,FALSE),0.01,IF(VLOOKUP(A667,'Área Sudene Idene'!$A$1:$B$856,2,FALSE)="sudene/idene",0.05,IF(VLOOKUP(Resumo!A667,'IDH-M'!$A$1:$C$855,3,FALSE)&lt;=0.776,0.05,0.1)))</f>
        <v>#N/A</v>
      </c>
      <c r="D667" s="9" t="e">
        <f t="shared" si="10"/>
        <v>#N/A</v>
      </c>
    </row>
    <row r="668" spans="1:4" x14ac:dyDescent="0.25">
      <c r="A668" s="60" t="s">
        <v>691</v>
      </c>
      <c r="B668" s="1" t="e">
        <f>IF(VLOOKUP(A668,FPM!$B$6:$B$859,2,FALSE)&gt;VLOOKUP(A668,ICMS!$B$7:$C$858,2,FALSE),0.01,IF(VLOOKUP(A668,'Área Sudene Idene'!$A$1:$B$856,2,FALSE)="sudene/idene",0.05,IF(VLOOKUP(Resumo!A668,'IDH-M'!$A$1:$C$855,3,FALSE)&lt;=0.776,0.05,0.1)))</f>
        <v>#N/A</v>
      </c>
      <c r="C668" s="9" t="e">
        <f>IF(VLOOKUP(A668,FPM!$B$6:$B$859,2,FALSE)/0.8&gt;VLOOKUP(A668,ICMS!$B$7:$C$858,2,FALSE),0.01,IF(VLOOKUP(A668,'Área Sudene Idene'!$A$1:$B$856,2,FALSE)="sudene/idene",0.05,IF(VLOOKUP(Resumo!A668,'IDH-M'!$A$1:$C$855,3,FALSE)&lt;=0.776,0.05,0.1)))</f>
        <v>#N/A</v>
      </c>
      <c r="D668" s="9" t="e">
        <f t="shared" si="10"/>
        <v>#N/A</v>
      </c>
    </row>
    <row r="669" spans="1:4" x14ac:dyDescent="0.25">
      <c r="A669" s="60" t="s">
        <v>692</v>
      </c>
      <c r="B669" s="1" t="e">
        <f>IF(VLOOKUP(A669,FPM!$B$6:$B$859,2,FALSE)&gt;VLOOKUP(A669,ICMS!$B$7:$C$858,2,FALSE),0.01,IF(VLOOKUP(A669,'Área Sudene Idene'!$A$1:$B$856,2,FALSE)="sudene/idene",0.05,IF(VLOOKUP(Resumo!A669,'IDH-M'!$A$1:$C$855,3,FALSE)&lt;=0.776,0.05,0.1)))</f>
        <v>#N/A</v>
      </c>
      <c r="C669" s="9" t="e">
        <f>IF(VLOOKUP(A669,FPM!$B$6:$B$859,2,FALSE)/0.8&gt;VLOOKUP(A669,ICMS!$B$7:$C$858,2,FALSE),0.01,IF(VLOOKUP(A669,'Área Sudene Idene'!$A$1:$B$856,2,FALSE)="sudene/idene",0.05,IF(VLOOKUP(Resumo!A669,'IDH-M'!$A$1:$C$855,3,FALSE)&lt;=0.776,0.05,0.1)))</f>
        <v>#N/A</v>
      </c>
      <c r="D669" s="9" t="e">
        <f t="shared" si="10"/>
        <v>#N/A</v>
      </c>
    </row>
    <row r="670" spans="1:4" x14ac:dyDescent="0.25">
      <c r="A670" s="60" t="s">
        <v>693</v>
      </c>
      <c r="B670" s="1" t="e">
        <f>IF(VLOOKUP(A670,FPM!$B$6:$B$859,2,FALSE)&gt;VLOOKUP(A670,ICMS!$B$7:$C$858,2,FALSE),0.01,IF(VLOOKUP(A670,'Área Sudene Idene'!$A$1:$B$856,2,FALSE)="sudene/idene",0.05,IF(VLOOKUP(Resumo!A670,'IDH-M'!$A$1:$C$855,3,FALSE)&lt;=0.776,0.05,0.1)))</f>
        <v>#N/A</v>
      </c>
      <c r="C670" s="9" t="e">
        <f>IF(VLOOKUP(A670,FPM!$B$6:$B$859,2,FALSE)/0.8&gt;VLOOKUP(A670,ICMS!$B$7:$C$858,2,FALSE),0.01,IF(VLOOKUP(A670,'Área Sudene Idene'!$A$1:$B$856,2,FALSE)="sudene/idene",0.05,IF(VLOOKUP(Resumo!A670,'IDH-M'!$A$1:$C$855,3,FALSE)&lt;=0.776,0.05,0.1)))</f>
        <v>#N/A</v>
      </c>
      <c r="D670" s="9" t="e">
        <f t="shared" si="10"/>
        <v>#N/A</v>
      </c>
    </row>
    <row r="671" spans="1:4" x14ac:dyDescent="0.25">
      <c r="A671" s="60" t="s">
        <v>694</v>
      </c>
      <c r="B671" s="1" t="e">
        <f>IF(VLOOKUP(A671,FPM!$B$6:$B$859,2,FALSE)&gt;VLOOKUP(A671,ICMS!$B$7:$C$858,2,FALSE),0.01,IF(VLOOKUP(A671,'Área Sudene Idene'!$A$1:$B$856,2,FALSE)="sudene/idene",0.05,IF(VLOOKUP(Resumo!A671,'IDH-M'!$A$1:$C$855,3,FALSE)&lt;=0.776,0.05,0.1)))</f>
        <v>#N/A</v>
      </c>
      <c r="C671" s="9" t="e">
        <f>IF(VLOOKUP(A671,FPM!$B$6:$B$859,2,FALSE)/0.8&gt;VLOOKUP(A671,ICMS!$B$7:$C$858,2,FALSE),0.01,IF(VLOOKUP(A671,'Área Sudene Idene'!$A$1:$B$856,2,FALSE)="sudene/idene",0.05,IF(VLOOKUP(Resumo!A671,'IDH-M'!$A$1:$C$855,3,FALSE)&lt;=0.776,0.05,0.1)))</f>
        <v>#N/A</v>
      </c>
      <c r="D671" s="9" t="e">
        <f t="shared" si="10"/>
        <v>#N/A</v>
      </c>
    </row>
    <row r="672" spans="1:4" x14ac:dyDescent="0.25">
      <c r="A672" s="60" t="s">
        <v>695</v>
      </c>
      <c r="B672" s="1" t="e">
        <f>IF(VLOOKUP(A672,FPM!$B$6:$B$859,2,FALSE)&gt;VLOOKUP(A672,ICMS!$B$7:$C$858,2,FALSE),0.01,IF(VLOOKUP(A672,'Área Sudene Idene'!$A$1:$B$856,2,FALSE)="sudene/idene",0.05,IF(VLOOKUP(Resumo!A672,'IDH-M'!$A$1:$C$855,3,FALSE)&lt;=0.776,0.05,0.1)))</f>
        <v>#N/A</v>
      </c>
      <c r="C672" s="9" t="e">
        <f>IF(VLOOKUP(A672,FPM!$B$6:$B$859,2,FALSE)/0.8&gt;VLOOKUP(A672,ICMS!$B$7:$C$858,2,FALSE),0.01,IF(VLOOKUP(A672,'Área Sudene Idene'!$A$1:$B$856,2,FALSE)="sudene/idene",0.05,IF(VLOOKUP(Resumo!A672,'IDH-M'!$A$1:$C$855,3,FALSE)&lt;=0.776,0.05,0.1)))</f>
        <v>#N/A</v>
      </c>
      <c r="D672" s="9" t="e">
        <f t="shared" si="10"/>
        <v>#N/A</v>
      </c>
    </row>
    <row r="673" spans="1:4" x14ac:dyDescent="0.25">
      <c r="A673" s="60" t="s">
        <v>696</v>
      </c>
      <c r="B673" s="1" t="e">
        <f>IF(VLOOKUP(A673,FPM!$B$6:$B$859,2,FALSE)&gt;VLOOKUP(A673,ICMS!$B$7:$C$858,2,FALSE),0.01,IF(VLOOKUP(A673,'Área Sudene Idene'!$A$1:$B$856,2,FALSE)="sudene/idene",0.05,IF(VLOOKUP(Resumo!A673,'IDH-M'!$A$1:$C$855,3,FALSE)&lt;=0.776,0.05,0.1)))</f>
        <v>#N/A</v>
      </c>
      <c r="C673" s="9" t="e">
        <f>IF(VLOOKUP(A673,FPM!$B$6:$B$859,2,FALSE)/0.8&gt;VLOOKUP(A673,ICMS!$B$7:$C$858,2,FALSE),0.01,IF(VLOOKUP(A673,'Área Sudene Idene'!$A$1:$B$856,2,FALSE)="sudene/idene",0.05,IF(VLOOKUP(Resumo!A673,'IDH-M'!$A$1:$C$855,3,FALSE)&lt;=0.776,0.05,0.1)))</f>
        <v>#N/A</v>
      </c>
      <c r="D673" s="9" t="e">
        <f t="shared" si="10"/>
        <v>#N/A</v>
      </c>
    </row>
    <row r="674" spans="1:4" x14ac:dyDescent="0.25">
      <c r="A674" s="60" t="s">
        <v>697</v>
      </c>
      <c r="B674" s="1" t="e">
        <f>IF(VLOOKUP(A674,FPM!$B$6:$B$859,2,FALSE)&gt;VLOOKUP(A674,ICMS!$B$7:$C$858,2,FALSE),0.01,IF(VLOOKUP(A674,'Área Sudene Idene'!$A$1:$B$856,2,FALSE)="sudene/idene",0.05,IF(VLOOKUP(Resumo!A674,'IDH-M'!$A$1:$C$855,3,FALSE)&lt;=0.776,0.05,0.1)))</f>
        <v>#N/A</v>
      </c>
      <c r="C674" s="9" t="e">
        <f>IF(VLOOKUP(A674,FPM!$B$6:$B$859,2,FALSE)/0.8&gt;VLOOKUP(A674,ICMS!$B$7:$C$858,2,FALSE),0.01,IF(VLOOKUP(A674,'Área Sudene Idene'!$A$1:$B$856,2,FALSE)="sudene/idene",0.05,IF(VLOOKUP(Resumo!A674,'IDH-M'!$A$1:$C$855,3,FALSE)&lt;=0.776,0.05,0.1)))</f>
        <v>#N/A</v>
      </c>
      <c r="D674" s="9" t="e">
        <f t="shared" si="10"/>
        <v>#N/A</v>
      </c>
    </row>
    <row r="675" spans="1:4" x14ac:dyDescent="0.25">
      <c r="A675" s="60" t="s">
        <v>698</v>
      </c>
      <c r="B675" s="1" t="e">
        <f>IF(VLOOKUP(A675,FPM!$B$6:$B$859,2,FALSE)&gt;VLOOKUP(A675,ICMS!$B$7:$C$858,2,FALSE),0.01,IF(VLOOKUP(A675,'Área Sudene Idene'!$A$1:$B$856,2,FALSE)="sudene/idene",0.05,IF(VLOOKUP(Resumo!A675,'IDH-M'!$A$1:$C$855,3,FALSE)&lt;=0.776,0.05,0.1)))</f>
        <v>#N/A</v>
      </c>
      <c r="C675" s="9" t="e">
        <f>IF(VLOOKUP(A675,FPM!$B$6:$B$859,2,FALSE)/0.8&gt;VLOOKUP(A675,ICMS!$B$7:$C$858,2,FALSE),0.01,IF(VLOOKUP(A675,'Área Sudene Idene'!$A$1:$B$856,2,FALSE)="sudene/idene",0.05,IF(VLOOKUP(Resumo!A675,'IDH-M'!$A$1:$C$855,3,FALSE)&lt;=0.776,0.05,0.1)))</f>
        <v>#N/A</v>
      </c>
      <c r="D675" s="9" t="e">
        <f t="shared" si="10"/>
        <v>#N/A</v>
      </c>
    </row>
    <row r="676" spans="1:4" x14ac:dyDescent="0.25">
      <c r="A676" s="60" t="s">
        <v>699</v>
      </c>
      <c r="B676" s="1" t="e">
        <f>IF(VLOOKUP(A676,FPM!$B$6:$B$859,2,FALSE)&gt;VLOOKUP(A676,ICMS!$B$7:$C$858,2,FALSE),0.01,IF(VLOOKUP(A676,'Área Sudene Idene'!$A$1:$B$856,2,FALSE)="sudene/idene",0.05,IF(VLOOKUP(Resumo!A676,'IDH-M'!$A$1:$C$855,3,FALSE)&lt;=0.776,0.05,0.1)))</f>
        <v>#N/A</v>
      </c>
      <c r="C676" s="9" t="e">
        <f>IF(VLOOKUP(A676,FPM!$B$6:$B$859,2,FALSE)/0.8&gt;VLOOKUP(A676,ICMS!$B$7:$C$858,2,FALSE),0.01,IF(VLOOKUP(A676,'Área Sudene Idene'!$A$1:$B$856,2,FALSE)="sudene/idene",0.05,IF(VLOOKUP(Resumo!A676,'IDH-M'!$A$1:$C$855,3,FALSE)&lt;=0.776,0.05,0.1)))</f>
        <v>#N/A</v>
      </c>
      <c r="D676" s="9" t="e">
        <f t="shared" si="10"/>
        <v>#N/A</v>
      </c>
    </row>
    <row r="677" spans="1:4" x14ac:dyDescent="0.25">
      <c r="A677" s="60" t="s">
        <v>700</v>
      </c>
      <c r="B677" s="1" t="e">
        <f>IF(VLOOKUP(A677,FPM!$B$6:$B$859,2,FALSE)&gt;VLOOKUP(A677,ICMS!$B$7:$C$858,2,FALSE),0.01,IF(VLOOKUP(A677,'Área Sudene Idene'!$A$1:$B$856,2,FALSE)="sudene/idene",0.05,IF(VLOOKUP(Resumo!A677,'IDH-M'!$A$1:$C$855,3,FALSE)&lt;=0.776,0.05,0.1)))</f>
        <v>#N/A</v>
      </c>
      <c r="C677" s="9" t="e">
        <f>IF(VLOOKUP(A677,FPM!$B$6:$B$859,2,FALSE)/0.8&gt;VLOOKUP(A677,ICMS!$B$7:$C$858,2,FALSE),0.01,IF(VLOOKUP(A677,'Área Sudene Idene'!$A$1:$B$856,2,FALSE)="sudene/idene",0.05,IF(VLOOKUP(Resumo!A677,'IDH-M'!$A$1:$C$855,3,FALSE)&lt;=0.776,0.05,0.1)))</f>
        <v>#N/A</v>
      </c>
      <c r="D677" s="9" t="e">
        <f t="shared" si="10"/>
        <v>#N/A</v>
      </c>
    </row>
    <row r="678" spans="1:4" x14ac:dyDescent="0.25">
      <c r="A678" s="60" t="s">
        <v>701</v>
      </c>
      <c r="B678" s="1" t="e">
        <f>IF(VLOOKUP(A678,FPM!$B$6:$B$859,2,FALSE)&gt;VLOOKUP(A678,ICMS!$B$7:$C$858,2,FALSE),0.01,IF(VLOOKUP(A678,'Área Sudene Idene'!$A$1:$B$856,2,FALSE)="sudene/idene",0.05,IF(VLOOKUP(Resumo!A678,'IDH-M'!$A$1:$C$855,3,FALSE)&lt;=0.776,0.05,0.1)))</f>
        <v>#N/A</v>
      </c>
      <c r="C678" s="9" t="e">
        <f>IF(VLOOKUP(A678,FPM!$B$6:$B$859,2,FALSE)/0.8&gt;VLOOKUP(A678,ICMS!$B$7:$C$858,2,FALSE),0.01,IF(VLOOKUP(A678,'Área Sudene Idene'!$A$1:$B$856,2,FALSE)="sudene/idene",0.05,IF(VLOOKUP(Resumo!A678,'IDH-M'!$A$1:$C$855,3,FALSE)&lt;=0.776,0.05,0.1)))</f>
        <v>#N/A</v>
      </c>
      <c r="D678" s="9" t="e">
        <f t="shared" si="10"/>
        <v>#N/A</v>
      </c>
    </row>
    <row r="679" spans="1:4" x14ac:dyDescent="0.25">
      <c r="A679" s="60" t="s">
        <v>702</v>
      </c>
      <c r="B679" s="1" t="e">
        <f>IF(VLOOKUP(A679,FPM!$B$6:$B$859,2,FALSE)&gt;VLOOKUP(A679,ICMS!$B$7:$C$858,2,FALSE),0.01,IF(VLOOKUP(A679,'Área Sudene Idene'!$A$1:$B$856,2,FALSE)="sudene/idene",0.05,IF(VLOOKUP(Resumo!A679,'IDH-M'!$A$1:$C$855,3,FALSE)&lt;=0.776,0.05,0.1)))</f>
        <v>#N/A</v>
      </c>
      <c r="C679" s="9" t="e">
        <f>IF(VLOOKUP(A679,FPM!$B$6:$B$859,2,FALSE)/0.8&gt;VLOOKUP(A679,ICMS!$B$7:$C$858,2,FALSE),0.01,IF(VLOOKUP(A679,'Área Sudene Idene'!$A$1:$B$856,2,FALSE)="sudene/idene",0.05,IF(VLOOKUP(Resumo!A679,'IDH-M'!$A$1:$C$855,3,FALSE)&lt;=0.776,0.05,0.1)))</f>
        <v>#N/A</v>
      </c>
      <c r="D679" s="9" t="e">
        <f t="shared" si="10"/>
        <v>#N/A</v>
      </c>
    </row>
    <row r="680" spans="1:4" x14ac:dyDescent="0.25">
      <c r="A680" s="60" t="s">
        <v>703</v>
      </c>
      <c r="B680" s="1" t="e">
        <f>IF(VLOOKUP(A680,FPM!$B$6:$B$859,2,FALSE)&gt;VLOOKUP(A680,ICMS!$B$7:$C$858,2,FALSE),0.01,IF(VLOOKUP(A680,'Área Sudene Idene'!$A$1:$B$856,2,FALSE)="sudene/idene",0.05,IF(VLOOKUP(Resumo!A680,'IDH-M'!$A$1:$C$855,3,FALSE)&lt;=0.776,0.05,0.1)))</f>
        <v>#N/A</v>
      </c>
      <c r="C680" s="9" t="e">
        <f>IF(VLOOKUP(A680,FPM!$B$6:$B$859,2,FALSE)/0.8&gt;VLOOKUP(A680,ICMS!$B$7:$C$858,2,FALSE),0.01,IF(VLOOKUP(A680,'Área Sudene Idene'!$A$1:$B$856,2,FALSE)="sudene/idene",0.05,IF(VLOOKUP(Resumo!A680,'IDH-M'!$A$1:$C$855,3,FALSE)&lt;=0.776,0.05,0.1)))</f>
        <v>#N/A</v>
      </c>
      <c r="D680" s="9" t="e">
        <f t="shared" si="10"/>
        <v>#N/A</v>
      </c>
    </row>
    <row r="681" spans="1:4" x14ac:dyDescent="0.25">
      <c r="A681" s="60" t="s">
        <v>704</v>
      </c>
      <c r="B681" s="1" t="e">
        <f>IF(VLOOKUP(A681,FPM!$B$6:$B$859,2,FALSE)&gt;VLOOKUP(A681,ICMS!$B$7:$C$858,2,FALSE),0.01,IF(VLOOKUP(A681,'Área Sudene Idene'!$A$1:$B$856,2,FALSE)="sudene/idene",0.05,IF(VLOOKUP(Resumo!A681,'IDH-M'!$A$1:$C$855,3,FALSE)&lt;=0.776,0.05,0.1)))</f>
        <v>#N/A</v>
      </c>
      <c r="C681" s="9" t="e">
        <f>IF(VLOOKUP(A681,FPM!$B$6:$B$859,2,FALSE)/0.8&gt;VLOOKUP(A681,ICMS!$B$7:$C$858,2,FALSE),0.01,IF(VLOOKUP(A681,'Área Sudene Idene'!$A$1:$B$856,2,FALSE)="sudene/idene",0.05,IF(VLOOKUP(Resumo!A681,'IDH-M'!$A$1:$C$855,3,FALSE)&lt;=0.776,0.05,0.1)))</f>
        <v>#N/A</v>
      </c>
      <c r="D681" s="9" t="e">
        <f t="shared" si="10"/>
        <v>#N/A</v>
      </c>
    </row>
    <row r="682" spans="1:4" x14ac:dyDescent="0.25">
      <c r="A682" s="60" t="s">
        <v>705</v>
      </c>
      <c r="B682" s="1" t="e">
        <f>IF(VLOOKUP(A682,FPM!$B$6:$B$859,2,FALSE)&gt;VLOOKUP(A682,ICMS!$B$7:$C$858,2,FALSE),0.01,IF(VLOOKUP(A682,'Área Sudene Idene'!$A$1:$B$856,2,FALSE)="sudene/idene",0.05,IF(VLOOKUP(Resumo!A682,'IDH-M'!$A$1:$C$855,3,FALSE)&lt;=0.776,0.05,0.1)))</f>
        <v>#N/A</v>
      </c>
      <c r="C682" s="9" t="e">
        <f>IF(VLOOKUP(A682,FPM!$B$6:$B$859,2,FALSE)/0.8&gt;VLOOKUP(A682,ICMS!$B$7:$C$858,2,FALSE),0.01,IF(VLOOKUP(A682,'Área Sudene Idene'!$A$1:$B$856,2,FALSE)="sudene/idene",0.05,IF(VLOOKUP(Resumo!A682,'IDH-M'!$A$1:$C$855,3,FALSE)&lt;=0.776,0.05,0.1)))</f>
        <v>#N/A</v>
      </c>
      <c r="D682" s="9" t="e">
        <f t="shared" si="10"/>
        <v>#N/A</v>
      </c>
    </row>
    <row r="683" spans="1:4" x14ac:dyDescent="0.25">
      <c r="A683" s="60" t="s">
        <v>706</v>
      </c>
      <c r="B683" s="1" t="e">
        <f>IF(VLOOKUP(A683,FPM!$B$6:$B$859,2,FALSE)&gt;VLOOKUP(A683,ICMS!$B$7:$C$858,2,FALSE),0.01,IF(VLOOKUP(A683,'Área Sudene Idene'!$A$1:$B$856,2,FALSE)="sudene/idene",0.05,IF(VLOOKUP(Resumo!A683,'IDH-M'!$A$1:$C$855,3,FALSE)&lt;=0.776,0.05,0.1)))</f>
        <v>#N/A</v>
      </c>
      <c r="C683" s="9" t="e">
        <f>IF(VLOOKUP(A683,FPM!$B$6:$B$859,2,FALSE)/0.8&gt;VLOOKUP(A683,ICMS!$B$7:$C$858,2,FALSE),0.01,IF(VLOOKUP(A683,'Área Sudene Idene'!$A$1:$B$856,2,FALSE)="sudene/idene",0.05,IF(VLOOKUP(Resumo!A683,'IDH-M'!$A$1:$C$855,3,FALSE)&lt;=0.776,0.05,0.1)))</f>
        <v>#N/A</v>
      </c>
      <c r="D683" s="9" t="e">
        <f t="shared" si="10"/>
        <v>#N/A</v>
      </c>
    </row>
    <row r="684" spans="1:4" x14ac:dyDescent="0.25">
      <c r="A684" s="60" t="s">
        <v>707</v>
      </c>
      <c r="B684" s="1" t="e">
        <f>IF(VLOOKUP(A684,FPM!$B$6:$B$859,2,FALSE)&gt;VLOOKUP(A684,ICMS!$B$7:$C$858,2,FALSE),0.01,IF(VLOOKUP(A684,'Área Sudene Idene'!$A$1:$B$856,2,FALSE)="sudene/idene",0.05,IF(VLOOKUP(Resumo!A684,'IDH-M'!$A$1:$C$855,3,FALSE)&lt;=0.776,0.05,0.1)))</f>
        <v>#N/A</v>
      </c>
      <c r="C684" s="9" t="e">
        <f>IF(VLOOKUP(A684,FPM!$B$6:$B$859,2,FALSE)/0.8&gt;VLOOKUP(A684,ICMS!$B$7:$C$858,2,FALSE),0.01,IF(VLOOKUP(A684,'Área Sudene Idene'!$A$1:$B$856,2,FALSE)="sudene/idene",0.05,IF(VLOOKUP(Resumo!A684,'IDH-M'!$A$1:$C$855,3,FALSE)&lt;=0.776,0.05,0.1)))</f>
        <v>#N/A</v>
      </c>
      <c r="D684" s="9" t="e">
        <f t="shared" si="10"/>
        <v>#N/A</v>
      </c>
    </row>
    <row r="685" spans="1:4" x14ac:dyDescent="0.25">
      <c r="A685" s="60" t="s">
        <v>708</v>
      </c>
      <c r="B685" s="1" t="e">
        <f>IF(VLOOKUP(A685,FPM!$B$6:$B$859,2,FALSE)&gt;VLOOKUP(A685,ICMS!$B$7:$C$858,2,FALSE),0.01,IF(VLOOKUP(A685,'Área Sudene Idene'!$A$1:$B$856,2,FALSE)="sudene/idene",0.05,IF(VLOOKUP(Resumo!A685,'IDH-M'!$A$1:$C$855,3,FALSE)&lt;=0.776,0.05,0.1)))</f>
        <v>#N/A</v>
      </c>
      <c r="C685" s="9" t="e">
        <f>IF(VLOOKUP(A685,FPM!$B$6:$B$859,2,FALSE)/0.8&gt;VLOOKUP(A685,ICMS!$B$7:$C$858,2,FALSE),0.01,IF(VLOOKUP(A685,'Área Sudene Idene'!$A$1:$B$856,2,FALSE)="sudene/idene",0.05,IF(VLOOKUP(Resumo!A685,'IDH-M'!$A$1:$C$855,3,FALSE)&lt;=0.776,0.05,0.1)))</f>
        <v>#N/A</v>
      </c>
      <c r="D685" s="9" t="e">
        <f t="shared" si="10"/>
        <v>#N/A</v>
      </c>
    </row>
    <row r="686" spans="1:4" x14ac:dyDescent="0.25">
      <c r="A686" s="60" t="s">
        <v>709</v>
      </c>
      <c r="B686" s="1" t="e">
        <f>IF(VLOOKUP(A686,FPM!$B$6:$B$859,2,FALSE)&gt;VLOOKUP(A686,ICMS!$B$7:$C$858,2,FALSE),0.01,IF(VLOOKUP(A686,'Área Sudene Idene'!$A$1:$B$856,2,FALSE)="sudene/idene",0.05,IF(VLOOKUP(Resumo!A686,'IDH-M'!$A$1:$C$855,3,FALSE)&lt;=0.776,0.05,0.1)))</f>
        <v>#N/A</v>
      </c>
      <c r="C686" s="9" t="e">
        <f>IF(VLOOKUP(A686,FPM!$B$6:$B$859,2,FALSE)/0.8&gt;VLOOKUP(A686,ICMS!$B$7:$C$858,2,FALSE),0.01,IF(VLOOKUP(A686,'Área Sudene Idene'!$A$1:$B$856,2,FALSE)="sudene/idene",0.05,IF(VLOOKUP(Resumo!A686,'IDH-M'!$A$1:$C$855,3,FALSE)&lt;=0.776,0.05,0.1)))</f>
        <v>#N/A</v>
      </c>
      <c r="D686" s="9" t="e">
        <f t="shared" si="10"/>
        <v>#N/A</v>
      </c>
    </row>
    <row r="687" spans="1:4" x14ac:dyDescent="0.25">
      <c r="A687" s="60" t="s">
        <v>710</v>
      </c>
      <c r="B687" s="1" t="e">
        <f>IF(VLOOKUP(A687,FPM!$B$6:$B$859,2,FALSE)&gt;VLOOKUP(A687,ICMS!$B$7:$C$858,2,FALSE),0.01,IF(VLOOKUP(A687,'Área Sudene Idene'!$A$1:$B$856,2,FALSE)="sudene/idene",0.05,IF(VLOOKUP(Resumo!A687,'IDH-M'!$A$1:$C$855,3,FALSE)&lt;=0.776,0.05,0.1)))</f>
        <v>#N/A</v>
      </c>
      <c r="C687" s="9" t="e">
        <f>IF(VLOOKUP(A687,FPM!$B$6:$B$859,2,FALSE)/0.8&gt;VLOOKUP(A687,ICMS!$B$7:$C$858,2,FALSE),0.01,IF(VLOOKUP(A687,'Área Sudene Idene'!$A$1:$B$856,2,FALSE)="sudene/idene",0.05,IF(VLOOKUP(Resumo!A687,'IDH-M'!$A$1:$C$855,3,FALSE)&lt;=0.776,0.05,0.1)))</f>
        <v>#N/A</v>
      </c>
      <c r="D687" s="9" t="e">
        <f t="shared" si="10"/>
        <v>#N/A</v>
      </c>
    </row>
    <row r="688" spans="1:4" x14ac:dyDescent="0.25">
      <c r="A688" s="60" t="s">
        <v>711</v>
      </c>
      <c r="B688" s="1" t="e">
        <f>IF(VLOOKUP(A688,FPM!$B$6:$B$859,2,FALSE)&gt;VLOOKUP(A688,ICMS!$B$7:$C$858,2,FALSE),0.01,IF(VLOOKUP(A688,'Área Sudene Idene'!$A$1:$B$856,2,FALSE)="sudene/idene",0.05,IF(VLOOKUP(Resumo!A688,'IDH-M'!$A$1:$C$855,3,FALSE)&lt;=0.776,0.05,0.1)))</f>
        <v>#N/A</v>
      </c>
      <c r="C688" s="9" t="e">
        <f>IF(VLOOKUP(A688,FPM!$B$6:$B$859,2,FALSE)/0.8&gt;VLOOKUP(A688,ICMS!$B$7:$C$858,2,FALSE),0.01,IF(VLOOKUP(A688,'Área Sudene Idene'!$A$1:$B$856,2,FALSE)="sudene/idene",0.05,IF(VLOOKUP(Resumo!A688,'IDH-M'!$A$1:$C$855,3,FALSE)&lt;=0.776,0.05,0.1)))</f>
        <v>#N/A</v>
      </c>
      <c r="D688" s="9" t="e">
        <f t="shared" si="10"/>
        <v>#N/A</v>
      </c>
    </row>
    <row r="689" spans="1:4" x14ac:dyDescent="0.25">
      <c r="A689" s="60" t="s">
        <v>712</v>
      </c>
      <c r="B689" s="1" t="e">
        <f>IF(VLOOKUP(A689,FPM!$B$6:$B$859,2,FALSE)&gt;VLOOKUP(A689,ICMS!$B$7:$C$858,2,FALSE),0.01,IF(VLOOKUP(A689,'Área Sudene Idene'!$A$1:$B$856,2,FALSE)="sudene/idene",0.05,IF(VLOOKUP(Resumo!A689,'IDH-M'!$A$1:$C$855,3,FALSE)&lt;=0.776,0.05,0.1)))</f>
        <v>#N/A</v>
      </c>
      <c r="C689" s="9" t="e">
        <f>IF(VLOOKUP(A689,FPM!$B$6:$B$859,2,FALSE)/0.8&gt;VLOOKUP(A689,ICMS!$B$7:$C$858,2,FALSE),0.01,IF(VLOOKUP(A689,'Área Sudene Idene'!$A$1:$B$856,2,FALSE)="sudene/idene",0.05,IF(VLOOKUP(Resumo!A689,'IDH-M'!$A$1:$C$855,3,FALSE)&lt;=0.776,0.05,0.1)))</f>
        <v>#N/A</v>
      </c>
      <c r="D689" s="9" t="e">
        <f t="shared" si="10"/>
        <v>#N/A</v>
      </c>
    </row>
    <row r="690" spans="1:4" x14ac:dyDescent="0.25">
      <c r="A690" s="60" t="s">
        <v>713</v>
      </c>
      <c r="B690" s="1" t="e">
        <f>IF(VLOOKUP(A690,FPM!$B$6:$B$859,2,FALSE)&gt;VLOOKUP(A690,ICMS!$B$7:$C$858,2,FALSE),0.01,IF(VLOOKUP(A690,'Área Sudene Idene'!$A$1:$B$856,2,FALSE)="sudene/idene",0.05,IF(VLOOKUP(Resumo!A690,'IDH-M'!$A$1:$C$855,3,FALSE)&lt;=0.776,0.05,0.1)))</f>
        <v>#N/A</v>
      </c>
      <c r="C690" s="9" t="e">
        <f>IF(VLOOKUP(A690,FPM!$B$6:$B$859,2,FALSE)/0.8&gt;VLOOKUP(A690,ICMS!$B$7:$C$858,2,FALSE),0.01,IF(VLOOKUP(A690,'Área Sudene Idene'!$A$1:$B$856,2,FALSE)="sudene/idene",0.05,IF(VLOOKUP(Resumo!A690,'IDH-M'!$A$1:$C$855,3,FALSE)&lt;=0.776,0.05,0.1)))</f>
        <v>#N/A</v>
      </c>
      <c r="D690" s="9" t="e">
        <f t="shared" si="10"/>
        <v>#N/A</v>
      </c>
    </row>
    <row r="691" spans="1:4" x14ac:dyDescent="0.25">
      <c r="A691" s="60" t="s">
        <v>714</v>
      </c>
      <c r="B691" s="1" t="e">
        <f>IF(VLOOKUP(A691,FPM!$B$6:$B$859,2,FALSE)&gt;VLOOKUP(A691,ICMS!$B$7:$C$858,2,FALSE),0.01,IF(VLOOKUP(A691,'Área Sudene Idene'!$A$1:$B$856,2,FALSE)="sudene/idene",0.05,IF(VLOOKUP(Resumo!A691,'IDH-M'!$A$1:$C$855,3,FALSE)&lt;=0.776,0.05,0.1)))</f>
        <v>#N/A</v>
      </c>
      <c r="C691" s="9" t="e">
        <f>IF(VLOOKUP(A691,FPM!$B$6:$B$859,2,FALSE)/0.8&gt;VLOOKUP(A691,ICMS!$B$7:$C$858,2,FALSE),0.01,IF(VLOOKUP(A691,'Área Sudene Idene'!$A$1:$B$856,2,FALSE)="sudene/idene",0.05,IF(VLOOKUP(Resumo!A691,'IDH-M'!$A$1:$C$855,3,FALSE)&lt;=0.776,0.05,0.1)))</f>
        <v>#N/A</v>
      </c>
      <c r="D691" s="9" t="e">
        <f t="shared" si="10"/>
        <v>#N/A</v>
      </c>
    </row>
    <row r="692" spans="1:4" x14ac:dyDescent="0.25">
      <c r="A692" s="60" t="s">
        <v>715</v>
      </c>
      <c r="B692" s="1" t="e">
        <f>IF(VLOOKUP(A692,FPM!$B$6:$B$859,2,FALSE)&gt;VLOOKUP(A692,ICMS!$B$7:$C$858,2,FALSE),0.01,IF(VLOOKUP(A692,'Área Sudene Idene'!$A$1:$B$856,2,FALSE)="sudene/idene",0.05,IF(VLOOKUP(Resumo!A692,'IDH-M'!$A$1:$C$855,3,FALSE)&lt;=0.776,0.05,0.1)))</f>
        <v>#N/A</v>
      </c>
      <c r="C692" s="9" t="e">
        <f>IF(VLOOKUP(A692,FPM!$B$6:$B$859,2,FALSE)/0.8&gt;VLOOKUP(A692,ICMS!$B$7:$C$858,2,FALSE),0.01,IF(VLOOKUP(A692,'Área Sudene Idene'!$A$1:$B$856,2,FALSE)="sudene/idene",0.05,IF(VLOOKUP(Resumo!A692,'IDH-M'!$A$1:$C$855,3,FALSE)&lt;=0.776,0.05,0.1)))</f>
        <v>#N/A</v>
      </c>
      <c r="D692" s="9" t="e">
        <f t="shared" si="10"/>
        <v>#N/A</v>
      </c>
    </row>
    <row r="693" spans="1:4" x14ac:dyDescent="0.25">
      <c r="A693" s="60" t="s">
        <v>716</v>
      </c>
      <c r="B693" s="1" t="e">
        <f>IF(VLOOKUP(A693,FPM!$B$6:$B$859,2,FALSE)&gt;VLOOKUP(A693,ICMS!$B$7:$C$858,2,FALSE),0.01,IF(VLOOKUP(A693,'Área Sudene Idene'!$A$1:$B$856,2,FALSE)="sudene/idene",0.05,IF(VLOOKUP(Resumo!A693,'IDH-M'!$A$1:$C$855,3,FALSE)&lt;=0.776,0.05,0.1)))</f>
        <v>#N/A</v>
      </c>
      <c r="C693" s="9" t="e">
        <f>IF(VLOOKUP(A693,FPM!$B$6:$B$859,2,FALSE)/0.8&gt;VLOOKUP(A693,ICMS!$B$7:$C$858,2,FALSE),0.01,IF(VLOOKUP(A693,'Área Sudene Idene'!$A$1:$B$856,2,FALSE)="sudene/idene",0.05,IF(VLOOKUP(Resumo!A693,'IDH-M'!$A$1:$C$855,3,FALSE)&lt;=0.776,0.05,0.1)))</f>
        <v>#N/A</v>
      </c>
      <c r="D693" s="9" t="e">
        <f t="shared" si="10"/>
        <v>#N/A</v>
      </c>
    </row>
    <row r="694" spans="1:4" x14ac:dyDescent="0.25">
      <c r="A694" s="60" t="s">
        <v>717</v>
      </c>
      <c r="B694" s="1" t="e">
        <f>IF(VLOOKUP(A694,FPM!$B$6:$B$859,2,FALSE)&gt;VLOOKUP(A694,ICMS!$B$7:$C$858,2,FALSE),0.01,IF(VLOOKUP(A694,'Área Sudene Idene'!$A$1:$B$856,2,FALSE)="sudene/idene",0.05,IF(VLOOKUP(Resumo!A694,'IDH-M'!$A$1:$C$855,3,FALSE)&lt;=0.776,0.05,0.1)))</f>
        <v>#N/A</v>
      </c>
      <c r="C694" s="9" t="e">
        <f>IF(VLOOKUP(A694,FPM!$B$6:$B$859,2,FALSE)/0.8&gt;VLOOKUP(A694,ICMS!$B$7:$C$858,2,FALSE),0.01,IF(VLOOKUP(A694,'Área Sudene Idene'!$A$1:$B$856,2,FALSE)="sudene/idene",0.05,IF(VLOOKUP(Resumo!A694,'IDH-M'!$A$1:$C$855,3,FALSE)&lt;=0.776,0.05,0.1)))</f>
        <v>#N/A</v>
      </c>
      <c r="D694" s="9" t="e">
        <f t="shared" si="10"/>
        <v>#N/A</v>
      </c>
    </row>
    <row r="695" spans="1:4" x14ac:dyDescent="0.25">
      <c r="A695" s="60" t="s">
        <v>718</v>
      </c>
      <c r="B695" s="1" t="e">
        <f>IF(VLOOKUP(A695,FPM!$B$6:$B$859,2,FALSE)&gt;VLOOKUP(A695,ICMS!$B$7:$C$858,2,FALSE),0.01,IF(VLOOKUP(A695,'Área Sudene Idene'!$A$1:$B$856,2,FALSE)="sudene/idene",0.05,IF(VLOOKUP(Resumo!A695,'IDH-M'!$A$1:$C$855,3,FALSE)&lt;=0.776,0.05,0.1)))</f>
        <v>#N/A</v>
      </c>
      <c r="C695" s="9" t="e">
        <f>IF(VLOOKUP(A695,FPM!$B$6:$B$859,2,FALSE)/0.8&gt;VLOOKUP(A695,ICMS!$B$7:$C$858,2,FALSE),0.01,IF(VLOOKUP(A695,'Área Sudene Idene'!$A$1:$B$856,2,FALSE)="sudene/idene",0.05,IF(VLOOKUP(Resumo!A695,'IDH-M'!$A$1:$C$855,3,FALSE)&lt;=0.776,0.05,0.1)))</f>
        <v>#N/A</v>
      </c>
      <c r="D695" s="9" t="e">
        <f t="shared" si="10"/>
        <v>#N/A</v>
      </c>
    </row>
    <row r="696" spans="1:4" x14ac:dyDescent="0.25">
      <c r="A696" s="60" t="s">
        <v>719</v>
      </c>
      <c r="B696" s="1" t="e">
        <f>IF(VLOOKUP(A696,FPM!$B$6:$B$859,2,FALSE)&gt;VLOOKUP(A696,ICMS!$B$7:$C$858,2,FALSE),0.01,IF(VLOOKUP(A696,'Área Sudene Idene'!$A$1:$B$856,2,FALSE)="sudene/idene",0.05,IF(VLOOKUP(Resumo!A696,'IDH-M'!$A$1:$C$855,3,FALSE)&lt;=0.776,0.05,0.1)))</f>
        <v>#N/A</v>
      </c>
      <c r="C696" s="9" t="e">
        <f>IF(VLOOKUP(A696,FPM!$B$6:$B$859,2,FALSE)/0.8&gt;VLOOKUP(A696,ICMS!$B$7:$C$858,2,FALSE),0.01,IF(VLOOKUP(A696,'Área Sudene Idene'!$A$1:$B$856,2,FALSE)="sudene/idene",0.05,IF(VLOOKUP(Resumo!A696,'IDH-M'!$A$1:$C$855,3,FALSE)&lt;=0.776,0.05,0.1)))</f>
        <v>#N/A</v>
      </c>
      <c r="D696" s="9" t="e">
        <f t="shared" si="10"/>
        <v>#N/A</v>
      </c>
    </row>
    <row r="697" spans="1:4" x14ac:dyDescent="0.25">
      <c r="A697" s="60" t="s">
        <v>720</v>
      </c>
      <c r="B697" s="1" t="e">
        <f>IF(VLOOKUP(A697,FPM!$B$6:$B$859,2,FALSE)&gt;VLOOKUP(A697,ICMS!$B$7:$C$858,2,FALSE),0.01,IF(VLOOKUP(A697,'Área Sudene Idene'!$A$1:$B$856,2,FALSE)="sudene/idene",0.05,IF(VLOOKUP(Resumo!A697,'IDH-M'!$A$1:$C$855,3,FALSE)&lt;=0.776,0.05,0.1)))</f>
        <v>#N/A</v>
      </c>
      <c r="C697" s="9" t="e">
        <f>IF(VLOOKUP(A697,FPM!$B$6:$B$859,2,FALSE)/0.8&gt;VLOOKUP(A697,ICMS!$B$7:$C$858,2,FALSE),0.01,IF(VLOOKUP(A697,'Área Sudene Idene'!$A$1:$B$856,2,FALSE)="sudene/idene",0.05,IF(VLOOKUP(Resumo!A697,'IDH-M'!$A$1:$C$855,3,FALSE)&lt;=0.776,0.05,0.1)))</f>
        <v>#N/A</v>
      </c>
      <c r="D697" s="9" t="e">
        <f t="shared" si="10"/>
        <v>#N/A</v>
      </c>
    </row>
    <row r="698" spans="1:4" x14ac:dyDescent="0.25">
      <c r="A698" s="60" t="s">
        <v>721</v>
      </c>
      <c r="B698" s="1" t="e">
        <f>IF(VLOOKUP(A698,FPM!$B$6:$B$859,2,FALSE)&gt;VLOOKUP(A698,ICMS!$B$7:$C$858,2,FALSE),0.01,IF(VLOOKUP(A698,'Área Sudene Idene'!$A$1:$B$856,2,FALSE)="sudene/idene",0.05,IF(VLOOKUP(Resumo!A698,'IDH-M'!$A$1:$C$855,3,FALSE)&lt;=0.776,0.05,0.1)))</f>
        <v>#N/A</v>
      </c>
      <c r="C698" s="9" t="e">
        <f>IF(VLOOKUP(A698,FPM!$B$6:$B$859,2,FALSE)/0.8&gt;VLOOKUP(A698,ICMS!$B$7:$C$858,2,FALSE),0.01,IF(VLOOKUP(A698,'Área Sudene Idene'!$A$1:$B$856,2,FALSE)="sudene/idene",0.05,IF(VLOOKUP(Resumo!A698,'IDH-M'!$A$1:$C$855,3,FALSE)&lt;=0.776,0.05,0.1)))</f>
        <v>#N/A</v>
      </c>
      <c r="D698" s="9" t="e">
        <f t="shared" si="10"/>
        <v>#N/A</v>
      </c>
    </row>
    <row r="699" spans="1:4" x14ac:dyDescent="0.25">
      <c r="A699" s="60" t="s">
        <v>722</v>
      </c>
      <c r="B699" s="1" t="e">
        <f>IF(VLOOKUP(A699,FPM!$B$6:$B$859,2,FALSE)&gt;VLOOKUP(A699,ICMS!$B$7:$C$858,2,FALSE),0.01,IF(VLOOKUP(A699,'Área Sudene Idene'!$A$1:$B$856,2,FALSE)="sudene/idene",0.05,IF(VLOOKUP(Resumo!A699,'IDH-M'!$A$1:$C$855,3,FALSE)&lt;=0.776,0.05,0.1)))</f>
        <v>#N/A</v>
      </c>
      <c r="C699" s="9" t="e">
        <f>IF(VLOOKUP(A699,FPM!$B$6:$B$859,2,FALSE)/0.8&gt;VLOOKUP(A699,ICMS!$B$7:$C$858,2,FALSE),0.01,IF(VLOOKUP(A699,'Área Sudene Idene'!$A$1:$B$856,2,FALSE)="sudene/idene",0.05,IF(VLOOKUP(Resumo!A699,'IDH-M'!$A$1:$C$855,3,FALSE)&lt;=0.776,0.05,0.1)))</f>
        <v>#N/A</v>
      </c>
      <c r="D699" s="9" t="e">
        <f t="shared" si="10"/>
        <v>#N/A</v>
      </c>
    </row>
    <row r="700" spans="1:4" x14ac:dyDescent="0.25">
      <c r="A700" s="60" t="s">
        <v>723</v>
      </c>
      <c r="B700" s="1" t="e">
        <f>IF(VLOOKUP(A700,FPM!$B$6:$B$859,2,FALSE)&gt;VLOOKUP(A700,ICMS!$B$7:$C$858,2,FALSE),0.01,IF(VLOOKUP(A700,'Área Sudene Idene'!$A$1:$B$856,2,FALSE)="sudene/idene",0.05,IF(VLOOKUP(Resumo!A700,'IDH-M'!$A$1:$C$855,3,FALSE)&lt;=0.776,0.05,0.1)))</f>
        <v>#N/A</v>
      </c>
      <c r="C700" s="9" t="e">
        <f>IF(VLOOKUP(A700,FPM!$B$6:$B$859,2,FALSE)/0.8&gt;VLOOKUP(A700,ICMS!$B$7:$C$858,2,FALSE),0.01,IF(VLOOKUP(A700,'Área Sudene Idene'!$A$1:$B$856,2,FALSE)="sudene/idene",0.05,IF(VLOOKUP(Resumo!A700,'IDH-M'!$A$1:$C$855,3,FALSE)&lt;=0.776,0.05,0.1)))</f>
        <v>#N/A</v>
      </c>
      <c r="D700" s="9" t="e">
        <f t="shared" si="10"/>
        <v>#N/A</v>
      </c>
    </row>
    <row r="701" spans="1:4" x14ac:dyDescent="0.25">
      <c r="A701" s="60" t="s">
        <v>724</v>
      </c>
      <c r="B701" s="1" t="e">
        <f>IF(VLOOKUP(A701,FPM!$B$6:$B$859,2,FALSE)&gt;VLOOKUP(A701,ICMS!$B$7:$C$858,2,FALSE),0.01,IF(VLOOKUP(A701,'Área Sudene Idene'!$A$1:$B$856,2,FALSE)="sudene/idene",0.05,IF(VLOOKUP(Resumo!A701,'IDH-M'!$A$1:$C$855,3,FALSE)&lt;=0.776,0.05,0.1)))</f>
        <v>#N/A</v>
      </c>
      <c r="C701" s="9" t="e">
        <f>IF(VLOOKUP(A701,FPM!$B$6:$B$859,2,FALSE)/0.8&gt;VLOOKUP(A701,ICMS!$B$7:$C$858,2,FALSE),0.01,IF(VLOOKUP(A701,'Área Sudene Idene'!$A$1:$B$856,2,FALSE)="sudene/idene",0.05,IF(VLOOKUP(Resumo!A701,'IDH-M'!$A$1:$C$855,3,FALSE)&lt;=0.776,0.05,0.1)))</f>
        <v>#N/A</v>
      </c>
      <c r="D701" s="9" t="e">
        <f t="shared" si="10"/>
        <v>#N/A</v>
      </c>
    </row>
    <row r="702" spans="1:4" x14ac:dyDescent="0.25">
      <c r="A702" s="60" t="s">
        <v>725</v>
      </c>
      <c r="B702" s="1" t="e">
        <f>IF(VLOOKUP(A702,FPM!$B$6:$B$859,2,FALSE)&gt;VLOOKUP(A702,ICMS!$B$7:$C$858,2,FALSE),0.01,IF(VLOOKUP(A702,'Área Sudene Idene'!$A$1:$B$856,2,FALSE)="sudene/idene",0.05,IF(VLOOKUP(Resumo!A702,'IDH-M'!$A$1:$C$855,3,FALSE)&lt;=0.776,0.05,0.1)))</f>
        <v>#N/A</v>
      </c>
      <c r="C702" s="9" t="e">
        <f>IF(VLOOKUP(A702,FPM!$B$6:$B$859,2,FALSE)/0.8&gt;VLOOKUP(A702,ICMS!$B$7:$C$858,2,FALSE),0.01,IF(VLOOKUP(A702,'Área Sudene Idene'!$A$1:$B$856,2,FALSE)="sudene/idene",0.05,IF(VLOOKUP(Resumo!A702,'IDH-M'!$A$1:$C$855,3,FALSE)&lt;=0.776,0.05,0.1)))</f>
        <v>#N/A</v>
      </c>
      <c r="D702" s="9" t="e">
        <f t="shared" si="10"/>
        <v>#N/A</v>
      </c>
    </row>
    <row r="703" spans="1:4" x14ac:dyDescent="0.25">
      <c r="A703" s="60" t="s">
        <v>726</v>
      </c>
      <c r="B703" s="1" t="e">
        <f>IF(VLOOKUP(A703,FPM!$B$6:$B$859,2,FALSE)&gt;VLOOKUP(A703,ICMS!$B$7:$C$858,2,FALSE),0.01,IF(VLOOKUP(A703,'Área Sudene Idene'!$A$1:$B$856,2,FALSE)="sudene/idene",0.05,IF(VLOOKUP(Resumo!A703,'IDH-M'!$A$1:$C$855,3,FALSE)&lt;=0.776,0.05,0.1)))</f>
        <v>#N/A</v>
      </c>
      <c r="C703" s="9" t="e">
        <f>IF(VLOOKUP(A703,FPM!$B$6:$B$859,2,FALSE)/0.8&gt;VLOOKUP(A703,ICMS!$B$7:$C$858,2,FALSE),0.01,IF(VLOOKUP(A703,'Área Sudene Idene'!$A$1:$B$856,2,FALSE)="sudene/idene",0.05,IF(VLOOKUP(Resumo!A703,'IDH-M'!$A$1:$C$855,3,FALSE)&lt;=0.776,0.05,0.1)))</f>
        <v>#N/A</v>
      </c>
      <c r="D703" s="9" t="e">
        <f t="shared" si="10"/>
        <v>#N/A</v>
      </c>
    </row>
    <row r="704" spans="1:4" x14ac:dyDescent="0.25">
      <c r="A704" s="60" t="s">
        <v>727</v>
      </c>
      <c r="B704" s="1" t="e">
        <f>IF(VLOOKUP(A704,FPM!$B$6:$B$859,2,FALSE)&gt;VLOOKUP(A704,ICMS!$B$7:$C$858,2,FALSE),0.01,IF(VLOOKUP(A704,'Área Sudene Idene'!$A$1:$B$856,2,FALSE)="sudene/idene",0.05,IF(VLOOKUP(Resumo!A704,'IDH-M'!$A$1:$C$855,3,FALSE)&lt;=0.776,0.05,0.1)))</f>
        <v>#N/A</v>
      </c>
      <c r="C704" s="9" t="e">
        <f>IF(VLOOKUP(A704,FPM!$B$6:$B$859,2,FALSE)/0.8&gt;VLOOKUP(A704,ICMS!$B$7:$C$858,2,FALSE),0.01,IF(VLOOKUP(A704,'Área Sudene Idene'!$A$1:$B$856,2,FALSE)="sudene/idene",0.05,IF(VLOOKUP(Resumo!A704,'IDH-M'!$A$1:$C$855,3,FALSE)&lt;=0.776,0.05,0.1)))</f>
        <v>#N/A</v>
      </c>
      <c r="D704" s="9" t="e">
        <f t="shared" si="10"/>
        <v>#N/A</v>
      </c>
    </row>
    <row r="705" spans="1:4" x14ac:dyDescent="0.25">
      <c r="A705" s="60" t="s">
        <v>728</v>
      </c>
      <c r="B705" s="1" t="e">
        <f>IF(VLOOKUP(A705,FPM!$B$6:$B$859,2,FALSE)&gt;VLOOKUP(A705,ICMS!$B$7:$C$858,2,FALSE),0.01,IF(VLOOKUP(A705,'Área Sudene Idene'!$A$1:$B$856,2,FALSE)="sudene/idene",0.05,IF(VLOOKUP(Resumo!A705,'IDH-M'!$A$1:$C$855,3,FALSE)&lt;=0.776,0.05,0.1)))</f>
        <v>#N/A</v>
      </c>
      <c r="C705" s="9" t="e">
        <f>IF(VLOOKUP(A705,FPM!$B$6:$B$859,2,FALSE)/0.8&gt;VLOOKUP(A705,ICMS!$B$7:$C$858,2,FALSE),0.01,IF(VLOOKUP(A705,'Área Sudene Idene'!$A$1:$B$856,2,FALSE)="sudene/idene",0.05,IF(VLOOKUP(Resumo!A705,'IDH-M'!$A$1:$C$855,3,FALSE)&lt;=0.776,0.05,0.1)))</f>
        <v>#N/A</v>
      </c>
      <c r="D705" s="9" t="e">
        <f t="shared" si="10"/>
        <v>#N/A</v>
      </c>
    </row>
    <row r="706" spans="1:4" x14ac:dyDescent="0.25">
      <c r="A706" s="60" t="s">
        <v>729</v>
      </c>
      <c r="B706" s="1" t="e">
        <f>IF(VLOOKUP(A706,FPM!$B$6:$B$859,2,FALSE)&gt;VLOOKUP(A706,ICMS!$B$7:$C$858,2,FALSE),0.01,IF(VLOOKUP(A706,'Área Sudene Idene'!$A$1:$B$856,2,FALSE)="sudene/idene",0.05,IF(VLOOKUP(Resumo!A706,'IDH-M'!$A$1:$C$855,3,FALSE)&lt;=0.776,0.05,0.1)))</f>
        <v>#N/A</v>
      </c>
      <c r="C706" s="9" t="e">
        <f>IF(VLOOKUP(A706,FPM!$B$6:$B$859,2,FALSE)/0.8&gt;VLOOKUP(A706,ICMS!$B$7:$C$858,2,FALSE),0.01,IF(VLOOKUP(A706,'Área Sudene Idene'!$A$1:$B$856,2,FALSE)="sudene/idene",0.05,IF(VLOOKUP(Resumo!A706,'IDH-M'!$A$1:$C$855,3,FALSE)&lt;=0.776,0.05,0.1)))</f>
        <v>#N/A</v>
      </c>
      <c r="D706" s="9" t="e">
        <f t="shared" si="10"/>
        <v>#N/A</v>
      </c>
    </row>
    <row r="707" spans="1:4" x14ac:dyDescent="0.25">
      <c r="A707" s="60" t="s">
        <v>730</v>
      </c>
      <c r="B707" s="1" t="e">
        <f>IF(VLOOKUP(A707,FPM!$B$6:$B$859,2,FALSE)&gt;VLOOKUP(A707,ICMS!$B$7:$C$858,2,FALSE),0.01,IF(VLOOKUP(A707,'Área Sudene Idene'!$A$1:$B$856,2,FALSE)="sudene/idene",0.05,IF(VLOOKUP(Resumo!A707,'IDH-M'!$A$1:$C$855,3,FALSE)&lt;=0.776,0.05,0.1)))</f>
        <v>#N/A</v>
      </c>
      <c r="C707" s="9" t="e">
        <f>IF(VLOOKUP(A707,FPM!$B$6:$B$859,2,FALSE)/0.8&gt;VLOOKUP(A707,ICMS!$B$7:$C$858,2,FALSE),0.01,IF(VLOOKUP(A707,'Área Sudene Idene'!$A$1:$B$856,2,FALSE)="sudene/idene",0.05,IF(VLOOKUP(Resumo!A707,'IDH-M'!$A$1:$C$855,3,FALSE)&lt;=0.776,0.05,0.1)))</f>
        <v>#N/A</v>
      </c>
      <c r="D707" s="9" t="e">
        <f t="shared" ref="D707:D770" si="11">B707-C707</f>
        <v>#N/A</v>
      </c>
    </row>
    <row r="708" spans="1:4" x14ac:dyDescent="0.25">
      <c r="A708" s="60" t="s">
        <v>731</v>
      </c>
      <c r="B708" s="1" t="e">
        <f>IF(VLOOKUP(A708,FPM!$B$6:$B$859,2,FALSE)&gt;VLOOKUP(A708,ICMS!$B$7:$C$858,2,FALSE),0.01,IF(VLOOKUP(A708,'Área Sudene Idene'!$A$1:$B$856,2,FALSE)="sudene/idene",0.05,IF(VLOOKUP(Resumo!A708,'IDH-M'!$A$1:$C$855,3,FALSE)&lt;=0.776,0.05,0.1)))</f>
        <v>#N/A</v>
      </c>
      <c r="C708" s="9" t="e">
        <f>IF(VLOOKUP(A708,FPM!$B$6:$B$859,2,FALSE)/0.8&gt;VLOOKUP(A708,ICMS!$B$7:$C$858,2,FALSE),0.01,IF(VLOOKUP(A708,'Área Sudene Idene'!$A$1:$B$856,2,FALSE)="sudene/idene",0.05,IF(VLOOKUP(Resumo!A708,'IDH-M'!$A$1:$C$855,3,FALSE)&lt;=0.776,0.05,0.1)))</f>
        <v>#N/A</v>
      </c>
      <c r="D708" s="9" t="e">
        <f t="shared" si="11"/>
        <v>#N/A</v>
      </c>
    </row>
    <row r="709" spans="1:4" x14ac:dyDescent="0.25">
      <c r="A709" s="60" t="s">
        <v>732</v>
      </c>
      <c r="B709" s="1" t="e">
        <f>IF(VLOOKUP(A709,FPM!$B$6:$B$859,2,FALSE)&gt;VLOOKUP(A709,ICMS!$B$7:$C$858,2,FALSE),0.01,IF(VLOOKUP(A709,'Área Sudene Idene'!$A$1:$B$856,2,FALSE)="sudene/idene",0.05,IF(VLOOKUP(Resumo!A709,'IDH-M'!$A$1:$C$855,3,FALSE)&lt;=0.776,0.05,0.1)))</f>
        <v>#N/A</v>
      </c>
      <c r="C709" s="9" t="e">
        <f>IF(VLOOKUP(A709,FPM!$B$6:$B$859,2,FALSE)/0.8&gt;VLOOKUP(A709,ICMS!$B$7:$C$858,2,FALSE),0.01,IF(VLOOKUP(A709,'Área Sudene Idene'!$A$1:$B$856,2,FALSE)="sudene/idene",0.05,IF(VLOOKUP(Resumo!A709,'IDH-M'!$A$1:$C$855,3,FALSE)&lt;=0.776,0.05,0.1)))</f>
        <v>#N/A</v>
      </c>
      <c r="D709" s="9" t="e">
        <f t="shared" si="11"/>
        <v>#N/A</v>
      </c>
    </row>
    <row r="710" spans="1:4" x14ac:dyDescent="0.25">
      <c r="A710" s="60" t="s">
        <v>733</v>
      </c>
      <c r="B710" s="1" t="e">
        <f>IF(VLOOKUP(A710,FPM!$B$6:$B$859,2,FALSE)&gt;VLOOKUP(A710,ICMS!$B$7:$C$858,2,FALSE),0.01,IF(VLOOKUP(A710,'Área Sudene Idene'!$A$1:$B$856,2,FALSE)="sudene/idene",0.05,IF(VLOOKUP(Resumo!A710,'IDH-M'!$A$1:$C$855,3,FALSE)&lt;=0.776,0.05,0.1)))</f>
        <v>#N/A</v>
      </c>
      <c r="C710" s="9" t="e">
        <f>IF(VLOOKUP(A710,FPM!$B$6:$B$859,2,FALSE)/0.8&gt;VLOOKUP(A710,ICMS!$B$7:$C$858,2,FALSE),0.01,IF(VLOOKUP(A710,'Área Sudene Idene'!$A$1:$B$856,2,FALSE)="sudene/idene",0.05,IF(VLOOKUP(Resumo!A710,'IDH-M'!$A$1:$C$855,3,FALSE)&lt;=0.776,0.05,0.1)))</f>
        <v>#N/A</v>
      </c>
      <c r="D710" s="9" t="e">
        <f t="shared" si="11"/>
        <v>#N/A</v>
      </c>
    </row>
    <row r="711" spans="1:4" x14ac:dyDescent="0.25">
      <c r="A711" s="60" t="s">
        <v>734</v>
      </c>
      <c r="B711" s="1" t="e">
        <f>IF(VLOOKUP(A711,FPM!$B$6:$B$859,2,FALSE)&gt;VLOOKUP(A711,ICMS!$B$7:$C$858,2,FALSE),0.01,IF(VLOOKUP(A711,'Área Sudene Idene'!$A$1:$B$856,2,FALSE)="sudene/idene",0.05,IF(VLOOKUP(Resumo!A711,'IDH-M'!$A$1:$C$855,3,FALSE)&lt;=0.776,0.05,0.1)))</f>
        <v>#N/A</v>
      </c>
      <c r="C711" s="9" t="e">
        <f>IF(VLOOKUP(A711,FPM!$B$6:$B$859,2,FALSE)/0.8&gt;VLOOKUP(A711,ICMS!$B$7:$C$858,2,FALSE),0.01,IF(VLOOKUP(A711,'Área Sudene Idene'!$A$1:$B$856,2,FALSE)="sudene/idene",0.05,IF(VLOOKUP(Resumo!A711,'IDH-M'!$A$1:$C$855,3,FALSE)&lt;=0.776,0.05,0.1)))</f>
        <v>#N/A</v>
      </c>
      <c r="D711" s="9" t="e">
        <f t="shared" si="11"/>
        <v>#N/A</v>
      </c>
    </row>
    <row r="712" spans="1:4" x14ac:dyDescent="0.25">
      <c r="A712" s="60" t="s">
        <v>735</v>
      </c>
      <c r="B712" s="1" t="e">
        <f>IF(VLOOKUP(A712,FPM!$B$6:$B$859,2,FALSE)&gt;VLOOKUP(A712,ICMS!$B$7:$C$858,2,FALSE),0.01,IF(VLOOKUP(A712,'Área Sudene Idene'!$A$1:$B$856,2,FALSE)="sudene/idene",0.05,IF(VLOOKUP(Resumo!A712,'IDH-M'!$A$1:$C$855,3,FALSE)&lt;=0.776,0.05,0.1)))</f>
        <v>#N/A</v>
      </c>
      <c r="C712" s="9" t="e">
        <f>IF(VLOOKUP(A712,FPM!$B$6:$B$859,2,FALSE)/0.8&gt;VLOOKUP(A712,ICMS!$B$7:$C$858,2,FALSE),0.01,IF(VLOOKUP(A712,'Área Sudene Idene'!$A$1:$B$856,2,FALSE)="sudene/idene",0.05,IF(VLOOKUP(Resumo!A712,'IDH-M'!$A$1:$C$855,3,FALSE)&lt;=0.776,0.05,0.1)))</f>
        <v>#N/A</v>
      </c>
      <c r="D712" s="9" t="e">
        <f t="shared" si="11"/>
        <v>#N/A</v>
      </c>
    </row>
    <row r="713" spans="1:4" x14ac:dyDescent="0.25">
      <c r="A713" s="60" t="s">
        <v>736</v>
      </c>
      <c r="B713" s="1" t="e">
        <f>IF(VLOOKUP(A713,FPM!$B$6:$B$859,2,FALSE)&gt;VLOOKUP(A713,ICMS!$B$7:$C$858,2,FALSE),0.01,IF(VLOOKUP(A713,'Área Sudene Idene'!$A$1:$B$856,2,FALSE)="sudene/idene",0.05,IF(VLOOKUP(Resumo!A713,'IDH-M'!$A$1:$C$855,3,FALSE)&lt;=0.776,0.05,0.1)))</f>
        <v>#N/A</v>
      </c>
      <c r="C713" s="9" t="e">
        <f>IF(VLOOKUP(A713,FPM!$B$6:$B$859,2,FALSE)/0.8&gt;VLOOKUP(A713,ICMS!$B$7:$C$858,2,FALSE),0.01,IF(VLOOKUP(A713,'Área Sudene Idene'!$A$1:$B$856,2,FALSE)="sudene/idene",0.05,IF(VLOOKUP(Resumo!A713,'IDH-M'!$A$1:$C$855,3,FALSE)&lt;=0.776,0.05,0.1)))</f>
        <v>#N/A</v>
      </c>
      <c r="D713" s="9" t="e">
        <f t="shared" si="11"/>
        <v>#N/A</v>
      </c>
    </row>
    <row r="714" spans="1:4" x14ac:dyDescent="0.25">
      <c r="A714" s="60" t="s">
        <v>737</v>
      </c>
      <c r="B714" s="1" t="e">
        <f>IF(VLOOKUP(A714,FPM!$B$6:$B$859,2,FALSE)&gt;VLOOKUP(A714,ICMS!$B$7:$C$858,2,FALSE),0.01,IF(VLOOKUP(A714,'Área Sudene Idene'!$A$1:$B$856,2,FALSE)="sudene/idene",0.05,IF(VLOOKUP(Resumo!A714,'IDH-M'!$A$1:$C$855,3,FALSE)&lt;=0.776,0.05,0.1)))</f>
        <v>#N/A</v>
      </c>
      <c r="C714" s="9" t="e">
        <f>IF(VLOOKUP(A714,FPM!$B$6:$B$859,2,FALSE)/0.8&gt;VLOOKUP(A714,ICMS!$B$7:$C$858,2,FALSE),0.01,IF(VLOOKUP(A714,'Área Sudene Idene'!$A$1:$B$856,2,FALSE)="sudene/idene",0.05,IF(VLOOKUP(Resumo!A714,'IDH-M'!$A$1:$C$855,3,FALSE)&lt;=0.776,0.05,0.1)))</f>
        <v>#N/A</v>
      </c>
      <c r="D714" s="9" t="e">
        <f t="shared" si="11"/>
        <v>#N/A</v>
      </c>
    </row>
    <row r="715" spans="1:4" x14ac:dyDescent="0.25">
      <c r="A715" s="60" t="s">
        <v>738</v>
      </c>
      <c r="B715" s="1" t="e">
        <f>IF(VLOOKUP(A715,FPM!$B$6:$B$859,2,FALSE)&gt;VLOOKUP(A715,ICMS!$B$7:$C$858,2,FALSE),0.01,IF(VLOOKUP(A715,'Área Sudene Idene'!$A$1:$B$856,2,FALSE)="sudene/idene",0.05,IF(VLOOKUP(Resumo!A715,'IDH-M'!$A$1:$C$855,3,FALSE)&lt;=0.776,0.05,0.1)))</f>
        <v>#N/A</v>
      </c>
      <c r="C715" s="9" t="e">
        <f>IF(VLOOKUP(A715,FPM!$B$6:$B$859,2,FALSE)/0.8&gt;VLOOKUP(A715,ICMS!$B$7:$C$858,2,FALSE),0.01,IF(VLOOKUP(A715,'Área Sudene Idene'!$A$1:$B$856,2,FALSE)="sudene/idene",0.05,IF(VLOOKUP(Resumo!A715,'IDH-M'!$A$1:$C$855,3,FALSE)&lt;=0.776,0.05,0.1)))</f>
        <v>#N/A</v>
      </c>
      <c r="D715" s="9" t="e">
        <f t="shared" si="11"/>
        <v>#N/A</v>
      </c>
    </row>
    <row r="716" spans="1:4" x14ac:dyDescent="0.25">
      <c r="A716" s="60" t="s">
        <v>739</v>
      </c>
      <c r="B716" s="1" t="e">
        <f>IF(VLOOKUP(A716,FPM!$B$6:$B$859,2,FALSE)&gt;VLOOKUP(A716,ICMS!$B$7:$C$858,2,FALSE),0.01,IF(VLOOKUP(A716,'Área Sudene Idene'!$A$1:$B$856,2,FALSE)="sudene/idene",0.05,IF(VLOOKUP(Resumo!A716,'IDH-M'!$A$1:$C$855,3,FALSE)&lt;=0.776,0.05,0.1)))</f>
        <v>#N/A</v>
      </c>
      <c r="C716" s="9" t="e">
        <f>IF(VLOOKUP(A716,FPM!$B$6:$B$859,2,FALSE)/0.8&gt;VLOOKUP(A716,ICMS!$B$7:$C$858,2,FALSE),0.01,IF(VLOOKUP(A716,'Área Sudene Idene'!$A$1:$B$856,2,FALSE)="sudene/idene",0.05,IF(VLOOKUP(Resumo!A716,'IDH-M'!$A$1:$C$855,3,FALSE)&lt;=0.776,0.05,0.1)))</f>
        <v>#N/A</v>
      </c>
      <c r="D716" s="9" t="e">
        <f t="shared" si="11"/>
        <v>#N/A</v>
      </c>
    </row>
    <row r="717" spans="1:4" x14ac:dyDescent="0.25">
      <c r="A717" s="60" t="s">
        <v>740</v>
      </c>
      <c r="B717" s="1" t="e">
        <f>IF(VLOOKUP(A717,FPM!$B$6:$B$859,2,FALSE)&gt;VLOOKUP(A717,ICMS!$B$7:$C$858,2,FALSE),0.01,IF(VLOOKUP(A717,'Área Sudene Idene'!$A$1:$B$856,2,FALSE)="sudene/idene",0.05,IF(VLOOKUP(Resumo!A717,'IDH-M'!$A$1:$C$855,3,FALSE)&lt;=0.776,0.05,0.1)))</f>
        <v>#N/A</v>
      </c>
      <c r="C717" s="9" t="e">
        <f>IF(VLOOKUP(A717,FPM!$B$6:$B$859,2,FALSE)/0.8&gt;VLOOKUP(A717,ICMS!$B$7:$C$858,2,FALSE),0.01,IF(VLOOKUP(A717,'Área Sudene Idene'!$A$1:$B$856,2,FALSE)="sudene/idene",0.05,IF(VLOOKUP(Resumo!A717,'IDH-M'!$A$1:$C$855,3,FALSE)&lt;=0.776,0.05,0.1)))</f>
        <v>#N/A</v>
      </c>
      <c r="D717" s="9" t="e">
        <f t="shared" si="11"/>
        <v>#N/A</v>
      </c>
    </row>
    <row r="718" spans="1:4" x14ac:dyDescent="0.25">
      <c r="A718" s="60" t="s">
        <v>741</v>
      </c>
      <c r="B718" s="1" t="e">
        <f>IF(VLOOKUP(A718,FPM!$B$6:$B$859,2,FALSE)&gt;VLOOKUP(A718,ICMS!$B$7:$C$858,2,FALSE),0.01,IF(VLOOKUP(A718,'Área Sudene Idene'!$A$1:$B$856,2,FALSE)="sudene/idene",0.05,IF(VLOOKUP(Resumo!A718,'IDH-M'!$A$1:$C$855,3,FALSE)&lt;=0.776,0.05,0.1)))</f>
        <v>#N/A</v>
      </c>
      <c r="C718" s="9" t="e">
        <f>IF(VLOOKUP(A718,FPM!$B$6:$B$859,2,FALSE)/0.8&gt;VLOOKUP(A718,ICMS!$B$7:$C$858,2,FALSE),0.01,IF(VLOOKUP(A718,'Área Sudene Idene'!$A$1:$B$856,2,FALSE)="sudene/idene",0.05,IF(VLOOKUP(Resumo!A718,'IDH-M'!$A$1:$C$855,3,FALSE)&lt;=0.776,0.05,0.1)))</f>
        <v>#N/A</v>
      </c>
      <c r="D718" s="9" t="e">
        <f t="shared" si="11"/>
        <v>#N/A</v>
      </c>
    </row>
    <row r="719" spans="1:4" x14ac:dyDescent="0.25">
      <c r="A719" s="60" t="s">
        <v>742</v>
      </c>
      <c r="B719" s="1" t="e">
        <f>IF(VLOOKUP(A719,FPM!$B$6:$B$859,2,FALSE)&gt;VLOOKUP(A719,ICMS!$B$7:$C$858,2,FALSE),0.01,IF(VLOOKUP(A719,'Área Sudene Idene'!$A$1:$B$856,2,FALSE)="sudene/idene",0.05,IF(VLOOKUP(Resumo!A719,'IDH-M'!$A$1:$C$855,3,FALSE)&lt;=0.776,0.05,0.1)))</f>
        <v>#N/A</v>
      </c>
      <c r="C719" s="9" t="e">
        <f>IF(VLOOKUP(A719,FPM!$B$6:$B$859,2,FALSE)/0.8&gt;VLOOKUP(A719,ICMS!$B$7:$C$858,2,FALSE),0.01,IF(VLOOKUP(A719,'Área Sudene Idene'!$A$1:$B$856,2,FALSE)="sudene/idene",0.05,IF(VLOOKUP(Resumo!A719,'IDH-M'!$A$1:$C$855,3,FALSE)&lt;=0.776,0.05,0.1)))</f>
        <v>#N/A</v>
      </c>
      <c r="D719" s="9" t="e">
        <f t="shared" si="11"/>
        <v>#N/A</v>
      </c>
    </row>
    <row r="720" spans="1:4" x14ac:dyDescent="0.25">
      <c r="A720" s="60" t="s">
        <v>743</v>
      </c>
      <c r="B720" s="1" t="e">
        <f>IF(VLOOKUP(A720,FPM!$B$6:$B$859,2,FALSE)&gt;VLOOKUP(A720,ICMS!$B$7:$C$858,2,FALSE),0.01,IF(VLOOKUP(A720,'Área Sudene Idene'!$A$1:$B$856,2,FALSE)="sudene/idene",0.05,IF(VLOOKUP(Resumo!A720,'IDH-M'!$A$1:$C$855,3,FALSE)&lt;=0.776,0.05,0.1)))</f>
        <v>#N/A</v>
      </c>
      <c r="C720" s="9" t="e">
        <f>IF(VLOOKUP(A720,FPM!$B$6:$B$859,2,FALSE)/0.8&gt;VLOOKUP(A720,ICMS!$B$7:$C$858,2,FALSE),0.01,IF(VLOOKUP(A720,'Área Sudene Idene'!$A$1:$B$856,2,FALSE)="sudene/idene",0.05,IF(VLOOKUP(Resumo!A720,'IDH-M'!$A$1:$C$855,3,FALSE)&lt;=0.776,0.05,0.1)))</f>
        <v>#N/A</v>
      </c>
      <c r="D720" s="9" t="e">
        <f t="shared" si="11"/>
        <v>#N/A</v>
      </c>
    </row>
    <row r="721" spans="1:4" x14ac:dyDescent="0.25">
      <c r="A721" s="60" t="s">
        <v>744</v>
      </c>
      <c r="B721" s="1" t="e">
        <f>IF(VLOOKUP(A721,FPM!$B$6:$B$859,2,FALSE)&gt;VLOOKUP(A721,ICMS!$B$7:$C$858,2,FALSE),0.01,IF(VLOOKUP(A721,'Área Sudene Idene'!$A$1:$B$856,2,FALSE)="sudene/idene",0.05,IF(VLOOKUP(Resumo!A721,'IDH-M'!$A$1:$C$855,3,FALSE)&lt;=0.776,0.05,0.1)))</f>
        <v>#N/A</v>
      </c>
      <c r="C721" s="9" t="e">
        <f>IF(VLOOKUP(A721,FPM!$B$6:$B$859,2,FALSE)/0.8&gt;VLOOKUP(A721,ICMS!$B$7:$C$858,2,FALSE),0.01,IF(VLOOKUP(A721,'Área Sudene Idene'!$A$1:$B$856,2,FALSE)="sudene/idene",0.05,IF(VLOOKUP(Resumo!A721,'IDH-M'!$A$1:$C$855,3,FALSE)&lt;=0.776,0.05,0.1)))</f>
        <v>#N/A</v>
      </c>
      <c r="D721" s="9" t="e">
        <f t="shared" si="11"/>
        <v>#N/A</v>
      </c>
    </row>
    <row r="722" spans="1:4" x14ac:dyDescent="0.25">
      <c r="A722" s="60" t="s">
        <v>745</v>
      </c>
      <c r="B722" s="1" t="e">
        <f>IF(VLOOKUP(A722,FPM!$B$6:$B$859,2,FALSE)&gt;VLOOKUP(A722,ICMS!$B$7:$C$858,2,FALSE),0.01,IF(VLOOKUP(A722,'Área Sudene Idene'!$A$1:$B$856,2,FALSE)="sudene/idene",0.05,IF(VLOOKUP(Resumo!A722,'IDH-M'!$A$1:$C$855,3,FALSE)&lt;=0.776,0.05,0.1)))</f>
        <v>#N/A</v>
      </c>
      <c r="C722" s="9" t="e">
        <f>IF(VLOOKUP(A722,FPM!$B$6:$B$859,2,FALSE)/0.8&gt;VLOOKUP(A722,ICMS!$B$7:$C$858,2,FALSE),0.01,IF(VLOOKUP(A722,'Área Sudene Idene'!$A$1:$B$856,2,FALSE)="sudene/idene",0.05,IF(VLOOKUP(Resumo!A722,'IDH-M'!$A$1:$C$855,3,FALSE)&lt;=0.776,0.05,0.1)))</f>
        <v>#N/A</v>
      </c>
      <c r="D722" s="9" t="e">
        <f t="shared" si="11"/>
        <v>#N/A</v>
      </c>
    </row>
    <row r="723" spans="1:4" x14ac:dyDescent="0.25">
      <c r="A723" s="60" t="s">
        <v>746</v>
      </c>
      <c r="B723" s="1" t="e">
        <f>IF(VLOOKUP(A723,FPM!$B$6:$B$859,2,FALSE)&gt;VLOOKUP(A723,ICMS!$B$7:$C$858,2,FALSE),0.01,IF(VLOOKUP(A723,'Área Sudene Idene'!$A$1:$B$856,2,FALSE)="sudene/idene",0.05,IF(VLOOKUP(Resumo!A723,'IDH-M'!$A$1:$C$855,3,FALSE)&lt;=0.776,0.05,0.1)))</f>
        <v>#N/A</v>
      </c>
      <c r="C723" s="9" t="e">
        <f>IF(VLOOKUP(A723,FPM!$B$6:$B$859,2,FALSE)/0.8&gt;VLOOKUP(A723,ICMS!$B$7:$C$858,2,FALSE),0.01,IF(VLOOKUP(A723,'Área Sudene Idene'!$A$1:$B$856,2,FALSE)="sudene/idene",0.05,IF(VLOOKUP(Resumo!A723,'IDH-M'!$A$1:$C$855,3,FALSE)&lt;=0.776,0.05,0.1)))</f>
        <v>#N/A</v>
      </c>
      <c r="D723" s="9" t="e">
        <f t="shared" si="11"/>
        <v>#N/A</v>
      </c>
    </row>
    <row r="724" spans="1:4" x14ac:dyDescent="0.25">
      <c r="A724" s="60" t="s">
        <v>747</v>
      </c>
      <c r="B724" s="1" t="e">
        <f>IF(VLOOKUP(A724,FPM!$B$6:$B$859,2,FALSE)&gt;VLOOKUP(A724,ICMS!$B$7:$C$858,2,FALSE),0.01,IF(VLOOKUP(A724,'Área Sudene Idene'!$A$1:$B$856,2,FALSE)="sudene/idene",0.05,IF(VLOOKUP(Resumo!A724,'IDH-M'!$A$1:$C$855,3,FALSE)&lt;=0.776,0.05,0.1)))</f>
        <v>#N/A</v>
      </c>
      <c r="C724" s="9" t="e">
        <f>IF(VLOOKUP(A724,FPM!$B$6:$B$859,2,FALSE)/0.8&gt;VLOOKUP(A724,ICMS!$B$7:$C$858,2,FALSE),0.01,IF(VLOOKUP(A724,'Área Sudene Idene'!$A$1:$B$856,2,FALSE)="sudene/idene",0.05,IF(VLOOKUP(Resumo!A724,'IDH-M'!$A$1:$C$855,3,FALSE)&lt;=0.776,0.05,0.1)))</f>
        <v>#N/A</v>
      </c>
      <c r="D724" s="9" t="e">
        <f t="shared" si="11"/>
        <v>#N/A</v>
      </c>
    </row>
    <row r="725" spans="1:4" x14ac:dyDescent="0.25">
      <c r="A725" s="60" t="s">
        <v>748</v>
      </c>
      <c r="B725" s="1" t="e">
        <f>IF(VLOOKUP(A725,FPM!$B$6:$B$859,2,FALSE)&gt;VLOOKUP(A725,ICMS!$B$7:$C$858,2,FALSE),0.01,IF(VLOOKUP(A725,'Área Sudene Idene'!$A$1:$B$856,2,FALSE)="sudene/idene",0.05,IF(VLOOKUP(Resumo!A725,'IDH-M'!$A$1:$C$855,3,FALSE)&lt;=0.776,0.05,0.1)))</f>
        <v>#N/A</v>
      </c>
      <c r="C725" s="9" t="e">
        <f>IF(VLOOKUP(A725,FPM!$B$6:$B$859,2,FALSE)/0.8&gt;VLOOKUP(A725,ICMS!$B$7:$C$858,2,FALSE),0.01,IF(VLOOKUP(A725,'Área Sudene Idene'!$A$1:$B$856,2,FALSE)="sudene/idene",0.05,IF(VLOOKUP(Resumo!A725,'IDH-M'!$A$1:$C$855,3,FALSE)&lt;=0.776,0.05,0.1)))</f>
        <v>#N/A</v>
      </c>
      <c r="D725" s="9" t="e">
        <f t="shared" si="11"/>
        <v>#N/A</v>
      </c>
    </row>
    <row r="726" spans="1:4" x14ac:dyDescent="0.25">
      <c r="A726" s="60" t="s">
        <v>749</v>
      </c>
      <c r="B726" s="1" t="e">
        <f>IF(VLOOKUP(A726,FPM!$B$6:$B$859,2,FALSE)&gt;VLOOKUP(A726,ICMS!$B$7:$C$858,2,FALSE),0.01,IF(VLOOKUP(A726,'Área Sudene Idene'!$A$1:$B$856,2,FALSE)="sudene/idene",0.05,IF(VLOOKUP(Resumo!A726,'IDH-M'!$A$1:$C$855,3,FALSE)&lt;=0.776,0.05,0.1)))</f>
        <v>#N/A</v>
      </c>
      <c r="C726" s="9" t="e">
        <f>IF(VLOOKUP(A726,FPM!$B$6:$B$859,2,FALSE)/0.8&gt;VLOOKUP(A726,ICMS!$B$7:$C$858,2,FALSE),0.01,IF(VLOOKUP(A726,'Área Sudene Idene'!$A$1:$B$856,2,FALSE)="sudene/idene",0.05,IF(VLOOKUP(Resumo!A726,'IDH-M'!$A$1:$C$855,3,FALSE)&lt;=0.776,0.05,0.1)))</f>
        <v>#N/A</v>
      </c>
      <c r="D726" s="9" t="e">
        <f t="shared" si="11"/>
        <v>#N/A</v>
      </c>
    </row>
    <row r="727" spans="1:4" x14ac:dyDescent="0.25">
      <c r="A727" s="60" t="s">
        <v>750</v>
      </c>
      <c r="B727" s="1" t="e">
        <f>IF(VLOOKUP(A727,FPM!$B$6:$B$859,2,FALSE)&gt;VLOOKUP(A727,ICMS!$B$7:$C$858,2,FALSE),0.01,IF(VLOOKUP(A727,'Área Sudene Idene'!$A$1:$B$856,2,FALSE)="sudene/idene",0.05,IF(VLOOKUP(Resumo!A727,'IDH-M'!$A$1:$C$855,3,FALSE)&lt;=0.776,0.05,0.1)))</f>
        <v>#N/A</v>
      </c>
      <c r="C727" s="9" t="e">
        <f>IF(VLOOKUP(A727,FPM!$B$6:$B$859,2,FALSE)/0.8&gt;VLOOKUP(A727,ICMS!$B$7:$C$858,2,FALSE),0.01,IF(VLOOKUP(A727,'Área Sudene Idene'!$A$1:$B$856,2,FALSE)="sudene/idene",0.05,IF(VLOOKUP(Resumo!A727,'IDH-M'!$A$1:$C$855,3,FALSE)&lt;=0.776,0.05,0.1)))</f>
        <v>#N/A</v>
      </c>
      <c r="D727" s="9" t="e">
        <f t="shared" si="11"/>
        <v>#N/A</v>
      </c>
    </row>
    <row r="728" spans="1:4" x14ac:dyDescent="0.25">
      <c r="A728" s="60" t="s">
        <v>751</v>
      </c>
      <c r="B728" s="1" t="e">
        <f>IF(VLOOKUP(A728,FPM!$B$6:$B$859,2,FALSE)&gt;VLOOKUP(A728,ICMS!$B$7:$C$858,2,FALSE),0.01,IF(VLOOKUP(A728,'Área Sudene Idene'!$A$1:$B$856,2,FALSE)="sudene/idene",0.05,IF(VLOOKUP(Resumo!A728,'IDH-M'!$A$1:$C$855,3,FALSE)&lt;=0.776,0.05,0.1)))</f>
        <v>#N/A</v>
      </c>
      <c r="C728" s="9" t="e">
        <f>IF(VLOOKUP(A728,FPM!$B$6:$B$859,2,FALSE)/0.8&gt;VLOOKUP(A728,ICMS!$B$7:$C$858,2,FALSE),0.01,IF(VLOOKUP(A728,'Área Sudene Idene'!$A$1:$B$856,2,FALSE)="sudene/idene",0.05,IF(VLOOKUP(Resumo!A728,'IDH-M'!$A$1:$C$855,3,FALSE)&lt;=0.776,0.05,0.1)))</f>
        <v>#N/A</v>
      </c>
      <c r="D728" s="9" t="e">
        <f t="shared" si="11"/>
        <v>#N/A</v>
      </c>
    </row>
    <row r="729" spans="1:4" x14ac:dyDescent="0.25">
      <c r="A729" s="60" t="s">
        <v>752</v>
      </c>
      <c r="B729" s="1" t="e">
        <f>IF(VLOOKUP(A729,FPM!$B$6:$B$859,2,FALSE)&gt;VLOOKUP(A729,ICMS!$B$7:$C$858,2,FALSE),0.01,IF(VLOOKUP(A729,'Área Sudene Idene'!$A$1:$B$856,2,FALSE)="sudene/idene",0.05,IF(VLOOKUP(Resumo!A729,'IDH-M'!$A$1:$C$855,3,FALSE)&lt;=0.776,0.05,0.1)))</f>
        <v>#N/A</v>
      </c>
      <c r="C729" s="9" t="e">
        <f>IF(VLOOKUP(A729,FPM!$B$6:$B$859,2,FALSE)/0.8&gt;VLOOKUP(A729,ICMS!$B$7:$C$858,2,FALSE),0.01,IF(VLOOKUP(A729,'Área Sudene Idene'!$A$1:$B$856,2,FALSE)="sudene/idene",0.05,IF(VLOOKUP(Resumo!A729,'IDH-M'!$A$1:$C$855,3,FALSE)&lt;=0.776,0.05,0.1)))</f>
        <v>#N/A</v>
      </c>
      <c r="D729" s="9" t="e">
        <f t="shared" si="11"/>
        <v>#N/A</v>
      </c>
    </row>
    <row r="730" spans="1:4" x14ac:dyDescent="0.25">
      <c r="A730" s="60" t="s">
        <v>753</v>
      </c>
      <c r="B730" s="1" t="e">
        <f>IF(VLOOKUP(A730,FPM!$B$6:$B$859,2,FALSE)&gt;VLOOKUP(A730,ICMS!$B$7:$C$858,2,FALSE),0.01,IF(VLOOKUP(A730,'Área Sudene Idene'!$A$1:$B$856,2,FALSE)="sudene/idene",0.05,IF(VLOOKUP(Resumo!A730,'IDH-M'!$A$1:$C$855,3,FALSE)&lt;=0.776,0.05,0.1)))</f>
        <v>#N/A</v>
      </c>
      <c r="C730" s="9" t="e">
        <f>IF(VLOOKUP(A730,FPM!$B$6:$B$859,2,FALSE)/0.8&gt;VLOOKUP(A730,ICMS!$B$7:$C$858,2,FALSE),0.01,IF(VLOOKUP(A730,'Área Sudene Idene'!$A$1:$B$856,2,FALSE)="sudene/idene",0.05,IF(VLOOKUP(Resumo!A730,'IDH-M'!$A$1:$C$855,3,FALSE)&lt;=0.776,0.05,0.1)))</f>
        <v>#N/A</v>
      </c>
      <c r="D730" s="9" t="e">
        <f t="shared" si="11"/>
        <v>#N/A</v>
      </c>
    </row>
    <row r="731" spans="1:4" x14ac:dyDescent="0.25">
      <c r="A731" s="60" t="s">
        <v>754</v>
      </c>
      <c r="B731" s="1" t="e">
        <f>IF(VLOOKUP(A731,FPM!$B$6:$B$859,2,FALSE)&gt;VLOOKUP(A731,ICMS!$B$7:$C$858,2,FALSE),0.01,IF(VLOOKUP(A731,'Área Sudene Idene'!$A$1:$B$856,2,FALSE)="sudene/idene",0.05,IF(VLOOKUP(Resumo!A731,'IDH-M'!$A$1:$C$855,3,FALSE)&lt;=0.776,0.05,0.1)))</f>
        <v>#N/A</v>
      </c>
      <c r="C731" s="9" t="e">
        <f>IF(VLOOKUP(A731,FPM!$B$6:$B$859,2,FALSE)/0.8&gt;VLOOKUP(A731,ICMS!$B$7:$C$858,2,FALSE),0.01,IF(VLOOKUP(A731,'Área Sudene Idene'!$A$1:$B$856,2,FALSE)="sudene/idene",0.05,IF(VLOOKUP(Resumo!A731,'IDH-M'!$A$1:$C$855,3,FALSE)&lt;=0.776,0.05,0.1)))</f>
        <v>#N/A</v>
      </c>
      <c r="D731" s="9" t="e">
        <f t="shared" si="11"/>
        <v>#N/A</v>
      </c>
    </row>
    <row r="732" spans="1:4" x14ac:dyDescent="0.25">
      <c r="A732" s="60" t="s">
        <v>755</v>
      </c>
      <c r="B732" s="1" t="e">
        <f>IF(VLOOKUP(A732,FPM!$B$6:$B$859,2,FALSE)&gt;VLOOKUP(A732,ICMS!$B$7:$C$858,2,FALSE),0.01,IF(VLOOKUP(A732,'Área Sudene Idene'!$A$1:$B$856,2,FALSE)="sudene/idene",0.05,IF(VLOOKUP(Resumo!A732,'IDH-M'!$A$1:$C$855,3,FALSE)&lt;=0.776,0.05,0.1)))</f>
        <v>#N/A</v>
      </c>
      <c r="C732" s="9" t="e">
        <f>IF(VLOOKUP(A732,FPM!$B$6:$B$859,2,FALSE)/0.8&gt;VLOOKUP(A732,ICMS!$B$7:$C$858,2,FALSE),0.01,IF(VLOOKUP(A732,'Área Sudene Idene'!$A$1:$B$856,2,FALSE)="sudene/idene",0.05,IF(VLOOKUP(Resumo!A732,'IDH-M'!$A$1:$C$855,3,FALSE)&lt;=0.776,0.05,0.1)))</f>
        <v>#N/A</v>
      </c>
      <c r="D732" s="9" t="e">
        <f t="shared" si="11"/>
        <v>#N/A</v>
      </c>
    </row>
    <row r="733" spans="1:4" x14ac:dyDescent="0.25">
      <c r="A733" s="60" t="s">
        <v>756</v>
      </c>
      <c r="B733" s="1" t="e">
        <f>IF(VLOOKUP(A733,FPM!$B$6:$B$859,2,FALSE)&gt;VLOOKUP(A733,ICMS!$B$7:$C$858,2,FALSE),0.01,IF(VLOOKUP(A733,'Área Sudene Idene'!$A$1:$B$856,2,FALSE)="sudene/idene",0.05,IF(VLOOKUP(Resumo!A733,'IDH-M'!$A$1:$C$855,3,FALSE)&lt;=0.776,0.05,0.1)))</f>
        <v>#N/A</v>
      </c>
      <c r="C733" s="9" t="e">
        <f>IF(VLOOKUP(A733,FPM!$B$6:$B$859,2,FALSE)/0.8&gt;VLOOKUP(A733,ICMS!$B$7:$C$858,2,FALSE),0.01,IF(VLOOKUP(A733,'Área Sudene Idene'!$A$1:$B$856,2,FALSE)="sudene/idene",0.05,IF(VLOOKUP(Resumo!A733,'IDH-M'!$A$1:$C$855,3,FALSE)&lt;=0.776,0.05,0.1)))</f>
        <v>#N/A</v>
      </c>
      <c r="D733" s="9" t="e">
        <f t="shared" si="11"/>
        <v>#N/A</v>
      </c>
    </row>
    <row r="734" spans="1:4" x14ac:dyDescent="0.25">
      <c r="A734" s="60" t="s">
        <v>757</v>
      </c>
      <c r="B734" s="1" t="e">
        <f>IF(VLOOKUP(A734,FPM!$B$6:$B$859,2,FALSE)&gt;VLOOKUP(A734,ICMS!$B$7:$C$858,2,FALSE),0.01,IF(VLOOKUP(A734,'Área Sudene Idene'!$A$1:$B$856,2,FALSE)="sudene/idene",0.05,IF(VLOOKUP(Resumo!A734,'IDH-M'!$A$1:$C$855,3,FALSE)&lt;=0.776,0.05,0.1)))</f>
        <v>#N/A</v>
      </c>
      <c r="C734" s="9" t="e">
        <f>IF(VLOOKUP(A734,FPM!$B$6:$B$859,2,FALSE)/0.8&gt;VLOOKUP(A734,ICMS!$B$7:$C$858,2,FALSE),0.01,IF(VLOOKUP(A734,'Área Sudene Idene'!$A$1:$B$856,2,FALSE)="sudene/idene",0.05,IF(VLOOKUP(Resumo!A734,'IDH-M'!$A$1:$C$855,3,FALSE)&lt;=0.776,0.05,0.1)))</f>
        <v>#N/A</v>
      </c>
      <c r="D734" s="9" t="e">
        <f t="shared" si="11"/>
        <v>#N/A</v>
      </c>
    </row>
    <row r="735" spans="1:4" x14ac:dyDescent="0.25">
      <c r="A735" s="60" t="s">
        <v>758</v>
      </c>
      <c r="B735" s="1" t="e">
        <f>IF(VLOOKUP(A735,FPM!$B$6:$B$859,2,FALSE)&gt;VLOOKUP(A735,ICMS!$B$7:$C$858,2,FALSE),0.01,IF(VLOOKUP(A735,'Área Sudene Idene'!$A$1:$B$856,2,FALSE)="sudene/idene",0.05,IF(VLOOKUP(Resumo!A735,'IDH-M'!$A$1:$C$855,3,FALSE)&lt;=0.776,0.05,0.1)))</f>
        <v>#N/A</v>
      </c>
      <c r="C735" s="9" t="e">
        <f>IF(VLOOKUP(A735,FPM!$B$6:$B$859,2,FALSE)/0.8&gt;VLOOKUP(A735,ICMS!$B$7:$C$858,2,FALSE),0.01,IF(VLOOKUP(A735,'Área Sudene Idene'!$A$1:$B$856,2,FALSE)="sudene/idene",0.05,IF(VLOOKUP(Resumo!A735,'IDH-M'!$A$1:$C$855,3,FALSE)&lt;=0.776,0.05,0.1)))</f>
        <v>#N/A</v>
      </c>
      <c r="D735" s="9" t="e">
        <f t="shared" si="11"/>
        <v>#N/A</v>
      </c>
    </row>
    <row r="736" spans="1:4" x14ac:dyDescent="0.25">
      <c r="A736" s="60" t="s">
        <v>759</v>
      </c>
      <c r="B736" s="1" t="e">
        <f>IF(VLOOKUP(A736,FPM!$B$6:$B$859,2,FALSE)&gt;VLOOKUP(A736,ICMS!$B$7:$C$858,2,FALSE),0.01,IF(VLOOKUP(A736,'Área Sudene Idene'!$A$1:$B$856,2,FALSE)="sudene/idene",0.05,IF(VLOOKUP(Resumo!A736,'IDH-M'!$A$1:$C$855,3,FALSE)&lt;=0.776,0.05,0.1)))</f>
        <v>#N/A</v>
      </c>
      <c r="C736" s="9" t="e">
        <f>IF(VLOOKUP(A736,FPM!$B$6:$B$859,2,FALSE)/0.8&gt;VLOOKUP(A736,ICMS!$B$7:$C$858,2,FALSE),0.01,IF(VLOOKUP(A736,'Área Sudene Idene'!$A$1:$B$856,2,FALSE)="sudene/idene",0.05,IF(VLOOKUP(Resumo!A736,'IDH-M'!$A$1:$C$855,3,FALSE)&lt;=0.776,0.05,0.1)))</f>
        <v>#N/A</v>
      </c>
      <c r="D736" s="9" t="e">
        <f t="shared" si="11"/>
        <v>#N/A</v>
      </c>
    </row>
    <row r="737" spans="1:4" x14ac:dyDescent="0.25">
      <c r="A737" s="60" t="s">
        <v>760</v>
      </c>
      <c r="B737" s="1" t="e">
        <f>IF(VLOOKUP(A737,FPM!$B$6:$B$859,2,FALSE)&gt;VLOOKUP(A737,ICMS!$B$7:$C$858,2,FALSE),0.01,IF(VLOOKUP(A737,'Área Sudene Idene'!$A$1:$B$856,2,FALSE)="sudene/idene",0.05,IF(VLOOKUP(Resumo!A737,'IDH-M'!$A$1:$C$855,3,FALSE)&lt;=0.776,0.05,0.1)))</f>
        <v>#N/A</v>
      </c>
      <c r="C737" s="9" t="e">
        <f>IF(VLOOKUP(A737,FPM!$B$6:$B$859,2,FALSE)/0.8&gt;VLOOKUP(A737,ICMS!$B$7:$C$858,2,FALSE),0.01,IF(VLOOKUP(A737,'Área Sudene Idene'!$A$1:$B$856,2,FALSE)="sudene/idene",0.05,IF(VLOOKUP(Resumo!A737,'IDH-M'!$A$1:$C$855,3,FALSE)&lt;=0.776,0.05,0.1)))</f>
        <v>#N/A</v>
      </c>
      <c r="D737" s="9" t="e">
        <f t="shared" si="11"/>
        <v>#N/A</v>
      </c>
    </row>
    <row r="738" spans="1:4" x14ac:dyDescent="0.25">
      <c r="A738" s="60" t="s">
        <v>761</v>
      </c>
      <c r="B738" s="1" t="e">
        <f>IF(VLOOKUP(A738,FPM!$B$6:$B$859,2,FALSE)&gt;VLOOKUP(A738,ICMS!$B$7:$C$858,2,FALSE),0.01,IF(VLOOKUP(A738,'Área Sudene Idene'!$A$1:$B$856,2,FALSE)="sudene/idene",0.05,IF(VLOOKUP(Resumo!A738,'IDH-M'!$A$1:$C$855,3,FALSE)&lt;=0.776,0.05,0.1)))</f>
        <v>#N/A</v>
      </c>
      <c r="C738" s="9" t="e">
        <f>IF(VLOOKUP(A738,FPM!$B$6:$B$859,2,FALSE)/0.8&gt;VLOOKUP(A738,ICMS!$B$7:$C$858,2,FALSE),0.01,IF(VLOOKUP(A738,'Área Sudene Idene'!$A$1:$B$856,2,FALSE)="sudene/idene",0.05,IF(VLOOKUP(Resumo!A738,'IDH-M'!$A$1:$C$855,3,FALSE)&lt;=0.776,0.05,0.1)))</f>
        <v>#N/A</v>
      </c>
      <c r="D738" s="9" t="e">
        <f t="shared" si="11"/>
        <v>#N/A</v>
      </c>
    </row>
    <row r="739" spans="1:4" x14ac:dyDescent="0.25">
      <c r="A739" s="60" t="s">
        <v>762</v>
      </c>
      <c r="B739" s="1" t="e">
        <f>IF(VLOOKUP(A739,FPM!$B$6:$B$859,2,FALSE)&gt;VLOOKUP(A739,ICMS!$B$7:$C$858,2,FALSE),0.01,IF(VLOOKUP(A739,'Área Sudene Idene'!$A$1:$B$856,2,FALSE)="sudene/idene",0.05,IF(VLOOKUP(Resumo!A739,'IDH-M'!$A$1:$C$855,3,FALSE)&lt;=0.776,0.05,0.1)))</f>
        <v>#N/A</v>
      </c>
      <c r="C739" s="9" t="e">
        <f>IF(VLOOKUP(A739,FPM!$B$6:$B$859,2,FALSE)/0.8&gt;VLOOKUP(A739,ICMS!$B$7:$C$858,2,FALSE),0.01,IF(VLOOKUP(A739,'Área Sudene Idene'!$A$1:$B$856,2,FALSE)="sudene/idene",0.05,IF(VLOOKUP(Resumo!A739,'IDH-M'!$A$1:$C$855,3,FALSE)&lt;=0.776,0.05,0.1)))</f>
        <v>#N/A</v>
      </c>
      <c r="D739" s="9" t="e">
        <f t="shared" si="11"/>
        <v>#N/A</v>
      </c>
    </row>
    <row r="740" spans="1:4" x14ac:dyDescent="0.25">
      <c r="A740" s="60" t="s">
        <v>763</v>
      </c>
      <c r="B740" s="1" t="e">
        <f>IF(VLOOKUP(A740,FPM!$B$6:$B$859,2,FALSE)&gt;VLOOKUP(A740,ICMS!$B$7:$C$858,2,FALSE),0.01,IF(VLOOKUP(A740,'Área Sudene Idene'!$A$1:$B$856,2,FALSE)="sudene/idene",0.05,IF(VLOOKUP(Resumo!A740,'IDH-M'!$A$1:$C$855,3,FALSE)&lt;=0.776,0.05,0.1)))</f>
        <v>#N/A</v>
      </c>
      <c r="C740" s="9" t="e">
        <f>IF(VLOOKUP(A740,FPM!$B$6:$B$859,2,FALSE)/0.8&gt;VLOOKUP(A740,ICMS!$B$7:$C$858,2,FALSE),0.01,IF(VLOOKUP(A740,'Área Sudene Idene'!$A$1:$B$856,2,FALSE)="sudene/idene",0.05,IF(VLOOKUP(Resumo!A740,'IDH-M'!$A$1:$C$855,3,FALSE)&lt;=0.776,0.05,0.1)))</f>
        <v>#N/A</v>
      </c>
      <c r="D740" s="9" t="e">
        <f t="shared" si="11"/>
        <v>#N/A</v>
      </c>
    </row>
    <row r="741" spans="1:4" x14ac:dyDescent="0.25">
      <c r="A741" s="60" t="s">
        <v>764</v>
      </c>
      <c r="B741" s="1" t="e">
        <f>IF(VLOOKUP(A741,FPM!$B$6:$B$859,2,FALSE)&gt;VLOOKUP(A741,ICMS!$B$7:$C$858,2,FALSE),0.01,IF(VLOOKUP(A741,'Área Sudene Idene'!$A$1:$B$856,2,FALSE)="sudene/idene",0.05,IF(VLOOKUP(Resumo!A741,'IDH-M'!$A$1:$C$855,3,FALSE)&lt;=0.776,0.05,0.1)))</f>
        <v>#N/A</v>
      </c>
      <c r="C741" s="9" t="e">
        <f>IF(VLOOKUP(A741,FPM!$B$6:$B$859,2,FALSE)/0.8&gt;VLOOKUP(A741,ICMS!$B$7:$C$858,2,FALSE),0.01,IF(VLOOKUP(A741,'Área Sudene Idene'!$A$1:$B$856,2,FALSE)="sudene/idene",0.05,IF(VLOOKUP(Resumo!A741,'IDH-M'!$A$1:$C$855,3,FALSE)&lt;=0.776,0.05,0.1)))</f>
        <v>#N/A</v>
      </c>
      <c r="D741" s="9" t="e">
        <f t="shared" si="11"/>
        <v>#N/A</v>
      </c>
    </row>
    <row r="742" spans="1:4" x14ac:dyDescent="0.25">
      <c r="A742" s="60" t="s">
        <v>765</v>
      </c>
      <c r="B742" s="1" t="e">
        <f>IF(VLOOKUP(A742,FPM!$B$6:$B$859,2,FALSE)&gt;VLOOKUP(A742,ICMS!$B$7:$C$858,2,FALSE),0.01,IF(VLOOKUP(A742,'Área Sudene Idene'!$A$1:$B$856,2,FALSE)="sudene/idene",0.05,IF(VLOOKUP(Resumo!A742,'IDH-M'!$A$1:$C$855,3,FALSE)&lt;=0.776,0.05,0.1)))</f>
        <v>#N/A</v>
      </c>
      <c r="C742" s="9" t="e">
        <f>IF(VLOOKUP(A742,FPM!$B$6:$B$859,2,FALSE)/0.8&gt;VLOOKUP(A742,ICMS!$B$7:$C$858,2,FALSE),0.01,IF(VLOOKUP(A742,'Área Sudene Idene'!$A$1:$B$856,2,FALSE)="sudene/idene",0.05,IF(VLOOKUP(Resumo!A742,'IDH-M'!$A$1:$C$855,3,FALSE)&lt;=0.776,0.05,0.1)))</f>
        <v>#N/A</v>
      </c>
      <c r="D742" s="9" t="e">
        <f t="shared" si="11"/>
        <v>#N/A</v>
      </c>
    </row>
    <row r="743" spans="1:4" x14ac:dyDescent="0.25">
      <c r="A743" s="60" t="s">
        <v>766</v>
      </c>
      <c r="B743" s="1" t="e">
        <f>IF(VLOOKUP(A743,FPM!$B$6:$B$859,2,FALSE)&gt;VLOOKUP(A743,ICMS!$B$7:$C$858,2,FALSE),0.01,IF(VLOOKUP(A743,'Área Sudene Idene'!$A$1:$B$856,2,FALSE)="sudene/idene",0.05,IF(VLOOKUP(Resumo!A743,'IDH-M'!$A$1:$C$855,3,FALSE)&lt;=0.776,0.05,0.1)))</f>
        <v>#N/A</v>
      </c>
      <c r="C743" s="9" t="e">
        <f>IF(VLOOKUP(A743,FPM!$B$6:$B$859,2,FALSE)/0.8&gt;VLOOKUP(A743,ICMS!$B$7:$C$858,2,FALSE),0.01,IF(VLOOKUP(A743,'Área Sudene Idene'!$A$1:$B$856,2,FALSE)="sudene/idene",0.05,IF(VLOOKUP(Resumo!A743,'IDH-M'!$A$1:$C$855,3,FALSE)&lt;=0.776,0.05,0.1)))</f>
        <v>#N/A</v>
      </c>
      <c r="D743" s="9" t="e">
        <f t="shared" si="11"/>
        <v>#N/A</v>
      </c>
    </row>
    <row r="744" spans="1:4" x14ac:dyDescent="0.25">
      <c r="A744" s="60" t="s">
        <v>767</v>
      </c>
      <c r="B744" s="1" t="e">
        <f>IF(VLOOKUP(A744,FPM!$B$6:$B$859,2,FALSE)&gt;VLOOKUP(A744,ICMS!$B$7:$C$858,2,FALSE),0.01,IF(VLOOKUP(A744,'Área Sudene Idene'!$A$1:$B$856,2,FALSE)="sudene/idene",0.05,IF(VLOOKUP(Resumo!A744,'IDH-M'!$A$1:$C$855,3,FALSE)&lt;=0.776,0.05,0.1)))</f>
        <v>#N/A</v>
      </c>
      <c r="C744" s="9" t="e">
        <f>IF(VLOOKUP(A744,FPM!$B$6:$B$859,2,FALSE)/0.8&gt;VLOOKUP(A744,ICMS!$B$7:$C$858,2,FALSE),0.01,IF(VLOOKUP(A744,'Área Sudene Idene'!$A$1:$B$856,2,FALSE)="sudene/idene",0.05,IF(VLOOKUP(Resumo!A744,'IDH-M'!$A$1:$C$855,3,FALSE)&lt;=0.776,0.05,0.1)))</f>
        <v>#N/A</v>
      </c>
      <c r="D744" s="9" t="e">
        <f t="shared" si="11"/>
        <v>#N/A</v>
      </c>
    </row>
    <row r="745" spans="1:4" x14ac:dyDescent="0.25">
      <c r="A745" s="60" t="s">
        <v>768</v>
      </c>
      <c r="B745" s="1" t="e">
        <f>IF(VLOOKUP(A745,FPM!$B$6:$B$859,2,FALSE)&gt;VLOOKUP(A745,ICMS!$B$7:$C$858,2,FALSE),0.01,IF(VLOOKUP(A745,'Área Sudene Idene'!$A$1:$B$856,2,FALSE)="sudene/idene",0.05,IF(VLOOKUP(Resumo!A745,'IDH-M'!$A$1:$C$855,3,FALSE)&lt;=0.776,0.05,0.1)))</f>
        <v>#N/A</v>
      </c>
      <c r="C745" s="9" t="e">
        <f>IF(VLOOKUP(A745,FPM!$B$6:$B$859,2,FALSE)/0.8&gt;VLOOKUP(A745,ICMS!$B$7:$C$858,2,FALSE),0.01,IF(VLOOKUP(A745,'Área Sudene Idene'!$A$1:$B$856,2,FALSE)="sudene/idene",0.05,IF(VLOOKUP(Resumo!A745,'IDH-M'!$A$1:$C$855,3,FALSE)&lt;=0.776,0.05,0.1)))</f>
        <v>#N/A</v>
      </c>
      <c r="D745" s="9" t="e">
        <f t="shared" si="11"/>
        <v>#N/A</v>
      </c>
    </row>
    <row r="746" spans="1:4" x14ac:dyDescent="0.25">
      <c r="A746" s="60" t="s">
        <v>769</v>
      </c>
      <c r="B746" s="1" t="e">
        <f>IF(VLOOKUP(A746,FPM!$B$6:$B$859,2,FALSE)&gt;VLOOKUP(A746,ICMS!$B$7:$C$858,2,FALSE),0.01,IF(VLOOKUP(A746,'Área Sudene Idene'!$A$1:$B$856,2,FALSE)="sudene/idene",0.05,IF(VLOOKUP(Resumo!A746,'IDH-M'!$A$1:$C$855,3,FALSE)&lt;=0.776,0.05,0.1)))</f>
        <v>#N/A</v>
      </c>
      <c r="C746" s="9" t="e">
        <f>IF(VLOOKUP(A746,FPM!$B$6:$B$859,2,FALSE)/0.8&gt;VLOOKUP(A746,ICMS!$B$7:$C$858,2,FALSE),0.01,IF(VLOOKUP(A746,'Área Sudene Idene'!$A$1:$B$856,2,FALSE)="sudene/idene",0.05,IF(VLOOKUP(Resumo!A746,'IDH-M'!$A$1:$C$855,3,FALSE)&lt;=0.776,0.05,0.1)))</f>
        <v>#N/A</v>
      </c>
      <c r="D746" s="9" t="e">
        <f t="shared" si="11"/>
        <v>#N/A</v>
      </c>
    </row>
    <row r="747" spans="1:4" x14ac:dyDescent="0.25">
      <c r="A747" s="60" t="s">
        <v>770</v>
      </c>
      <c r="B747" s="1" t="e">
        <f>IF(VLOOKUP(A747,FPM!$B$6:$B$859,2,FALSE)&gt;VLOOKUP(A747,ICMS!$B$7:$C$858,2,FALSE),0.01,IF(VLOOKUP(A747,'Área Sudene Idene'!$A$1:$B$856,2,FALSE)="sudene/idene",0.05,IF(VLOOKUP(Resumo!A747,'IDH-M'!$A$1:$C$855,3,FALSE)&lt;=0.776,0.05,0.1)))</f>
        <v>#N/A</v>
      </c>
      <c r="C747" s="9" t="e">
        <f>IF(VLOOKUP(A747,FPM!$B$6:$B$859,2,FALSE)/0.8&gt;VLOOKUP(A747,ICMS!$B$7:$C$858,2,FALSE),0.01,IF(VLOOKUP(A747,'Área Sudene Idene'!$A$1:$B$856,2,FALSE)="sudene/idene",0.05,IF(VLOOKUP(Resumo!A747,'IDH-M'!$A$1:$C$855,3,FALSE)&lt;=0.776,0.05,0.1)))</f>
        <v>#N/A</v>
      </c>
      <c r="D747" s="9" t="e">
        <f t="shared" si="11"/>
        <v>#N/A</v>
      </c>
    </row>
    <row r="748" spans="1:4" x14ac:dyDescent="0.25">
      <c r="A748" s="60" t="s">
        <v>771</v>
      </c>
      <c r="B748" s="1" t="e">
        <f>IF(VLOOKUP(A748,FPM!$B$6:$B$859,2,FALSE)&gt;VLOOKUP(A748,ICMS!$B$7:$C$858,2,FALSE),0.01,IF(VLOOKUP(A748,'Área Sudene Idene'!$A$1:$B$856,2,FALSE)="sudene/idene",0.05,IF(VLOOKUP(Resumo!A748,'IDH-M'!$A$1:$C$855,3,FALSE)&lt;=0.776,0.05,0.1)))</f>
        <v>#N/A</v>
      </c>
      <c r="C748" s="9" t="e">
        <f>IF(VLOOKUP(A748,FPM!$B$6:$B$859,2,FALSE)/0.8&gt;VLOOKUP(A748,ICMS!$B$7:$C$858,2,FALSE),0.01,IF(VLOOKUP(A748,'Área Sudene Idene'!$A$1:$B$856,2,FALSE)="sudene/idene",0.05,IF(VLOOKUP(Resumo!A748,'IDH-M'!$A$1:$C$855,3,FALSE)&lt;=0.776,0.05,0.1)))</f>
        <v>#N/A</v>
      </c>
      <c r="D748" s="9" t="e">
        <f t="shared" si="11"/>
        <v>#N/A</v>
      </c>
    </row>
    <row r="749" spans="1:4" x14ac:dyDescent="0.25">
      <c r="A749" s="60" t="s">
        <v>772</v>
      </c>
      <c r="B749" s="1" t="e">
        <f>IF(VLOOKUP(A749,FPM!$B$6:$B$859,2,FALSE)&gt;VLOOKUP(A749,ICMS!$B$7:$C$858,2,FALSE),0.01,IF(VLOOKUP(A749,'Área Sudene Idene'!$A$1:$B$856,2,FALSE)="sudene/idene",0.05,IF(VLOOKUP(Resumo!A749,'IDH-M'!$A$1:$C$855,3,FALSE)&lt;=0.776,0.05,0.1)))</f>
        <v>#N/A</v>
      </c>
      <c r="C749" s="9" t="e">
        <f>IF(VLOOKUP(A749,FPM!$B$6:$B$859,2,FALSE)/0.8&gt;VLOOKUP(A749,ICMS!$B$7:$C$858,2,FALSE),0.01,IF(VLOOKUP(A749,'Área Sudene Idene'!$A$1:$B$856,2,FALSE)="sudene/idene",0.05,IF(VLOOKUP(Resumo!A749,'IDH-M'!$A$1:$C$855,3,FALSE)&lt;=0.776,0.05,0.1)))</f>
        <v>#N/A</v>
      </c>
      <c r="D749" s="9" t="e">
        <f t="shared" si="11"/>
        <v>#N/A</v>
      </c>
    </row>
    <row r="750" spans="1:4" x14ac:dyDescent="0.25">
      <c r="A750" s="60" t="s">
        <v>773</v>
      </c>
      <c r="B750" s="1" t="e">
        <f>IF(VLOOKUP(A750,FPM!$B$6:$B$859,2,FALSE)&gt;VLOOKUP(A750,ICMS!$B$7:$C$858,2,FALSE),0.01,IF(VLOOKUP(A750,'Área Sudene Idene'!$A$1:$B$856,2,FALSE)="sudene/idene",0.05,IF(VLOOKUP(Resumo!A750,'IDH-M'!$A$1:$C$855,3,FALSE)&lt;=0.776,0.05,0.1)))</f>
        <v>#N/A</v>
      </c>
      <c r="C750" s="9" t="e">
        <f>IF(VLOOKUP(A750,FPM!$B$6:$B$859,2,FALSE)/0.8&gt;VLOOKUP(A750,ICMS!$B$7:$C$858,2,FALSE),0.01,IF(VLOOKUP(A750,'Área Sudene Idene'!$A$1:$B$856,2,FALSE)="sudene/idene",0.05,IF(VLOOKUP(Resumo!A750,'IDH-M'!$A$1:$C$855,3,FALSE)&lt;=0.776,0.05,0.1)))</f>
        <v>#N/A</v>
      </c>
      <c r="D750" s="9" t="e">
        <f t="shared" si="11"/>
        <v>#N/A</v>
      </c>
    </row>
    <row r="751" spans="1:4" x14ac:dyDescent="0.25">
      <c r="A751" s="60" t="s">
        <v>774</v>
      </c>
      <c r="B751" s="1" t="e">
        <f>IF(VLOOKUP(A751,FPM!$B$6:$B$859,2,FALSE)&gt;VLOOKUP(A751,ICMS!$B$7:$C$858,2,FALSE),0.01,IF(VLOOKUP(A751,'Área Sudene Idene'!$A$1:$B$856,2,FALSE)="sudene/idene",0.05,IF(VLOOKUP(Resumo!A751,'IDH-M'!$A$1:$C$855,3,FALSE)&lt;=0.776,0.05,0.1)))</f>
        <v>#N/A</v>
      </c>
      <c r="C751" s="9" t="e">
        <f>IF(VLOOKUP(A751,FPM!$B$6:$B$859,2,FALSE)/0.8&gt;VLOOKUP(A751,ICMS!$B$7:$C$858,2,FALSE),0.01,IF(VLOOKUP(A751,'Área Sudene Idene'!$A$1:$B$856,2,FALSE)="sudene/idene",0.05,IF(VLOOKUP(Resumo!A751,'IDH-M'!$A$1:$C$855,3,FALSE)&lt;=0.776,0.05,0.1)))</f>
        <v>#N/A</v>
      </c>
      <c r="D751" s="9" t="e">
        <f t="shared" si="11"/>
        <v>#N/A</v>
      </c>
    </row>
    <row r="752" spans="1:4" x14ac:dyDescent="0.25">
      <c r="A752" s="60" t="s">
        <v>775</v>
      </c>
      <c r="B752" s="1" t="e">
        <f>IF(VLOOKUP(A752,FPM!$B$6:$B$859,2,FALSE)&gt;VLOOKUP(A752,ICMS!$B$7:$C$858,2,FALSE),0.01,IF(VLOOKUP(A752,'Área Sudene Idene'!$A$1:$B$856,2,FALSE)="sudene/idene",0.05,IF(VLOOKUP(Resumo!A752,'IDH-M'!$A$1:$C$855,3,FALSE)&lt;=0.776,0.05,0.1)))</f>
        <v>#N/A</v>
      </c>
      <c r="C752" s="9" t="e">
        <f>IF(VLOOKUP(A752,FPM!$B$6:$B$859,2,FALSE)/0.8&gt;VLOOKUP(A752,ICMS!$B$7:$C$858,2,FALSE),0.01,IF(VLOOKUP(A752,'Área Sudene Idene'!$A$1:$B$856,2,FALSE)="sudene/idene",0.05,IF(VLOOKUP(Resumo!A752,'IDH-M'!$A$1:$C$855,3,FALSE)&lt;=0.776,0.05,0.1)))</f>
        <v>#N/A</v>
      </c>
      <c r="D752" s="9" t="e">
        <f t="shared" si="11"/>
        <v>#N/A</v>
      </c>
    </row>
    <row r="753" spans="1:4" x14ac:dyDescent="0.25">
      <c r="A753" s="60" t="s">
        <v>776</v>
      </c>
      <c r="B753" s="1" t="e">
        <f>IF(VLOOKUP(A753,FPM!$B$6:$B$859,2,FALSE)&gt;VLOOKUP(A753,ICMS!$B$7:$C$858,2,FALSE),0.01,IF(VLOOKUP(A753,'Área Sudene Idene'!$A$1:$B$856,2,FALSE)="sudene/idene",0.05,IF(VLOOKUP(Resumo!A753,'IDH-M'!$A$1:$C$855,3,FALSE)&lt;=0.776,0.05,0.1)))</f>
        <v>#N/A</v>
      </c>
      <c r="C753" s="9" t="e">
        <f>IF(VLOOKUP(A753,FPM!$B$6:$B$859,2,FALSE)/0.8&gt;VLOOKUP(A753,ICMS!$B$7:$C$858,2,FALSE),0.01,IF(VLOOKUP(A753,'Área Sudene Idene'!$A$1:$B$856,2,FALSE)="sudene/idene",0.05,IF(VLOOKUP(Resumo!A753,'IDH-M'!$A$1:$C$855,3,FALSE)&lt;=0.776,0.05,0.1)))</f>
        <v>#N/A</v>
      </c>
      <c r="D753" s="9" t="e">
        <f t="shared" si="11"/>
        <v>#N/A</v>
      </c>
    </row>
    <row r="754" spans="1:4" x14ac:dyDescent="0.25">
      <c r="A754" s="60" t="s">
        <v>777</v>
      </c>
      <c r="B754" s="1" t="e">
        <f>IF(VLOOKUP(A754,FPM!$B$6:$B$859,2,FALSE)&gt;VLOOKUP(A754,ICMS!$B$7:$C$858,2,FALSE),0.01,IF(VLOOKUP(A754,'Área Sudene Idene'!$A$1:$B$856,2,FALSE)="sudene/idene",0.05,IF(VLOOKUP(Resumo!A754,'IDH-M'!$A$1:$C$855,3,FALSE)&lt;=0.776,0.05,0.1)))</f>
        <v>#N/A</v>
      </c>
      <c r="C754" s="9" t="e">
        <f>IF(VLOOKUP(A754,FPM!$B$6:$B$859,2,FALSE)/0.8&gt;VLOOKUP(A754,ICMS!$B$7:$C$858,2,FALSE),0.01,IF(VLOOKUP(A754,'Área Sudene Idene'!$A$1:$B$856,2,FALSE)="sudene/idene",0.05,IF(VLOOKUP(Resumo!A754,'IDH-M'!$A$1:$C$855,3,FALSE)&lt;=0.776,0.05,0.1)))</f>
        <v>#N/A</v>
      </c>
      <c r="D754" s="9" t="e">
        <f t="shared" si="11"/>
        <v>#N/A</v>
      </c>
    </row>
    <row r="755" spans="1:4" x14ac:dyDescent="0.25">
      <c r="A755" s="60" t="s">
        <v>778</v>
      </c>
      <c r="B755" s="1" t="e">
        <f>IF(VLOOKUP(A755,FPM!$B$6:$B$859,2,FALSE)&gt;VLOOKUP(A755,ICMS!$B$7:$C$858,2,FALSE),0.01,IF(VLOOKUP(A755,'Área Sudene Idene'!$A$1:$B$856,2,FALSE)="sudene/idene",0.05,IF(VLOOKUP(Resumo!A755,'IDH-M'!$A$1:$C$855,3,FALSE)&lt;=0.776,0.05,0.1)))</f>
        <v>#N/A</v>
      </c>
      <c r="C755" s="9" t="e">
        <f>IF(VLOOKUP(A755,FPM!$B$6:$B$859,2,FALSE)/0.8&gt;VLOOKUP(A755,ICMS!$B$7:$C$858,2,FALSE),0.01,IF(VLOOKUP(A755,'Área Sudene Idene'!$A$1:$B$856,2,FALSE)="sudene/idene",0.05,IF(VLOOKUP(Resumo!A755,'IDH-M'!$A$1:$C$855,3,FALSE)&lt;=0.776,0.05,0.1)))</f>
        <v>#N/A</v>
      </c>
      <c r="D755" s="9" t="e">
        <f t="shared" si="11"/>
        <v>#N/A</v>
      </c>
    </row>
    <row r="756" spans="1:4" x14ac:dyDescent="0.25">
      <c r="A756" s="60" t="s">
        <v>779</v>
      </c>
      <c r="B756" s="1" t="e">
        <f>IF(VLOOKUP(A756,FPM!$B$6:$B$859,2,FALSE)&gt;VLOOKUP(A756,ICMS!$B$7:$C$858,2,FALSE),0.01,IF(VLOOKUP(A756,'Área Sudene Idene'!$A$1:$B$856,2,FALSE)="sudene/idene",0.05,IF(VLOOKUP(Resumo!A756,'IDH-M'!$A$1:$C$855,3,FALSE)&lt;=0.776,0.05,0.1)))</f>
        <v>#N/A</v>
      </c>
      <c r="C756" s="9" t="e">
        <f>IF(VLOOKUP(A756,FPM!$B$6:$B$859,2,FALSE)/0.8&gt;VLOOKUP(A756,ICMS!$B$7:$C$858,2,FALSE),0.01,IF(VLOOKUP(A756,'Área Sudene Idene'!$A$1:$B$856,2,FALSE)="sudene/idene",0.05,IF(VLOOKUP(Resumo!A756,'IDH-M'!$A$1:$C$855,3,FALSE)&lt;=0.776,0.05,0.1)))</f>
        <v>#N/A</v>
      </c>
      <c r="D756" s="9" t="e">
        <f t="shared" si="11"/>
        <v>#N/A</v>
      </c>
    </row>
    <row r="757" spans="1:4" x14ac:dyDescent="0.25">
      <c r="A757" s="60" t="s">
        <v>780</v>
      </c>
      <c r="B757" s="1" t="e">
        <f>IF(VLOOKUP(A757,FPM!$B$6:$B$859,2,FALSE)&gt;VLOOKUP(A757,ICMS!$B$7:$C$858,2,FALSE),0.01,IF(VLOOKUP(A757,'Área Sudene Idene'!$A$1:$B$856,2,FALSE)="sudene/idene",0.05,IF(VLOOKUP(Resumo!A757,'IDH-M'!$A$1:$C$855,3,FALSE)&lt;=0.776,0.05,0.1)))</f>
        <v>#N/A</v>
      </c>
      <c r="C757" s="9" t="e">
        <f>IF(VLOOKUP(A757,FPM!$B$6:$B$859,2,FALSE)/0.8&gt;VLOOKUP(A757,ICMS!$B$7:$C$858,2,FALSE),0.01,IF(VLOOKUP(A757,'Área Sudene Idene'!$A$1:$B$856,2,FALSE)="sudene/idene",0.05,IF(VLOOKUP(Resumo!A757,'IDH-M'!$A$1:$C$855,3,FALSE)&lt;=0.776,0.05,0.1)))</f>
        <v>#N/A</v>
      </c>
      <c r="D757" s="9" t="e">
        <f t="shared" si="11"/>
        <v>#N/A</v>
      </c>
    </row>
    <row r="758" spans="1:4" x14ac:dyDescent="0.25">
      <c r="A758" s="60" t="s">
        <v>781</v>
      </c>
      <c r="B758" s="1" t="e">
        <f>IF(VLOOKUP(A758,FPM!$B$6:$B$859,2,FALSE)&gt;VLOOKUP(A758,ICMS!$B$7:$C$858,2,FALSE),0.01,IF(VLOOKUP(A758,'Área Sudene Idene'!$A$1:$B$856,2,FALSE)="sudene/idene",0.05,IF(VLOOKUP(Resumo!A758,'IDH-M'!$A$1:$C$855,3,FALSE)&lt;=0.776,0.05,0.1)))</f>
        <v>#N/A</v>
      </c>
      <c r="C758" s="9" t="e">
        <f>IF(VLOOKUP(A758,FPM!$B$6:$B$859,2,FALSE)/0.8&gt;VLOOKUP(A758,ICMS!$B$7:$C$858,2,FALSE),0.01,IF(VLOOKUP(A758,'Área Sudene Idene'!$A$1:$B$856,2,FALSE)="sudene/idene",0.05,IF(VLOOKUP(Resumo!A758,'IDH-M'!$A$1:$C$855,3,FALSE)&lt;=0.776,0.05,0.1)))</f>
        <v>#N/A</v>
      </c>
      <c r="D758" s="9" t="e">
        <f t="shared" si="11"/>
        <v>#N/A</v>
      </c>
    </row>
    <row r="759" spans="1:4" x14ac:dyDescent="0.25">
      <c r="A759" s="60" t="s">
        <v>782</v>
      </c>
      <c r="B759" s="1" t="e">
        <f>IF(VLOOKUP(A759,FPM!$B$6:$B$859,2,FALSE)&gt;VLOOKUP(A759,ICMS!$B$7:$C$858,2,FALSE),0.01,IF(VLOOKUP(A759,'Área Sudene Idene'!$A$1:$B$856,2,FALSE)="sudene/idene",0.05,IF(VLOOKUP(Resumo!A759,'IDH-M'!$A$1:$C$855,3,FALSE)&lt;=0.776,0.05,0.1)))</f>
        <v>#N/A</v>
      </c>
      <c r="C759" s="9" t="e">
        <f>IF(VLOOKUP(A759,FPM!$B$6:$B$859,2,FALSE)/0.8&gt;VLOOKUP(A759,ICMS!$B$7:$C$858,2,FALSE),0.01,IF(VLOOKUP(A759,'Área Sudene Idene'!$A$1:$B$856,2,FALSE)="sudene/idene",0.05,IF(VLOOKUP(Resumo!A759,'IDH-M'!$A$1:$C$855,3,FALSE)&lt;=0.776,0.05,0.1)))</f>
        <v>#N/A</v>
      </c>
      <c r="D759" s="9" t="e">
        <f t="shared" si="11"/>
        <v>#N/A</v>
      </c>
    </row>
    <row r="760" spans="1:4" x14ac:dyDescent="0.25">
      <c r="A760" s="60" t="s">
        <v>783</v>
      </c>
      <c r="B760" s="1" t="e">
        <f>IF(VLOOKUP(A760,FPM!$B$6:$B$859,2,FALSE)&gt;VLOOKUP(A760,ICMS!$B$7:$C$858,2,FALSE),0.01,IF(VLOOKUP(A760,'Área Sudene Idene'!$A$1:$B$856,2,FALSE)="sudene/idene",0.05,IF(VLOOKUP(Resumo!A760,'IDH-M'!$A$1:$C$855,3,FALSE)&lt;=0.776,0.05,0.1)))</f>
        <v>#N/A</v>
      </c>
      <c r="C760" s="9" t="e">
        <f>IF(VLOOKUP(A760,FPM!$B$6:$B$859,2,FALSE)/0.8&gt;VLOOKUP(A760,ICMS!$B$7:$C$858,2,FALSE),0.01,IF(VLOOKUP(A760,'Área Sudene Idene'!$A$1:$B$856,2,FALSE)="sudene/idene",0.05,IF(VLOOKUP(Resumo!A760,'IDH-M'!$A$1:$C$855,3,FALSE)&lt;=0.776,0.05,0.1)))</f>
        <v>#N/A</v>
      </c>
      <c r="D760" s="9" t="e">
        <f t="shared" si="11"/>
        <v>#N/A</v>
      </c>
    </row>
    <row r="761" spans="1:4" x14ac:dyDescent="0.25">
      <c r="A761" s="60" t="s">
        <v>784</v>
      </c>
      <c r="B761" s="1" t="e">
        <f>IF(VLOOKUP(A761,FPM!$B$6:$B$859,2,FALSE)&gt;VLOOKUP(A761,ICMS!$B$7:$C$858,2,FALSE),0.01,IF(VLOOKUP(A761,'Área Sudene Idene'!$A$1:$B$856,2,FALSE)="sudene/idene",0.05,IF(VLOOKUP(Resumo!A761,'IDH-M'!$A$1:$C$855,3,FALSE)&lt;=0.776,0.05,0.1)))</f>
        <v>#N/A</v>
      </c>
      <c r="C761" s="9" t="e">
        <f>IF(VLOOKUP(A761,FPM!$B$6:$B$859,2,FALSE)/0.8&gt;VLOOKUP(A761,ICMS!$B$7:$C$858,2,FALSE),0.01,IF(VLOOKUP(A761,'Área Sudene Idene'!$A$1:$B$856,2,FALSE)="sudene/idene",0.05,IF(VLOOKUP(Resumo!A761,'IDH-M'!$A$1:$C$855,3,FALSE)&lt;=0.776,0.05,0.1)))</f>
        <v>#N/A</v>
      </c>
      <c r="D761" s="9" t="e">
        <f t="shared" si="11"/>
        <v>#N/A</v>
      </c>
    </row>
    <row r="762" spans="1:4" x14ac:dyDescent="0.25">
      <c r="A762" s="60" t="s">
        <v>785</v>
      </c>
      <c r="B762" s="1" t="e">
        <f>IF(VLOOKUP(A762,FPM!$B$6:$B$859,2,FALSE)&gt;VLOOKUP(A762,ICMS!$B$7:$C$858,2,FALSE),0.01,IF(VLOOKUP(A762,'Área Sudene Idene'!$A$1:$B$856,2,FALSE)="sudene/idene",0.05,IF(VLOOKUP(Resumo!A762,'IDH-M'!$A$1:$C$855,3,FALSE)&lt;=0.776,0.05,0.1)))</f>
        <v>#N/A</v>
      </c>
      <c r="C762" s="9" t="e">
        <f>IF(VLOOKUP(A762,FPM!$B$6:$B$859,2,FALSE)/0.8&gt;VLOOKUP(A762,ICMS!$B$7:$C$858,2,FALSE),0.01,IF(VLOOKUP(A762,'Área Sudene Idene'!$A$1:$B$856,2,FALSE)="sudene/idene",0.05,IF(VLOOKUP(Resumo!A762,'IDH-M'!$A$1:$C$855,3,FALSE)&lt;=0.776,0.05,0.1)))</f>
        <v>#N/A</v>
      </c>
      <c r="D762" s="9" t="e">
        <f t="shared" si="11"/>
        <v>#N/A</v>
      </c>
    </row>
    <row r="763" spans="1:4" x14ac:dyDescent="0.25">
      <c r="A763" s="60" t="s">
        <v>786</v>
      </c>
      <c r="B763" s="1" t="e">
        <f>IF(VLOOKUP(A763,FPM!$B$6:$B$859,2,FALSE)&gt;VLOOKUP(A763,ICMS!$B$7:$C$858,2,FALSE),0.01,IF(VLOOKUP(A763,'Área Sudene Idene'!$A$1:$B$856,2,FALSE)="sudene/idene",0.05,IF(VLOOKUP(Resumo!A763,'IDH-M'!$A$1:$C$855,3,FALSE)&lt;=0.776,0.05,0.1)))</f>
        <v>#N/A</v>
      </c>
      <c r="C763" s="9" t="e">
        <f>IF(VLOOKUP(A763,FPM!$B$6:$B$859,2,FALSE)/0.8&gt;VLOOKUP(A763,ICMS!$B$7:$C$858,2,FALSE),0.01,IF(VLOOKUP(A763,'Área Sudene Idene'!$A$1:$B$856,2,FALSE)="sudene/idene",0.05,IF(VLOOKUP(Resumo!A763,'IDH-M'!$A$1:$C$855,3,FALSE)&lt;=0.776,0.05,0.1)))</f>
        <v>#N/A</v>
      </c>
      <c r="D763" s="9" t="e">
        <f t="shared" si="11"/>
        <v>#N/A</v>
      </c>
    </row>
    <row r="764" spans="1:4" x14ac:dyDescent="0.25">
      <c r="A764" s="60" t="s">
        <v>787</v>
      </c>
      <c r="B764" s="1" t="e">
        <f>IF(VLOOKUP(A764,FPM!$B$6:$B$859,2,FALSE)&gt;VLOOKUP(A764,ICMS!$B$7:$C$858,2,FALSE),0.01,IF(VLOOKUP(A764,'Área Sudene Idene'!$A$1:$B$856,2,FALSE)="sudene/idene",0.05,IF(VLOOKUP(Resumo!A764,'IDH-M'!$A$1:$C$855,3,FALSE)&lt;=0.776,0.05,0.1)))</f>
        <v>#N/A</v>
      </c>
      <c r="C764" s="9" t="e">
        <f>IF(VLOOKUP(A764,FPM!$B$6:$B$859,2,FALSE)/0.8&gt;VLOOKUP(A764,ICMS!$B$7:$C$858,2,FALSE),0.01,IF(VLOOKUP(A764,'Área Sudene Idene'!$A$1:$B$856,2,FALSE)="sudene/idene",0.05,IF(VLOOKUP(Resumo!A764,'IDH-M'!$A$1:$C$855,3,FALSE)&lt;=0.776,0.05,0.1)))</f>
        <v>#N/A</v>
      </c>
      <c r="D764" s="9" t="e">
        <f t="shared" si="11"/>
        <v>#N/A</v>
      </c>
    </row>
    <row r="765" spans="1:4" x14ac:dyDescent="0.25">
      <c r="A765" s="60" t="s">
        <v>788</v>
      </c>
      <c r="B765" s="1" t="e">
        <f>IF(VLOOKUP(A765,FPM!$B$6:$B$859,2,FALSE)&gt;VLOOKUP(A765,ICMS!$B$7:$C$858,2,FALSE),0.01,IF(VLOOKUP(A765,'Área Sudene Idene'!$A$1:$B$856,2,FALSE)="sudene/idene",0.05,IF(VLOOKUP(Resumo!A765,'IDH-M'!$A$1:$C$855,3,FALSE)&lt;=0.776,0.05,0.1)))</f>
        <v>#N/A</v>
      </c>
      <c r="C765" s="9" t="e">
        <f>IF(VLOOKUP(A765,FPM!$B$6:$B$859,2,FALSE)/0.8&gt;VLOOKUP(A765,ICMS!$B$7:$C$858,2,FALSE),0.01,IF(VLOOKUP(A765,'Área Sudene Idene'!$A$1:$B$856,2,FALSE)="sudene/idene",0.05,IF(VLOOKUP(Resumo!A765,'IDH-M'!$A$1:$C$855,3,FALSE)&lt;=0.776,0.05,0.1)))</f>
        <v>#N/A</v>
      </c>
      <c r="D765" s="9" t="e">
        <f t="shared" si="11"/>
        <v>#N/A</v>
      </c>
    </row>
    <row r="766" spans="1:4" x14ac:dyDescent="0.25">
      <c r="A766" s="60" t="s">
        <v>789</v>
      </c>
      <c r="B766" s="1" t="e">
        <f>IF(VLOOKUP(A766,FPM!$B$6:$B$859,2,FALSE)&gt;VLOOKUP(A766,ICMS!$B$7:$C$858,2,FALSE),0.01,IF(VLOOKUP(A766,'Área Sudene Idene'!$A$1:$B$856,2,FALSE)="sudene/idene",0.05,IF(VLOOKUP(Resumo!A766,'IDH-M'!$A$1:$C$855,3,FALSE)&lt;=0.776,0.05,0.1)))</f>
        <v>#N/A</v>
      </c>
      <c r="C766" s="9" t="e">
        <f>IF(VLOOKUP(A766,FPM!$B$6:$B$859,2,FALSE)/0.8&gt;VLOOKUP(A766,ICMS!$B$7:$C$858,2,FALSE),0.01,IF(VLOOKUP(A766,'Área Sudene Idene'!$A$1:$B$856,2,FALSE)="sudene/idene",0.05,IF(VLOOKUP(Resumo!A766,'IDH-M'!$A$1:$C$855,3,FALSE)&lt;=0.776,0.05,0.1)))</f>
        <v>#N/A</v>
      </c>
      <c r="D766" s="9" t="e">
        <f t="shared" si="11"/>
        <v>#N/A</v>
      </c>
    </row>
    <row r="767" spans="1:4" x14ac:dyDescent="0.25">
      <c r="A767" s="60" t="s">
        <v>790</v>
      </c>
      <c r="B767" s="1" t="e">
        <f>IF(VLOOKUP(A767,FPM!$B$6:$B$859,2,FALSE)&gt;VLOOKUP(A767,ICMS!$B$7:$C$858,2,FALSE),0.01,IF(VLOOKUP(A767,'Área Sudene Idene'!$A$1:$B$856,2,FALSE)="sudene/idene",0.05,IF(VLOOKUP(Resumo!A767,'IDH-M'!$A$1:$C$855,3,FALSE)&lt;=0.776,0.05,0.1)))</f>
        <v>#N/A</v>
      </c>
      <c r="C767" s="9" t="e">
        <f>IF(VLOOKUP(A767,FPM!$B$6:$B$859,2,FALSE)/0.8&gt;VLOOKUP(A767,ICMS!$B$7:$C$858,2,FALSE),0.01,IF(VLOOKUP(A767,'Área Sudene Idene'!$A$1:$B$856,2,FALSE)="sudene/idene",0.05,IF(VLOOKUP(Resumo!A767,'IDH-M'!$A$1:$C$855,3,FALSE)&lt;=0.776,0.05,0.1)))</f>
        <v>#N/A</v>
      </c>
      <c r="D767" s="9" t="e">
        <f t="shared" si="11"/>
        <v>#N/A</v>
      </c>
    </row>
    <row r="768" spans="1:4" x14ac:dyDescent="0.25">
      <c r="A768" s="60" t="s">
        <v>791</v>
      </c>
      <c r="B768" s="1" t="e">
        <f>IF(VLOOKUP(A768,FPM!$B$6:$B$859,2,FALSE)&gt;VLOOKUP(A768,ICMS!$B$7:$C$858,2,FALSE),0.01,IF(VLOOKUP(A768,'Área Sudene Idene'!$A$1:$B$856,2,FALSE)="sudene/idene",0.05,IF(VLOOKUP(Resumo!A768,'IDH-M'!$A$1:$C$855,3,FALSE)&lt;=0.776,0.05,0.1)))</f>
        <v>#N/A</v>
      </c>
      <c r="C768" s="9" t="e">
        <f>IF(VLOOKUP(A768,FPM!$B$6:$B$859,2,FALSE)/0.8&gt;VLOOKUP(A768,ICMS!$B$7:$C$858,2,FALSE),0.01,IF(VLOOKUP(A768,'Área Sudene Idene'!$A$1:$B$856,2,FALSE)="sudene/idene",0.05,IF(VLOOKUP(Resumo!A768,'IDH-M'!$A$1:$C$855,3,FALSE)&lt;=0.776,0.05,0.1)))</f>
        <v>#N/A</v>
      </c>
      <c r="D768" s="9" t="e">
        <f t="shared" si="11"/>
        <v>#N/A</v>
      </c>
    </row>
    <row r="769" spans="1:4" x14ac:dyDescent="0.25">
      <c r="A769" s="60" t="s">
        <v>792</v>
      </c>
      <c r="B769" s="1" t="e">
        <f>IF(VLOOKUP(A769,FPM!$B$6:$B$859,2,FALSE)&gt;VLOOKUP(A769,ICMS!$B$7:$C$858,2,FALSE),0.01,IF(VLOOKUP(A769,'Área Sudene Idene'!$A$1:$B$856,2,FALSE)="sudene/idene",0.05,IF(VLOOKUP(Resumo!A769,'IDH-M'!$A$1:$C$855,3,FALSE)&lt;=0.776,0.05,0.1)))</f>
        <v>#N/A</v>
      </c>
      <c r="C769" s="9" t="e">
        <f>IF(VLOOKUP(A769,FPM!$B$6:$B$859,2,FALSE)/0.8&gt;VLOOKUP(A769,ICMS!$B$7:$C$858,2,FALSE),0.01,IF(VLOOKUP(A769,'Área Sudene Idene'!$A$1:$B$856,2,FALSE)="sudene/idene",0.05,IF(VLOOKUP(Resumo!A769,'IDH-M'!$A$1:$C$855,3,FALSE)&lt;=0.776,0.05,0.1)))</f>
        <v>#N/A</v>
      </c>
      <c r="D769" s="9" t="e">
        <f t="shared" si="11"/>
        <v>#N/A</v>
      </c>
    </row>
    <row r="770" spans="1:4" x14ac:dyDescent="0.25">
      <c r="A770" s="60" t="s">
        <v>793</v>
      </c>
      <c r="B770" s="1" t="e">
        <f>IF(VLOOKUP(A770,FPM!$B$6:$B$859,2,FALSE)&gt;VLOOKUP(A770,ICMS!$B$7:$C$858,2,FALSE),0.01,IF(VLOOKUP(A770,'Área Sudene Idene'!$A$1:$B$856,2,FALSE)="sudene/idene",0.05,IF(VLOOKUP(Resumo!A770,'IDH-M'!$A$1:$C$855,3,FALSE)&lt;=0.776,0.05,0.1)))</f>
        <v>#N/A</v>
      </c>
      <c r="C770" s="9" t="e">
        <f>IF(VLOOKUP(A770,FPM!$B$6:$B$859,2,FALSE)/0.8&gt;VLOOKUP(A770,ICMS!$B$7:$C$858,2,FALSE),0.01,IF(VLOOKUP(A770,'Área Sudene Idene'!$A$1:$B$856,2,FALSE)="sudene/idene",0.05,IF(VLOOKUP(Resumo!A770,'IDH-M'!$A$1:$C$855,3,FALSE)&lt;=0.776,0.05,0.1)))</f>
        <v>#N/A</v>
      </c>
      <c r="D770" s="9" t="e">
        <f t="shared" si="11"/>
        <v>#N/A</v>
      </c>
    </row>
    <row r="771" spans="1:4" x14ac:dyDescent="0.25">
      <c r="A771" s="60" t="s">
        <v>794</v>
      </c>
      <c r="B771" s="1" t="e">
        <f>IF(VLOOKUP(A771,FPM!$B$6:$B$859,2,FALSE)&gt;VLOOKUP(A771,ICMS!$B$7:$C$858,2,FALSE),0.01,IF(VLOOKUP(A771,'Área Sudene Idene'!$A$1:$B$856,2,FALSE)="sudene/idene",0.05,IF(VLOOKUP(Resumo!A771,'IDH-M'!$A$1:$C$855,3,FALSE)&lt;=0.776,0.05,0.1)))</f>
        <v>#N/A</v>
      </c>
      <c r="C771" s="9" t="e">
        <f>IF(VLOOKUP(A771,FPM!$B$6:$B$859,2,FALSE)/0.8&gt;VLOOKUP(A771,ICMS!$B$7:$C$858,2,FALSE),0.01,IF(VLOOKUP(A771,'Área Sudene Idene'!$A$1:$B$856,2,FALSE)="sudene/idene",0.05,IF(VLOOKUP(Resumo!A771,'IDH-M'!$A$1:$C$855,3,FALSE)&lt;=0.776,0.05,0.1)))</f>
        <v>#N/A</v>
      </c>
      <c r="D771" s="9" t="e">
        <f t="shared" ref="D771:D834" si="12">B771-C771</f>
        <v>#N/A</v>
      </c>
    </row>
    <row r="772" spans="1:4" x14ac:dyDescent="0.25">
      <c r="A772" s="60" t="s">
        <v>795</v>
      </c>
      <c r="B772" s="1" t="e">
        <f>IF(VLOOKUP(A772,FPM!$B$6:$B$859,2,FALSE)&gt;VLOOKUP(A772,ICMS!$B$7:$C$858,2,FALSE),0.01,IF(VLOOKUP(A772,'Área Sudene Idene'!$A$1:$B$856,2,FALSE)="sudene/idene",0.05,IF(VLOOKUP(Resumo!A772,'IDH-M'!$A$1:$C$855,3,FALSE)&lt;=0.776,0.05,0.1)))</f>
        <v>#N/A</v>
      </c>
      <c r="C772" s="9" t="e">
        <f>IF(VLOOKUP(A772,FPM!$B$6:$B$859,2,FALSE)/0.8&gt;VLOOKUP(A772,ICMS!$B$7:$C$858,2,FALSE),0.01,IF(VLOOKUP(A772,'Área Sudene Idene'!$A$1:$B$856,2,FALSE)="sudene/idene",0.05,IF(VLOOKUP(Resumo!A772,'IDH-M'!$A$1:$C$855,3,FALSE)&lt;=0.776,0.05,0.1)))</f>
        <v>#N/A</v>
      </c>
      <c r="D772" s="9" t="e">
        <f t="shared" si="12"/>
        <v>#N/A</v>
      </c>
    </row>
    <row r="773" spans="1:4" x14ac:dyDescent="0.25">
      <c r="A773" s="60" t="s">
        <v>796</v>
      </c>
      <c r="B773" s="1" t="e">
        <f>IF(VLOOKUP(A773,FPM!$B$6:$B$859,2,FALSE)&gt;VLOOKUP(A773,ICMS!$B$7:$C$858,2,FALSE),0.01,IF(VLOOKUP(A773,'Área Sudene Idene'!$A$1:$B$856,2,FALSE)="sudene/idene",0.05,IF(VLOOKUP(Resumo!A773,'IDH-M'!$A$1:$C$855,3,FALSE)&lt;=0.776,0.05,0.1)))</f>
        <v>#N/A</v>
      </c>
      <c r="C773" s="9" t="e">
        <f>IF(VLOOKUP(A773,FPM!$B$6:$B$859,2,FALSE)/0.8&gt;VLOOKUP(A773,ICMS!$B$7:$C$858,2,FALSE),0.01,IF(VLOOKUP(A773,'Área Sudene Idene'!$A$1:$B$856,2,FALSE)="sudene/idene",0.05,IF(VLOOKUP(Resumo!A773,'IDH-M'!$A$1:$C$855,3,FALSE)&lt;=0.776,0.05,0.1)))</f>
        <v>#N/A</v>
      </c>
      <c r="D773" s="9" t="e">
        <f t="shared" si="12"/>
        <v>#N/A</v>
      </c>
    </row>
    <row r="774" spans="1:4" x14ac:dyDescent="0.25">
      <c r="A774" s="60" t="s">
        <v>797</v>
      </c>
      <c r="B774" s="1" t="e">
        <f>IF(VLOOKUP(A774,FPM!$B$6:$B$859,2,FALSE)&gt;VLOOKUP(A774,ICMS!$B$7:$C$858,2,FALSE),0.01,IF(VLOOKUP(A774,'Área Sudene Idene'!$A$1:$B$856,2,FALSE)="sudene/idene",0.05,IF(VLOOKUP(Resumo!A774,'IDH-M'!$A$1:$C$855,3,FALSE)&lt;=0.776,0.05,0.1)))</f>
        <v>#N/A</v>
      </c>
      <c r="C774" s="9" t="e">
        <f>IF(VLOOKUP(A774,FPM!$B$6:$B$859,2,FALSE)/0.8&gt;VLOOKUP(A774,ICMS!$B$7:$C$858,2,FALSE),0.01,IF(VLOOKUP(A774,'Área Sudene Idene'!$A$1:$B$856,2,FALSE)="sudene/idene",0.05,IF(VLOOKUP(Resumo!A774,'IDH-M'!$A$1:$C$855,3,FALSE)&lt;=0.776,0.05,0.1)))</f>
        <v>#N/A</v>
      </c>
      <c r="D774" s="9" t="e">
        <f t="shared" si="12"/>
        <v>#N/A</v>
      </c>
    </row>
    <row r="775" spans="1:4" x14ac:dyDescent="0.25">
      <c r="A775" s="60" t="s">
        <v>798</v>
      </c>
      <c r="B775" s="1" t="e">
        <f>IF(VLOOKUP(A775,FPM!$B$6:$B$859,2,FALSE)&gt;VLOOKUP(A775,ICMS!$B$7:$C$858,2,FALSE),0.01,IF(VLOOKUP(A775,'Área Sudene Idene'!$A$1:$B$856,2,FALSE)="sudene/idene",0.05,IF(VLOOKUP(Resumo!A775,'IDH-M'!$A$1:$C$855,3,FALSE)&lt;=0.776,0.05,0.1)))</f>
        <v>#N/A</v>
      </c>
      <c r="C775" s="9" t="e">
        <f>IF(VLOOKUP(A775,FPM!$B$6:$B$859,2,FALSE)/0.8&gt;VLOOKUP(A775,ICMS!$B$7:$C$858,2,FALSE),0.01,IF(VLOOKUP(A775,'Área Sudene Idene'!$A$1:$B$856,2,FALSE)="sudene/idene",0.05,IF(VLOOKUP(Resumo!A775,'IDH-M'!$A$1:$C$855,3,FALSE)&lt;=0.776,0.05,0.1)))</f>
        <v>#N/A</v>
      </c>
      <c r="D775" s="9" t="e">
        <f t="shared" si="12"/>
        <v>#N/A</v>
      </c>
    </row>
    <row r="776" spans="1:4" x14ac:dyDescent="0.25">
      <c r="A776" s="60" t="s">
        <v>799</v>
      </c>
      <c r="B776" s="1" t="e">
        <f>IF(VLOOKUP(A776,FPM!$B$6:$B$859,2,FALSE)&gt;VLOOKUP(A776,ICMS!$B$7:$C$858,2,FALSE),0.01,IF(VLOOKUP(A776,'Área Sudene Idene'!$A$1:$B$856,2,FALSE)="sudene/idene",0.05,IF(VLOOKUP(Resumo!A776,'IDH-M'!$A$1:$C$855,3,FALSE)&lt;=0.776,0.05,0.1)))</f>
        <v>#N/A</v>
      </c>
      <c r="C776" s="9" t="e">
        <f>IF(VLOOKUP(A776,FPM!$B$6:$B$859,2,FALSE)/0.8&gt;VLOOKUP(A776,ICMS!$B$7:$C$858,2,FALSE),0.01,IF(VLOOKUP(A776,'Área Sudene Idene'!$A$1:$B$856,2,FALSE)="sudene/idene",0.05,IF(VLOOKUP(Resumo!A776,'IDH-M'!$A$1:$C$855,3,FALSE)&lt;=0.776,0.05,0.1)))</f>
        <v>#N/A</v>
      </c>
      <c r="D776" s="9" t="e">
        <f t="shared" si="12"/>
        <v>#N/A</v>
      </c>
    </row>
    <row r="777" spans="1:4" x14ac:dyDescent="0.25">
      <c r="A777" s="60" t="s">
        <v>800</v>
      </c>
      <c r="B777" s="1" t="e">
        <f>IF(VLOOKUP(A777,FPM!$B$6:$B$859,2,FALSE)&gt;VLOOKUP(A777,ICMS!$B$7:$C$858,2,FALSE),0.01,IF(VLOOKUP(A777,'Área Sudene Idene'!$A$1:$B$856,2,FALSE)="sudene/idene",0.05,IF(VLOOKUP(Resumo!A777,'IDH-M'!$A$1:$C$855,3,FALSE)&lt;=0.776,0.05,0.1)))</f>
        <v>#N/A</v>
      </c>
      <c r="C777" s="9" t="e">
        <f>IF(VLOOKUP(A777,FPM!$B$6:$B$859,2,FALSE)/0.8&gt;VLOOKUP(A777,ICMS!$B$7:$C$858,2,FALSE),0.01,IF(VLOOKUP(A777,'Área Sudene Idene'!$A$1:$B$856,2,FALSE)="sudene/idene",0.05,IF(VLOOKUP(Resumo!A777,'IDH-M'!$A$1:$C$855,3,FALSE)&lt;=0.776,0.05,0.1)))</f>
        <v>#N/A</v>
      </c>
      <c r="D777" s="9" t="e">
        <f t="shared" si="12"/>
        <v>#N/A</v>
      </c>
    </row>
    <row r="778" spans="1:4" x14ac:dyDescent="0.25">
      <c r="A778" s="60" t="s">
        <v>801</v>
      </c>
      <c r="B778" s="1" t="e">
        <f>IF(VLOOKUP(A778,FPM!$B$6:$B$859,2,FALSE)&gt;VLOOKUP(A778,ICMS!$B$7:$C$858,2,FALSE),0.01,IF(VLOOKUP(A778,'Área Sudene Idene'!$A$1:$B$856,2,FALSE)="sudene/idene",0.05,IF(VLOOKUP(Resumo!A778,'IDH-M'!$A$1:$C$855,3,FALSE)&lt;=0.776,0.05,0.1)))</f>
        <v>#N/A</v>
      </c>
      <c r="C778" s="9" t="e">
        <f>IF(VLOOKUP(A778,FPM!$B$6:$B$859,2,FALSE)/0.8&gt;VLOOKUP(A778,ICMS!$B$7:$C$858,2,FALSE),0.01,IF(VLOOKUP(A778,'Área Sudene Idene'!$A$1:$B$856,2,FALSE)="sudene/idene",0.05,IF(VLOOKUP(Resumo!A778,'IDH-M'!$A$1:$C$855,3,FALSE)&lt;=0.776,0.05,0.1)))</f>
        <v>#N/A</v>
      </c>
      <c r="D778" s="9" t="e">
        <f t="shared" si="12"/>
        <v>#N/A</v>
      </c>
    </row>
    <row r="779" spans="1:4" x14ac:dyDescent="0.25">
      <c r="A779" s="60" t="s">
        <v>802</v>
      </c>
      <c r="B779" s="1" t="e">
        <f>IF(VLOOKUP(A779,FPM!$B$6:$B$859,2,FALSE)&gt;VLOOKUP(A779,ICMS!$B$7:$C$858,2,FALSE),0.01,IF(VLOOKUP(A779,'Área Sudene Idene'!$A$1:$B$856,2,FALSE)="sudene/idene",0.05,IF(VLOOKUP(Resumo!A779,'IDH-M'!$A$1:$C$855,3,FALSE)&lt;=0.776,0.05,0.1)))</f>
        <v>#N/A</v>
      </c>
      <c r="C779" s="9" t="e">
        <f>IF(VLOOKUP(A779,FPM!$B$6:$B$859,2,FALSE)/0.8&gt;VLOOKUP(A779,ICMS!$B$7:$C$858,2,FALSE),0.01,IF(VLOOKUP(A779,'Área Sudene Idene'!$A$1:$B$856,2,FALSE)="sudene/idene",0.05,IF(VLOOKUP(Resumo!A779,'IDH-M'!$A$1:$C$855,3,FALSE)&lt;=0.776,0.05,0.1)))</f>
        <v>#N/A</v>
      </c>
      <c r="D779" s="9" t="e">
        <f t="shared" si="12"/>
        <v>#N/A</v>
      </c>
    </row>
    <row r="780" spans="1:4" x14ac:dyDescent="0.25">
      <c r="A780" s="60" t="s">
        <v>803</v>
      </c>
      <c r="B780" s="1" t="e">
        <f>IF(VLOOKUP(A780,FPM!$B$6:$B$859,2,FALSE)&gt;VLOOKUP(A780,ICMS!$B$7:$C$858,2,FALSE),0.01,IF(VLOOKUP(A780,'Área Sudene Idene'!$A$1:$B$856,2,FALSE)="sudene/idene",0.05,IF(VLOOKUP(Resumo!A780,'IDH-M'!$A$1:$C$855,3,FALSE)&lt;=0.776,0.05,0.1)))</f>
        <v>#N/A</v>
      </c>
      <c r="C780" s="9" t="e">
        <f>IF(VLOOKUP(A780,FPM!$B$6:$B$859,2,FALSE)/0.8&gt;VLOOKUP(A780,ICMS!$B$7:$C$858,2,FALSE),0.01,IF(VLOOKUP(A780,'Área Sudene Idene'!$A$1:$B$856,2,FALSE)="sudene/idene",0.05,IF(VLOOKUP(Resumo!A780,'IDH-M'!$A$1:$C$855,3,FALSE)&lt;=0.776,0.05,0.1)))</f>
        <v>#N/A</v>
      </c>
      <c r="D780" s="9" t="e">
        <f t="shared" si="12"/>
        <v>#N/A</v>
      </c>
    </row>
    <row r="781" spans="1:4" x14ac:dyDescent="0.25">
      <c r="A781" s="60" t="s">
        <v>804</v>
      </c>
      <c r="B781" s="1" t="e">
        <f>IF(VLOOKUP(A781,FPM!$B$6:$B$859,2,FALSE)&gt;VLOOKUP(A781,ICMS!$B$7:$C$858,2,FALSE),0.01,IF(VLOOKUP(A781,'Área Sudene Idene'!$A$1:$B$856,2,FALSE)="sudene/idene",0.05,IF(VLOOKUP(Resumo!A781,'IDH-M'!$A$1:$C$855,3,FALSE)&lt;=0.776,0.05,0.1)))</f>
        <v>#N/A</v>
      </c>
      <c r="C781" s="9" t="e">
        <f>IF(VLOOKUP(A781,FPM!$B$6:$B$859,2,FALSE)/0.8&gt;VLOOKUP(A781,ICMS!$B$7:$C$858,2,FALSE),0.01,IF(VLOOKUP(A781,'Área Sudene Idene'!$A$1:$B$856,2,FALSE)="sudene/idene",0.05,IF(VLOOKUP(Resumo!A781,'IDH-M'!$A$1:$C$855,3,FALSE)&lt;=0.776,0.05,0.1)))</f>
        <v>#N/A</v>
      </c>
      <c r="D781" s="9" t="e">
        <f t="shared" si="12"/>
        <v>#N/A</v>
      </c>
    </row>
    <row r="782" spans="1:4" x14ac:dyDescent="0.25">
      <c r="A782" s="60" t="s">
        <v>805</v>
      </c>
      <c r="B782" s="1" t="e">
        <f>IF(VLOOKUP(A782,FPM!$B$6:$B$859,2,FALSE)&gt;VLOOKUP(A782,ICMS!$B$7:$C$858,2,FALSE),0.01,IF(VLOOKUP(A782,'Área Sudene Idene'!$A$1:$B$856,2,FALSE)="sudene/idene",0.05,IF(VLOOKUP(Resumo!A782,'IDH-M'!$A$1:$C$855,3,FALSE)&lt;=0.776,0.05,0.1)))</f>
        <v>#N/A</v>
      </c>
      <c r="C782" s="9" t="e">
        <f>IF(VLOOKUP(A782,FPM!$B$6:$B$859,2,FALSE)/0.8&gt;VLOOKUP(A782,ICMS!$B$7:$C$858,2,FALSE),0.01,IF(VLOOKUP(A782,'Área Sudene Idene'!$A$1:$B$856,2,FALSE)="sudene/idene",0.05,IF(VLOOKUP(Resumo!A782,'IDH-M'!$A$1:$C$855,3,FALSE)&lt;=0.776,0.05,0.1)))</f>
        <v>#N/A</v>
      </c>
      <c r="D782" s="9" t="e">
        <f t="shared" si="12"/>
        <v>#N/A</v>
      </c>
    </row>
    <row r="783" spans="1:4" x14ac:dyDescent="0.25">
      <c r="A783" s="60" t="s">
        <v>806</v>
      </c>
      <c r="B783" s="1" t="e">
        <f>IF(VLOOKUP(A783,FPM!$B$6:$B$859,2,FALSE)&gt;VLOOKUP(A783,ICMS!$B$7:$C$858,2,FALSE),0.01,IF(VLOOKUP(A783,'Área Sudene Idene'!$A$1:$B$856,2,FALSE)="sudene/idene",0.05,IF(VLOOKUP(Resumo!A783,'IDH-M'!$A$1:$C$855,3,FALSE)&lt;=0.776,0.05,0.1)))</f>
        <v>#N/A</v>
      </c>
      <c r="C783" s="9" t="e">
        <f>IF(VLOOKUP(A783,FPM!$B$6:$B$859,2,FALSE)/0.8&gt;VLOOKUP(A783,ICMS!$B$7:$C$858,2,FALSE),0.01,IF(VLOOKUP(A783,'Área Sudene Idene'!$A$1:$B$856,2,FALSE)="sudene/idene",0.05,IF(VLOOKUP(Resumo!A783,'IDH-M'!$A$1:$C$855,3,FALSE)&lt;=0.776,0.05,0.1)))</f>
        <v>#N/A</v>
      </c>
      <c r="D783" s="9" t="e">
        <f t="shared" si="12"/>
        <v>#N/A</v>
      </c>
    </row>
    <row r="784" spans="1:4" x14ac:dyDescent="0.25">
      <c r="A784" s="60" t="s">
        <v>807</v>
      </c>
      <c r="B784" s="1" t="e">
        <f>IF(VLOOKUP(A784,FPM!$B$6:$B$859,2,FALSE)&gt;VLOOKUP(A784,ICMS!$B$7:$C$858,2,FALSE),0.01,IF(VLOOKUP(A784,'Área Sudene Idene'!$A$1:$B$856,2,FALSE)="sudene/idene",0.05,IF(VLOOKUP(Resumo!A784,'IDH-M'!$A$1:$C$855,3,FALSE)&lt;=0.776,0.05,0.1)))</f>
        <v>#N/A</v>
      </c>
      <c r="C784" s="9" t="e">
        <f>IF(VLOOKUP(A784,FPM!$B$6:$B$859,2,FALSE)/0.8&gt;VLOOKUP(A784,ICMS!$B$7:$C$858,2,FALSE),0.01,IF(VLOOKUP(A784,'Área Sudene Idene'!$A$1:$B$856,2,FALSE)="sudene/idene",0.05,IF(VLOOKUP(Resumo!A784,'IDH-M'!$A$1:$C$855,3,FALSE)&lt;=0.776,0.05,0.1)))</f>
        <v>#N/A</v>
      </c>
      <c r="D784" s="9" t="e">
        <f t="shared" si="12"/>
        <v>#N/A</v>
      </c>
    </row>
    <row r="785" spans="1:4" x14ac:dyDescent="0.25">
      <c r="A785" s="60" t="s">
        <v>808</v>
      </c>
      <c r="B785" s="1" t="e">
        <f>IF(VLOOKUP(A785,FPM!$B$6:$B$859,2,FALSE)&gt;VLOOKUP(A785,ICMS!$B$7:$C$858,2,FALSE),0.01,IF(VLOOKUP(A785,'Área Sudene Idene'!$A$1:$B$856,2,FALSE)="sudene/idene",0.05,IF(VLOOKUP(Resumo!A785,'IDH-M'!$A$1:$C$855,3,FALSE)&lt;=0.776,0.05,0.1)))</f>
        <v>#N/A</v>
      </c>
      <c r="C785" s="9" t="e">
        <f>IF(VLOOKUP(A785,FPM!$B$6:$B$859,2,FALSE)/0.8&gt;VLOOKUP(A785,ICMS!$B$7:$C$858,2,FALSE),0.01,IF(VLOOKUP(A785,'Área Sudene Idene'!$A$1:$B$856,2,FALSE)="sudene/idene",0.05,IF(VLOOKUP(Resumo!A785,'IDH-M'!$A$1:$C$855,3,FALSE)&lt;=0.776,0.05,0.1)))</f>
        <v>#N/A</v>
      </c>
      <c r="D785" s="9" t="e">
        <f t="shared" si="12"/>
        <v>#N/A</v>
      </c>
    </row>
    <row r="786" spans="1:4" x14ac:dyDescent="0.25">
      <c r="A786" s="60" t="s">
        <v>809</v>
      </c>
      <c r="B786" s="1" t="e">
        <f>IF(VLOOKUP(A786,FPM!$B$6:$B$859,2,FALSE)&gt;VLOOKUP(A786,ICMS!$B$7:$C$858,2,FALSE),0.01,IF(VLOOKUP(A786,'Área Sudene Idene'!$A$1:$B$856,2,FALSE)="sudene/idene",0.05,IF(VLOOKUP(Resumo!A786,'IDH-M'!$A$1:$C$855,3,FALSE)&lt;=0.776,0.05,0.1)))</f>
        <v>#N/A</v>
      </c>
      <c r="C786" s="9" t="e">
        <f>IF(VLOOKUP(A786,FPM!$B$6:$B$859,2,FALSE)/0.8&gt;VLOOKUP(A786,ICMS!$B$7:$C$858,2,FALSE),0.01,IF(VLOOKUP(A786,'Área Sudene Idene'!$A$1:$B$856,2,FALSE)="sudene/idene",0.05,IF(VLOOKUP(Resumo!A786,'IDH-M'!$A$1:$C$855,3,FALSE)&lt;=0.776,0.05,0.1)))</f>
        <v>#N/A</v>
      </c>
      <c r="D786" s="9" t="e">
        <f t="shared" si="12"/>
        <v>#N/A</v>
      </c>
    </row>
    <row r="787" spans="1:4" x14ac:dyDescent="0.25">
      <c r="A787" s="60" t="s">
        <v>810</v>
      </c>
      <c r="B787" s="1" t="e">
        <f>IF(VLOOKUP(A787,FPM!$B$6:$B$859,2,FALSE)&gt;VLOOKUP(A787,ICMS!$B$7:$C$858,2,FALSE),0.01,IF(VLOOKUP(A787,'Área Sudene Idene'!$A$1:$B$856,2,FALSE)="sudene/idene",0.05,IF(VLOOKUP(Resumo!A787,'IDH-M'!$A$1:$C$855,3,FALSE)&lt;=0.776,0.05,0.1)))</f>
        <v>#N/A</v>
      </c>
      <c r="C787" s="9" t="e">
        <f>IF(VLOOKUP(A787,FPM!$B$6:$B$859,2,FALSE)/0.8&gt;VLOOKUP(A787,ICMS!$B$7:$C$858,2,FALSE),0.01,IF(VLOOKUP(A787,'Área Sudene Idene'!$A$1:$B$856,2,FALSE)="sudene/idene",0.05,IF(VLOOKUP(Resumo!A787,'IDH-M'!$A$1:$C$855,3,FALSE)&lt;=0.776,0.05,0.1)))</f>
        <v>#N/A</v>
      </c>
      <c r="D787" s="9" t="e">
        <f t="shared" si="12"/>
        <v>#N/A</v>
      </c>
    </row>
    <row r="788" spans="1:4" x14ac:dyDescent="0.25">
      <c r="A788" s="60" t="s">
        <v>811</v>
      </c>
      <c r="B788" s="1" t="e">
        <f>IF(VLOOKUP(A788,FPM!$B$6:$B$859,2,FALSE)&gt;VLOOKUP(A788,ICMS!$B$7:$C$858,2,FALSE),0.01,IF(VLOOKUP(A788,'Área Sudene Idene'!$A$1:$B$856,2,FALSE)="sudene/idene",0.05,IF(VLOOKUP(Resumo!A788,'IDH-M'!$A$1:$C$855,3,FALSE)&lt;=0.776,0.05,0.1)))</f>
        <v>#N/A</v>
      </c>
      <c r="C788" s="9" t="e">
        <f>IF(VLOOKUP(A788,FPM!$B$6:$B$859,2,FALSE)/0.8&gt;VLOOKUP(A788,ICMS!$B$7:$C$858,2,FALSE),0.01,IF(VLOOKUP(A788,'Área Sudene Idene'!$A$1:$B$856,2,FALSE)="sudene/idene",0.05,IF(VLOOKUP(Resumo!A788,'IDH-M'!$A$1:$C$855,3,FALSE)&lt;=0.776,0.05,0.1)))</f>
        <v>#N/A</v>
      </c>
      <c r="D788" s="9" t="e">
        <f t="shared" si="12"/>
        <v>#N/A</v>
      </c>
    </row>
    <row r="789" spans="1:4" x14ac:dyDescent="0.25">
      <c r="A789" s="60" t="s">
        <v>812</v>
      </c>
      <c r="B789" s="1" t="e">
        <f>IF(VLOOKUP(A789,FPM!$B$6:$B$859,2,FALSE)&gt;VLOOKUP(A789,ICMS!$B$7:$C$858,2,FALSE),0.01,IF(VLOOKUP(A789,'Área Sudene Idene'!$A$1:$B$856,2,FALSE)="sudene/idene",0.05,IF(VLOOKUP(Resumo!A789,'IDH-M'!$A$1:$C$855,3,FALSE)&lt;=0.776,0.05,0.1)))</f>
        <v>#N/A</v>
      </c>
      <c r="C789" s="9" t="e">
        <f>IF(VLOOKUP(A789,FPM!$B$6:$B$859,2,FALSE)/0.8&gt;VLOOKUP(A789,ICMS!$B$7:$C$858,2,FALSE),0.01,IF(VLOOKUP(A789,'Área Sudene Idene'!$A$1:$B$856,2,FALSE)="sudene/idene",0.05,IF(VLOOKUP(Resumo!A789,'IDH-M'!$A$1:$C$855,3,FALSE)&lt;=0.776,0.05,0.1)))</f>
        <v>#N/A</v>
      </c>
      <c r="D789" s="9" t="e">
        <f t="shared" si="12"/>
        <v>#N/A</v>
      </c>
    </row>
    <row r="790" spans="1:4" x14ac:dyDescent="0.25">
      <c r="A790" s="60" t="s">
        <v>813</v>
      </c>
      <c r="B790" s="1" t="e">
        <f>IF(VLOOKUP(A790,FPM!$B$6:$B$859,2,FALSE)&gt;VLOOKUP(A790,ICMS!$B$7:$C$858,2,FALSE),0.01,IF(VLOOKUP(A790,'Área Sudene Idene'!$A$1:$B$856,2,FALSE)="sudene/idene",0.05,IF(VLOOKUP(Resumo!A790,'IDH-M'!$A$1:$C$855,3,FALSE)&lt;=0.776,0.05,0.1)))</f>
        <v>#N/A</v>
      </c>
      <c r="C790" s="9" t="e">
        <f>IF(VLOOKUP(A790,FPM!$B$6:$B$859,2,FALSE)/0.8&gt;VLOOKUP(A790,ICMS!$B$7:$C$858,2,FALSE),0.01,IF(VLOOKUP(A790,'Área Sudene Idene'!$A$1:$B$856,2,FALSE)="sudene/idene",0.05,IF(VLOOKUP(Resumo!A790,'IDH-M'!$A$1:$C$855,3,FALSE)&lt;=0.776,0.05,0.1)))</f>
        <v>#N/A</v>
      </c>
      <c r="D790" s="9" t="e">
        <f t="shared" si="12"/>
        <v>#N/A</v>
      </c>
    </row>
    <row r="791" spans="1:4" x14ac:dyDescent="0.25">
      <c r="A791" s="60" t="s">
        <v>814</v>
      </c>
      <c r="B791" s="1" t="e">
        <f>IF(VLOOKUP(A791,FPM!$B$6:$B$859,2,FALSE)&gt;VLOOKUP(A791,ICMS!$B$7:$C$858,2,FALSE),0.01,IF(VLOOKUP(A791,'Área Sudene Idene'!$A$1:$B$856,2,FALSE)="sudene/idene",0.05,IF(VLOOKUP(Resumo!A791,'IDH-M'!$A$1:$C$855,3,FALSE)&lt;=0.776,0.05,0.1)))</f>
        <v>#N/A</v>
      </c>
      <c r="C791" s="9" t="e">
        <f>IF(VLOOKUP(A791,FPM!$B$6:$B$859,2,FALSE)/0.8&gt;VLOOKUP(A791,ICMS!$B$7:$C$858,2,FALSE),0.01,IF(VLOOKUP(A791,'Área Sudene Idene'!$A$1:$B$856,2,FALSE)="sudene/idene",0.05,IF(VLOOKUP(Resumo!A791,'IDH-M'!$A$1:$C$855,3,FALSE)&lt;=0.776,0.05,0.1)))</f>
        <v>#N/A</v>
      </c>
      <c r="D791" s="9" t="e">
        <f t="shared" si="12"/>
        <v>#N/A</v>
      </c>
    </row>
    <row r="792" spans="1:4" x14ac:dyDescent="0.25">
      <c r="A792" s="60" t="s">
        <v>815</v>
      </c>
      <c r="B792" s="1" t="e">
        <f>IF(VLOOKUP(A792,FPM!$B$6:$B$859,2,FALSE)&gt;VLOOKUP(A792,ICMS!$B$7:$C$858,2,FALSE),0.01,IF(VLOOKUP(A792,'Área Sudene Idene'!$A$1:$B$856,2,FALSE)="sudene/idene",0.05,IF(VLOOKUP(Resumo!A792,'IDH-M'!$A$1:$C$855,3,FALSE)&lt;=0.776,0.05,0.1)))</f>
        <v>#N/A</v>
      </c>
      <c r="C792" s="9" t="e">
        <f>IF(VLOOKUP(A792,FPM!$B$6:$B$859,2,FALSE)/0.8&gt;VLOOKUP(A792,ICMS!$B$7:$C$858,2,FALSE),0.01,IF(VLOOKUP(A792,'Área Sudene Idene'!$A$1:$B$856,2,FALSE)="sudene/idene",0.05,IF(VLOOKUP(Resumo!A792,'IDH-M'!$A$1:$C$855,3,FALSE)&lt;=0.776,0.05,0.1)))</f>
        <v>#N/A</v>
      </c>
      <c r="D792" s="9" t="e">
        <f t="shared" si="12"/>
        <v>#N/A</v>
      </c>
    </row>
    <row r="793" spans="1:4" x14ac:dyDescent="0.25">
      <c r="A793" s="60" t="s">
        <v>816</v>
      </c>
      <c r="B793" s="1" t="e">
        <f>IF(VLOOKUP(A793,FPM!$B$6:$B$859,2,FALSE)&gt;VLOOKUP(A793,ICMS!$B$7:$C$858,2,FALSE),0.01,IF(VLOOKUP(A793,'Área Sudene Idene'!$A$1:$B$856,2,FALSE)="sudene/idene",0.05,IF(VLOOKUP(Resumo!A793,'IDH-M'!$A$1:$C$855,3,FALSE)&lt;=0.776,0.05,0.1)))</f>
        <v>#N/A</v>
      </c>
      <c r="C793" s="9" t="e">
        <f>IF(VLOOKUP(A793,FPM!$B$6:$B$859,2,FALSE)/0.8&gt;VLOOKUP(A793,ICMS!$B$7:$C$858,2,FALSE),0.01,IF(VLOOKUP(A793,'Área Sudene Idene'!$A$1:$B$856,2,FALSE)="sudene/idene",0.05,IF(VLOOKUP(Resumo!A793,'IDH-M'!$A$1:$C$855,3,FALSE)&lt;=0.776,0.05,0.1)))</f>
        <v>#N/A</v>
      </c>
      <c r="D793" s="9" t="e">
        <f t="shared" si="12"/>
        <v>#N/A</v>
      </c>
    </row>
    <row r="794" spans="1:4" x14ac:dyDescent="0.25">
      <c r="A794" s="60" t="s">
        <v>817</v>
      </c>
      <c r="B794" s="1" t="e">
        <f>IF(VLOOKUP(A794,FPM!$B$6:$B$859,2,FALSE)&gt;VLOOKUP(A794,ICMS!$B$7:$C$858,2,FALSE),0.01,IF(VLOOKUP(A794,'Área Sudene Idene'!$A$1:$B$856,2,FALSE)="sudene/idene",0.05,IF(VLOOKUP(Resumo!A794,'IDH-M'!$A$1:$C$855,3,FALSE)&lt;=0.776,0.05,0.1)))</f>
        <v>#N/A</v>
      </c>
      <c r="C794" s="9" t="e">
        <f>IF(VLOOKUP(A794,FPM!$B$6:$B$859,2,FALSE)/0.8&gt;VLOOKUP(A794,ICMS!$B$7:$C$858,2,FALSE),0.01,IF(VLOOKUP(A794,'Área Sudene Idene'!$A$1:$B$856,2,FALSE)="sudene/idene",0.05,IF(VLOOKUP(Resumo!A794,'IDH-M'!$A$1:$C$855,3,FALSE)&lt;=0.776,0.05,0.1)))</f>
        <v>#N/A</v>
      </c>
      <c r="D794" s="9" t="e">
        <f t="shared" si="12"/>
        <v>#N/A</v>
      </c>
    </row>
    <row r="795" spans="1:4" x14ac:dyDescent="0.25">
      <c r="A795" s="60" t="s">
        <v>818</v>
      </c>
      <c r="B795" s="1" t="e">
        <f>IF(VLOOKUP(A795,FPM!$B$6:$B$859,2,FALSE)&gt;VLOOKUP(A795,ICMS!$B$7:$C$858,2,FALSE),0.01,IF(VLOOKUP(A795,'Área Sudene Idene'!$A$1:$B$856,2,FALSE)="sudene/idene",0.05,IF(VLOOKUP(Resumo!A795,'IDH-M'!$A$1:$C$855,3,FALSE)&lt;=0.776,0.05,0.1)))</f>
        <v>#N/A</v>
      </c>
      <c r="C795" s="9" t="e">
        <f>IF(VLOOKUP(A795,FPM!$B$6:$B$859,2,FALSE)/0.8&gt;VLOOKUP(A795,ICMS!$B$7:$C$858,2,FALSE),0.01,IF(VLOOKUP(A795,'Área Sudene Idene'!$A$1:$B$856,2,FALSE)="sudene/idene",0.05,IF(VLOOKUP(Resumo!A795,'IDH-M'!$A$1:$C$855,3,FALSE)&lt;=0.776,0.05,0.1)))</f>
        <v>#N/A</v>
      </c>
      <c r="D795" s="9" t="e">
        <f t="shared" si="12"/>
        <v>#N/A</v>
      </c>
    </row>
    <row r="796" spans="1:4" x14ac:dyDescent="0.25">
      <c r="A796" s="60" t="s">
        <v>819</v>
      </c>
      <c r="B796" s="1" t="e">
        <f>IF(VLOOKUP(A796,FPM!$B$6:$B$859,2,FALSE)&gt;VLOOKUP(A796,ICMS!$B$7:$C$858,2,FALSE),0.01,IF(VLOOKUP(A796,'Área Sudene Idene'!$A$1:$B$856,2,FALSE)="sudene/idene",0.05,IF(VLOOKUP(Resumo!A796,'IDH-M'!$A$1:$C$855,3,FALSE)&lt;=0.776,0.05,0.1)))</f>
        <v>#N/A</v>
      </c>
      <c r="C796" s="9" t="e">
        <f>IF(VLOOKUP(A796,FPM!$B$6:$B$859,2,FALSE)/0.8&gt;VLOOKUP(A796,ICMS!$B$7:$C$858,2,FALSE),0.01,IF(VLOOKUP(A796,'Área Sudene Idene'!$A$1:$B$856,2,FALSE)="sudene/idene",0.05,IF(VLOOKUP(Resumo!A796,'IDH-M'!$A$1:$C$855,3,FALSE)&lt;=0.776,0.05,0.1)))</f>
        <v>#N/A</v>
      </c>
      <c r="D796" s="9" t="e">
        <f t="shared" si="12"/>
        <v>#N/A</v>
      </c>
    </row>
    <row r="797" spans="1:4" x14ac:dyDescent="0.25">
      <c r="A797" s="60" t="s">
        <v>820</v>
      </c>
      <c r="B797" s="1" t="e">
        <f>IF(VLOOKUP(A797,FPM!$B$6:$B$859,2,FALSE)&gt;VLOOKUP(A797,ICMS!$B$7:$C$858,2,FALSE),0.01,IF(VLOOKUP(A797,'Área Sudene Idene'!$A$1:$B$856,2,FALSE)="sudene/idene",0.05,IF(VLOOKUP(Resumo!A797,'IDH-M'!$A$1:$C$855,3,FALSE)&lt;=0.776,0.05,0.1)))</f>
        <v>#N/A</v>
      </c>
      <c r="C797" s="9" t="e">
        <f>IF(VLOOKUP(A797,FPM!$B$6:$B$859,2,FALSE)/0.8&gt;VLOOKUP(A797,ICMS!$B$7:$C$858,2,FALSE),0.01,IF(VLOOKUP(A797,'Área Sudene Idene'!$A$1:$B$856,2,FALSE)="sudene/idene",0.05,IF(VLOOKUP(Resumo!A797,'IDH-M'!$A$1:$C$855,3,FALSE)&lt;=0.776,0.05,0.1)))</f>
        <v>#N/A</v>
      </c>
      <c r="D797" s="9" t="e">
        <f t="shared" si="12"/>
        <v>#N/A</v>
      </c>
    </row>
    <row r="798" spans="1:4" x14ac:dyDescent="0.25">
      <c r="A798" s="60" t="s">
        <v>821</v>
      </c>
      <c r="B798" s="1" t="e">
        <f>IF(VLOOKUP(A798,FPM!$B$6:$B$859,2,FALSE)&gt;VLOOKUP(A798,ICMS!$B$7:$C$858,2,FALSE),0.01,IF(VLOOKUP(A798,'Área Sudene Idene'!$A$1:$B$856,2,FALSE)="sudene/idene",0.05,IF(VLOOKUP(Resumo!A798,'IDH-M'!$A$1:$C$855,3,FALSE)&lt;=0.776,0.05,0.1)))</f>
        <v>#N/A</v>
      </c>
      <c r="C798" s="9" t="e">
        <f>IF(VLOOKUP(A798,FPM!$B$6:$B$859,2,FALSE)/0.8&gt;VLOOKUP(A798,ICMS!$B$7:$C$858,2,FALSE),0.01,IF(VLOOKUP(A798,'Área Sudene Idene'!$A$1:$B$856,2,FALSE)="sudene/idene",0.05,IF(VLOOKUP(Resumo!A798,'IDH-M'!$A$1:$C$855,3,FALSE)&lt;=0.776,0.05,0.1)))</f>
        <v>#N/A</v>
      </c>
      <c r="D798" s="9" t="e">
        <f t="shared" si="12"/>
        <v>#N/A</v>
      </c>
    </row>
    <row r="799" spans="1:4" x14ac:dyDescent="0.25">
      <c r="A799" s="60" t="s">
        <v>822</v>
      </c>
      <c r="B799" s="1" t="e">
        <f>IF(VLOOKUP(A799,FPM!$B$6:$B$859,2,FALSE)&gt;VLOOKUP(A799,ICMS!$B$7:$C$858,2,FALSE),0.01,IF(VLOOKUP(A799,'Área Sudene Idene'!$A$1:$B$856,2,FALSE)="sudene/idene",0.05,IF(VLOOKUP(Resumo!A799,'IDH-M'!$A$1:$C$855,3,FALSE)&lt;=0.776,0.05,0.1)))</f>
        <v>#N/A</v>
      </c>
      <c r="C799" s="9" t="e">
        <f>IF(VLOOKUP(A799,FPM!$B$6:$B$859,2,FALSE)/0.8&gt;VLOOKUP(A799,ICMS!$B$7:$C$858,2,FALSE),0.01,IF(VLOOKUP(A799,'Área Sudene Idene'!$A$1:$B$856,2,FALSE)="sudene/idene",0.05,IF(VLOOKUP(Resumo!A799,'IDH-M'!$A$1:$C$855,3,FALSE)&lt;=0.776,0.05,0.1)))</f>
        <v>#N/A</v>
      </c>
      <c r="D799" s="9" t="e">
        <f t="shared" si="12"/>
        <v>#N/A</v>
      </c>
    </row>
    <row r="800" spans="1:4" x14ac:dyDescent="0.25">
      <c r="A800" s="60" t="s">
        <v>823</v>
      </c>
      <c r="B800" s="1" t="e">
        <f>IF(VLOOKUP(A800,FPM!$B$6:$B$859,2,FALSE)&gt;VLOOKUP(A800,ICMS!$B$7:$C$858,2,FALSE),0.01,IF(VLOOKUP(A800,'Área Sudene Idene'!$A$1:$B$856,2,FALSE)="sudene/idene",0.05,IF(VLOOKUP(Resumo!A800,'IDH-M'!$A$1:$C$855,3,FALSE)&lt;=0.776,0.05,0.1)))</f>
        <v>#N/A</v>
      </c>
      <c r="C800" s="9" t="e">
        <f>IF(VLOOKUP(A800,FPM!$B$6:$B$859,2,FALSE)/0.8&gt;VLOOKUP(A800,ICMS!$B$7:$C$858,2,FALSE),0.01,IF(VLOOKUP(A800,'Área Sudene Idene'!$A$1:$B$856,2,FALSE)="sudene/idene",0.05,IF(VLOOKUP(Resumo!A800,'IDH-M'!$A$1:$C$855,3,FALSE)&lt;=0.776,0.05,0.1)))</f>
        <v>#N/A</v>
      </c>
      <c r="D800" s="9" t="e">
        <f t="shared" si="12"/>
        <v>#N/A</v>
      </c>
    </row>
    <row r="801" spans="1:4" x14ac:dyDescent="0.25">
      <c r="A801" s="60" t="s">
        <v>824</v>
      </c>
      <c r="B801" s="1" t="e">
        <f>IF(VLOOKUP(A801,FPM!$B$6:$B$859,2,FALSE)&gt;VLOOKUP(A801,ICMS!$B$7:$C$858,2,FALSE),0.01,IF(VLOOKUP(A801,'Área Sudene Idene'!$A$1:$B$856,2,FALSE)="sudene/idene",0.05,IF(VLOOKUP(Resumo!A801,'IDH-M'!$A$1:$C$855,3,FALSE)&lt;=0.776,0.05,0.1)))</f>
        <v>#N/A</v>
      </c>
      <c r="C801" s="9" t="e">
        <f>IF(VLOOKUP(A801,FPM!$B$6:$B$859,2,FALSE)/0.8&gt;VLOOKUP(A801,ICMS!$B$7:$C$858,2,FALSE),0.01,IF(VLOOKUP(A801,'Área Sudene Idene'!$A$1:$B$856,2,FALSE)="sudene/idene",0.05,IF(VLOOKUP(Resumo!A801,'IDH-M'!$A$1:$C$855,3,FALSE)&lt;=0.776,0.05,0.1)))</f>
        <v>#N/A</v>
      </c>
      <c r="D801" s="9" t="e">
        <f t="shared" si="12"/>
        <v>#N/A</v>
      </c>
    </row>
    <row r="802" spans="1:4" x14ac:dyDescent="0.25">
      <c r="A802" s="60" t="s">
        <v>825</v>
      </c>
      <c r="B802" s="1" t="e">
        <f>IF(VLOOKUP(A802,FPM!$B$6:$B$859,2,FALSE)&gt;VLOOKUP(A802,ICMS!$B$7:$C$858,2,FALSE),0.01,IF(VLOOKUP(A802,'Área Sudene Idene'!$A$1:$B$856,2,FALSE)="sudene/idene",0.05,IF(VLOOKUP(Resumo!A802,'IDH-M'!$A$1:$C$855,3,FALSE)&lt;=0.776,0.05,0.1)))</f>
        <v>#N/A</v>
      </c>
      <c r="C802" s="9" t="e">
        <f>IF(VLOOKUP(A802,FPM!$B$6:$B$859,2,FALSE)/0.8&gt;VLOOKUP(A802,ICMS!$B$7:$C$858,2,FALSE),0.01,IF(VLOOKUP(A802,'Área Sudene Idene'!$A$1:$B$856,2,FALSE)="sudene/idene",0.05,IF(VLOOKUP(Resumo!A802,'IDH-M'!$A$1:$C$855,3,FALSE)&lt;=0.776,0.05,0.1)))</f>
        <v>#N/A</v>
      </c>
      <c r="D802" s="9" t="e">
        <f t="shared" si="12"/>
        <v>#N/A</v>
      </c>
    </row>
    <row r="803" spans="1:4" x14ac:dyDescent="0.25">
      <c r="A803" s="60" t="s">
        <v>826</v>
      </c>
      <c r="B803" s="1" t="e">
        <f>IF(VLOOKUP(A803,FPM!$B$6:$B$859,2,FALSE)&gt;VLOOKUP(A803,ICMS!$B$7:$C$858,2,FALSE),0.01,IF(VLOOKUP(A803,'Área Sudene Idene'!$A$1:$B$856,2,FALSE)="sudene/idene",0.05,IF(VLOOKUP(Resumo!A803,'IDH-M'!$A$1:$C$855,3,FALSE)&lt;=0.776,0.05,0.1)))</f>
        <v>#N/A</v>
      </c>
      <c r="C803" s="9" t="e">
        <f>IF(VLOOKUP(A803,FPM!$B$6:$B$859,2,FALSE)/0.8&gt;VLOOKUP(A803,ICMS!$B$7:$C$858,2,FALSE),0.01,IF(VLOOKUP(A803,'Área Sudene Idene'!$A$1:$B$856,2,FALSE)="sudene/idene",0.05,IF(VLOOKUP(Resumo!A803,'IDH-M'!$A$1:$C$855,3,FALSE)&lt;=0.776,0.05,0.1)))</f>
        <v>#N/A</v>
      </c>
      <c r="D803" s="9" t="e">
        <f t="shared" si="12"/>
        <v>#N/A</v>
      </c>
    </row>
    <row r="804" spans="1:4" x14ac:dyDescent="0.25">
      <c r="A804" s="60" t="s">
        <v>827</v>
      </c>
      <c r="B804" s="1" t="e">
        <f>IF(VLOOKUP(A804,FPM!$B$6:$B$859,2,FALSE)&gt;VLOOKUP(A804,ICMS!$B$7:$C$858,2,FALSE),0.01,IF(VLOOKUP(A804,'Área Sudene Idene'!$A$1:$B$856,2,FALSE)="sudene/idene",0.05,IF(VLOOKUP(Resumo!A804,'IDH-M'!$A$1:$C$855,3,FALSE)&lt;=0.776,0.05,0.1)))</f>
        <v>#N/A</v>
      </c>
      <c r="C804" s="9" t="e">
        <f>IF(VLOOKUP(A804,FPM!$B$6:$B$859,2,FALSE)/0.8&gt;VLOOKUP(A804,ICMS!$B$7:$C$858,2,FALSE),0.01,IF(VLOOKUP(A804,'Área Sudene Idene'!$A$1:$B$856,2,FALSE)="sudene/idene",0.05,IF(VLOOKUP(Resumo!A804,'IDH-M'!$A$1:$C$855,3,FALSE)&lt;=0.776,0.05,0.1)))</f>
        <v>#N/A</v>
      </c>
      <c r="D804" s="9" t="e">
        <f t="shared" si="12"/>
        <v>#N/A</v>
      </c>
    </row>
    <row r="805" spans="1:4" x14ac:dyDescent="0.25">
      <c r="A805" s="60" t="s">
        <v>828</v>
      </c>
      <c r="B805" s="1" t="e">
        <f>IF(VLOOKUP(A805,FPM!$B$6:$B$859,2,FALSE)&gt;VLOOKUP(A805,ICMS!$B$7:$C$858,2,FALSE),0.01,IF(VLOOKUP(A805,'Área Sudene Idene'!$A$1:$B$856,2,FALSE)="sudene/idene",0.05,IF(VLOOKUP(Resumo!A805,'IDH-M'!$A$1:$C$855,3,FALSE)&lt;=0.776,0.05,0.1)))</f>
        <v>#N/A</v>
      </c>
      <c r="C805" s="9" t="e">
        <f>IF(VLOOKUP(A805,FPM!$B$6:$B$859,2,FALSE)/0.8&gt;VLOOKUP(A805,ICMS!$B$7:$C$858,2,FALSE),0.01,IF(VLOOKUP(A805,'Área Sudene Idene'!$A$1:$B$856,2,FALSE)="sudene/idene",0.05,IF(VLOOKUP(Resumo!A805,'IDH-M'!$A$1:$C$855,3,FALSE)&lt;=0.776,0.05,0.1)))</f>
        <v>#N/A</v>
      </c>
      <c r="D805" s="9" t="e">
        <f t="shared" si="12"/>
        <v>#N/A</v>
      </c>
    </row>
    <row r="806" spans="1:4" x14ac:dyDescent="0.25">
      <c r="A806" s="60" t="s">
        <v>829</v>
      </c>
      <c r="B806" s="1" t="e">
        <f>IF(VLOOKUP(A806,FPM!$B$6:$B$859,2,FALSE)&gt;VLOOKUP(A806,ICMS!$B$7:$C$858,2,FALSE),0.01,IF(VLOOKUP(A806,'Área Sudene Idene'!$A$1:$B$856,2,FALSE)="sudene/idene",0.05,IF(VLOOKUP(Resumo!A806,'IDH-M'!$A$1:$C$855,3,FALSE)&lt;=0.776,0.05,0.1)))</f>
        <v>#N/A</v>
      </c>
      <c r="C806" s="9" t="e">
        <f>IF(VLOOKUP(A806,FPM!$B$6:$B$859,2,FALSE)/0.8&gt;VLOOKUP(A806,ICMS!$B$7:$C$858,2,FALSE),0.01,IF(VLOOKUP(A806,'Área Sudene Idene'!$A$1:$B$856,2,FALSE)="sudene/idene",0.05,IF(VLOOKUP(Resumo!A806,'IDH-M'!$A$1:$C$855,3,FALSE)&lt;=0.776,0.05,0.1)))</f>
        <v>#N/A</v>
      </c>
      <c r="D806" s="9" t="e">
        <f t="shared" si="12"/>
        <v>#N/A</v>
      </c>
    </row>
    <row r="807" spans="1:4" x14ac:dyDescent="0.25">
      <c r="A807" s="60" t="s">
        <v>830</v>
      </c>
      <c r="B807" s="1" t="e">
        <f>IF(VLOOKUP(A807,FPM!$B$6:$B$859,2,FALSE)&gt;VLOOKUP(A807,ICMS!$B$7:$C$858,2,FALSE),0.01,IF(VLOOKUP(A807,'Área Sudene Idene'!$A$1:$B$856,2,FALSE)="sudene/idene",0.05,IF(VLOOKUP(Resumo!A807,'IDH-M'!$A$1:$C$855,3,FALSE)&lt;=0.776,0.05,0.1)))</f>
        <v>#N/A</v>
      </c>
      <c r="C807" s="9" t="e">
        <f>IF(VLOOKUP(A807,FPM!$B$6:$B$859,2,FALSE)/0.8&gt;VLOOKUP(A807,ICMS!$B$7:$C$858,2,FALSE),0.01,IF(VLOOKUP(A807,'Área Sudene Idene'!$A$1:$B$856,2,FALSE)="sudene/idene",0.05,IF(VLOOKUP(Resumo!A807,'IDH-M'!$A$1:$C$855,3,FALSE)&lt;=0.776,0.05,0.1)))</f>
        <v>#N/A</v>
      </c>
      <c r="D807" s="9" t="e">
        <f t="shared" si="12"/>
        <v>#N/A</v>
      </c>
    </row>
    <row r="808" spans="1:4" x14ac:dyDescent="0.25">
      <c r="A808" s="60" t="s">
        <v>831</v>
      </c>
      <c r="B808" s="1" t="e">
        <f>IF(VLOOKUP(A808,FPM!$B$6:$B$859,2,FALSE)&gt;VLOOKUP(A808,ICMS!$B$7:$C$858,2,FALSE),0.01,IF(VLOOKUP(A808,'Área Sudene Idene'!$A$1:$B$856,2,FALSE)="sudene/idene",0.05,IF(VLOOKUP(Resumo!A808,'IDH-M'!$A$1:$C$855,3,FALSE)&lt;=0.776,0.05,0.1)))</f>
        <v>#N/A</v>
      </c>
      <c r="C808" s="9" t="e">
        <f>IF(VLOOKUP(A808,FPM!$B$6:$B$859,2,FALSE)/0.8&gt;VLOOKUP(A808,ICMS!$B$7:$C$858,2,FALSE),0.01,IF(VLOOKUP(A808,'Área Sudene Idene'!$A$1:$B$856,2,FALSE)="sudene/idene",0.05,IF(VLOOKUP(Resumo!A808,'IDH-M'!$A$1:$C$855,3,FALSE)&lt;=0.776,0.05,0.1)))</f>
        <v>#N/A</v>
      </c>
      <c r="D808" s="9" t="e">
        <f t="shared" si="12"/>
        <v>#N/A</v>
      </c>
    </row>
    <row r="809" spans="1:4" x14ac:dyDescent="0.25">
      <c r="A809" s="60" t="s">
        <v>832</v>
      </c>
      <c r="B809" s="1" t="e">
        <f>IF(VLOOKUP(A809,FPM!$B$6:$B$859,2,FALSE)&gt;VLOOKUP(A809,ICMS!$B$7:$C$858,2,FALSE),0.01,IF(VLOOKUP(A809,'Área Sudene Idene'!$A$1:$B$856,2,FALSE)="sudene/idene",0.05,IF(VLOOKUP(Resumo!A809,'IDH-M'!$A$1:$C$855,3,FALSE)&lt;=0.776,0.05,0.1)))</f>
        <v>#N/A</v>
      </c>
      <c r="C809" s="9" t="e">
        <f>IF(VLOOKUP(A809,FPM!$B$6:$B$859,2,FALSE)/0.8&gt;VLOOKUP(A809,ICMS!$B$7:$C$858,2,FALSE),0.01,IF(VLOOKUP(A809,'Área Sudene Idene'!$A$1:$B$856,2,FALSE)="sudene/idene",0.05,IF(VLOOKUP(Resumo!A809,'IDH-M'!$A$1:$C$855,3,FALSE)&lt;=0.776,0.05,0.1)))</f>
        <v>#N/A</v>
      </c>
      <c r="D809" s="9" t="e">
        <f t="shared" si="12"/>
        <v>#N/A</v>
      </c>
    </row>
    <row r="810" spans="1:4" x14ac:dyDescent="0.25">
      <c r="A810" s="60" t="s">
        <v>833</v>
      </c>
      <c r="B810" s="1" t="e">
        <f>IF(VLOOKUP(A810,FPM!$B$6:$B$859,2,FALSE)&gt;VLOOKUP(A810,ICMS!$B$7:$C$858,2,FALSE),0.01,IF(VLOOKUP(A810,'Área Sudene Idene'!$A$1:$B$856,2,FALSE)="sudene/idene",0.05,IF(VLOOKUP(Resumo!A810,'IDH-M'!$A$1:$C$855,3,FALSE)&lt;=0.776,0.05,0.1)))</f>
        <v>#N/A</v>
      </c>
      <c r="C810" s="9" t="e">
        <f>IF(VLOOKUP(A810,FPM!$B$6:$B$859,2,FALSE)/0.8&gt;VLOOKUP(A810,ICMS!$B$7:$C$858,2,FALSE),0.01,IF(VLOOKUP(A810,'Área Sudene Idene'!$A$1:$B$856,2,FALSE)="sudene/idene",0.05,IF(VLOOKUP(Resumo!A810,'IDH-M'!$A$1:$C$855,3,FALSE)&lt;=0.776,0.05,0.1)))</f>
        <v>#N/A</v>
      </c>
      <c r="D810" s="9" t="e">
        <f t="shared" si="12"/>
        <v>#N/A</v>
      </c>
    </row>
    <row r="811" spans="1:4" x14ac:dyDescent="0.25">
      <c r="A811" s="60" t="s">
        <v>834</v>
      </c>
      <c r="B811" s="1" t="e">
        <f>IF(VLOOKUP(A811,FPM!$B$6:$B$859,2,FALSE)&gt;VLOOKUP(A811,ICMS!$B$7:$C$858,2,FALSE),0.01,IF(VLOOKUP(A811,'Área Sudene Idene'!$A$1:$B$856,2,FALSE)="sudene/idene",0.05,IF(VLOOKUP(Resumo!A811,'IDH-M'!$A$1:$C$855,3,FALSE)&lt;=0.776,0.05,0.1)))</f>
        <v>#N/A</v>
      </c>
      <c r="C811" s="9" t="e">
        <f>IF(VLOOKUP(A811,FPM!$B$6:$B$859,2,FALSE)/0.8&gt;VLOOKUP(A811,ICMS!$B$7:$C$858,2,FALSE),0.01,IF(VLOOKUP(A811,'Área Sudene Idene'!$A$1:$B$856,2,FALSE)="sudene/idene",0.05,IF(VLOOKUP(Resumo!A811,'IDH-M'!$A$1:$C$855,3,FALSE)&lt;=0.776,0.05,0.1)))</f>
        <v>#N/A</v>
      </c>
      <c r="D811" s="9" t="e">
        <f t="shared" si="12"/>
        <v>#N/A</v>
      </c>
    </row>
    <row r="812" spans="1:4" x14ac:dyDescent="0.25">
      <c r="A812" s="60" t="s">
        <v>835</v>
      </c>
      <c r="B812" s="1" t="e">
        <f>IF(VLOOKUP(A812,FPM!$B$6:$B$859,2,FALSE)&gt;VLOOKUP(A812,ICMS!$B$7:$C$858,2,FALSE),0.01,IF(VLOOKUP(A812,'Área Sudene Idene'!$A$1:$B$856,2,FALSE)="sudene/idene",0.05,IF(VLOOKUP(Resumo!A812,'IDH-M'!$A$1:$C$855,3,FALSE)&lt;=0.776,0.05,0.1)))</f>
        <v>#N/A</v>
      </c>
      <c r="C812" s="9" t="e">
        <f>IF(VLOOKUP(A812,FPM!$B$6:$B$859,2,FALSE)/0.8&gt;VLOOKUP(A812,ICMS!$B$7:$C$858,2,FALSE),0.01,IF(VLOOKUP(A812,'Área Sudene Idene'!$A$1:$B$856,2,FALSE)="sudene/idene",0.05,IF(VLOOKUP(Resumo!A812,'IDH-M'!$A$1:$C$855,3,FALSE)&lt;=0.776,0.05,0.1)))</f>
        <v>#N/A</v>
      </c>
      <c r="D812" s="9" t="e">
        <f t="shared" si="12"/>
        <v>#N/A</v>
      </c>
    </row>
    <row r="813" spans="1:4" x14ac:dyDescent="0.25">
      <c r="A813" s="60" t="s">
        <v>836</v>
      </c>
      <c r="B813" s="1" t="e">
        <f>IF(VLOOKUP(A813,FPM!$B$6:$B$859,2,FALSE)&gt;VLOOKUP(A813,ICMS!$B$7:$C$858,2,FALSE),0.01,IF(VLOOKUP(A813,'Área Sudene Idene'!$A$1:$B$856,2,FALSE)="sudene/idene",0.05,IF(VLOOKUP(Resumo!A813,'IDH-M'!$A$1:$C$855,3,FALSE)&lt;=0.776,0.05,0.1)))</f>
        <v>#N/A</v>
      </c>
      <c r="C813" s="9" t="e">
        <f>IF(VLOOKUP(A813,FPM!$B$6:$B$859,2,FALSE)/0.8&gt;VLOOKUP(A813,ICMS!$B$7:$C$858,2,FALSE),0.01,IF(VLOOKUP(A813,'Área Sudene Idene'!$A$1:$B$856,2,FALSE)="sudene/idene",0.05,IF(VLOOKUP(Resumo!A813,'IDH-M'!$A$1:$C$855,3,FALSE)&lt;=0.776,0.05,0.1)))</f>
        <v>#N/A</v>
      </c>
      <c r="D813" s="9" t="e">
        <f t="shared" si="12"/>
        <v>#N/A</v>
      </c>
    </row>
    <row r="814" spans="1:4" x14ac:dyDescent="0.25">
      <c r="A814" s="60" t="s">
        <v>837</v>
      </c>
      <c r="B814" s="1" t="e">
        <f>IF(VLOOKUP(A814,FPM!$B$6:$B$859,2,FALSE)&gt;VLOOKUP(A814,ICMS!$B$7:$C$858,2,FALSE),0.01,IF(VLOOKUP(A814,'Área Sudene Idene'!$A$1:$B$856,2,FALSE)="sudene/idene",0.05,IF(VLOOKUP(Resumo!A814,'IDH-M'!$A$1:$C$855,3,FALSE)&lt;=0.776,0.05,0.1)))</f>
        <v>#N/A</v>
      </c>
      <c r="C814" s="9" t="e">
        <f>IF(VLOOKUP(A814,FPM!$B$6:$B$859,2,FALSE)/0.8&gt;VLOOKUP(A814,ICMS!$B$7:$C$858,2,FALSE),0.01,IF(VLOOKUP(A814,'Área Sudene Idene'!$A$1:$B$856,2,FALSE)="sudene/idene",0.05,IF(VLOOKUP(Resumo!A814,'IDH-M'!$A$1:$C$855,3,FALSE)&lt;=0.776,0.05,0.1)))</f>
        <v>#N/A</v>
      </c>
      <c r="D814" s="9" t="e">
        <f t="shared" si="12"/>
        <v>#N/A</v>
      </c>
    </row>
    <row r="815" spans="1:4" x14ac:dyDescent="0.25">
      <c r="A815" s="60" t="s">
        <v>838</v>
      </c>
      <c r="B815" s="1" t="e">
        <f>IF(VLOOKUP(A815,FPM!$B$6:$B$859,2,FALSE)&gt;VLOOKUP(A815,ICMS!$B$7:$C$858,2,FALSE),0.01,IF(VLOOKUP(A815,'Área Sudene Idene'!$A$1:$B$856,2,FALSE)="sudene/idene",0.05,IF(VLOOKUP(Resumo!A815,'IDH-M'!$A$1:$C$855,3,FALSE)&lt;=0.776,0.05,0.1)))</f>
        <v>#N/A</v>
      </c>
      <c r="C815" s="9" t="e">
        <f>IF(VLOOKUP(A815,FPM!$B$6:$B$859,2,FALSE)/0.8&gt;VLOOKUP(A815,ICMS!$B$7:$C$858,2,FALSE),0.01,IF(VLOOKUP(A815,'Área Sudene Idene'!$A$1:$B$856,2,FALSE)="sudene/idene",0.05,IF(VLOOKUP(Resumo!A815,'IDH-M'!$A$1:$C$855,3,FALSE)&lt;=0.776,0.05,0.1)))</f>
        <v>#N/A</v>
      </c>
      <c r="D815" s="9" t="e">
        <f t="shared" si="12"/>
        <v>#N/A</v>
      </c>
    </row>
    <row r="816" spans="1:4" x14ac:dyDescent="0.25">
      <c r="A816" s="60" t="s">
        <v>839</v>
      </c>
      <c r="B816" s="1" t="e">
        <f>IF(VLOOKUP(A816,FPM!$B$6:$B$859,2,FALSE)&gt;VLOOKUP(A816,ICMS!$B$7:$C$858,2,FALSE),0.01,IF(VLOOKUP(A816,'Área Sudene Idene'!$A$1:$B$856,2,FALSE)="sudene/idene",0.05,IF(VLOOKUP(Resumo!A816,'IDH-M'!$A$1:$C$855,3,FALSE)&lt;=0.776,0.05,0.1)))</f>
        <v>#N/A</v>
      </c>
      <c r="C816" s="9" t="e">
        <f>IF(VLOOKUP(A816,FPM!$B$6:$B$859,2,FALSE)/0.8&gt;VLOOKUP(A816,ICMS!$B$7:$C$858,2,FALSE),0.01,IF(VLOOKUP(A816,'Área Sudene Idene'!$A$1:$B$856,2,FALSE)="sudene/idene",0.05,IF(VLOOKUP(Resumo!A816,'IDH-M'!$A$1:$C$855,3,FALSE)&lt;=0.776,0.05,0.1)))</f>
        <v>#N/A</v>
      </c>
      <c r="D816" s="9" t="e">
        <f t="shared" si="12"/>
        <v>#N/A</v>
      </c>
    </row>
    <row r="817" spans="1:4" x14ac:dyDescent="0.25">
      <c r="A817" s="60" t="s">
        <v>840</v>
      </c>
      <c r="B817" s="1" t="e">
        <f>IF(VLOOKUP(A817,FPM!$B$6:$B$859,2,FALSE)&gt;VLOOKUP(A817,ICMS!$B$7:$C$858,2,FALSE),0.01,IF(VLOOKUP(A817,'Área Sudene Idene'!$A$1:$B$856,2,FALSE)="sudene/idene",0.05,IF(VLOOKUP(Resumo!A817,'IDH-M'!$A$1:$C$855,3,FALSE)&lt;=0.776,0.05,0.1)))</f>
        <v>#N/A</v>
      </c>
      <c r="C817" s="9" t="e">
        <f>IF(VLOOKUP(A817,FPM!$B$6:$B$859,2,FALSE)/0.8&gt;VLOOKUP(A817,ICMS!$B$7:$C$858,2,FALSE),0.01,IF(VLOOKUP(A817,'Área Sudene Idene'!$A$1:$B$856,2,FALSE)="sudene/idene",0.05,IF(VLOOKUP(Resumo!A817,'IDH-M'!$A$1:$C$855,3,FALSE)&lt;=0.776,0.05,0.1)))</f>
        <v>#N/A</v>
      </c>
      <c r="D817" s="9" t="e">
        <f t="shared" si="12"/>
        <v>#N/A</v>
      </c>
    </row>
    <row r="818" spans="1:4" x14ac:dyDescent="0.25">
      <c r="A818" s="60" t="s">
        <v>841</v>
      </c>
      <c r="B818" s="1" t="e">
        <f>IF(VLOOKUP(A818,FPM!$B$6:$B$859,2,FALSE)&gt;VLOOKUP(A818,ICMS!$B$7:$C$858,2,FALSE),0.01,IF(VLOOKUP(A818,'Área Sudene Idene'!$A$1:$B$856,2,FALSE)="sudene/idene",0.05,IF(VLOOKUP(Resumo!A818,'IDH-M'!$A$1:$C$855,3,FALSE)&lt;=0.776,0.05,0.1)))</f>
        <v>#N/A</v>
      </c>
      <c r="C818" s="9" t="e">
        <f>IF(VLOOKUP(A818,FPM!$B$6:$B$859,2,FALSE)/0.8&gt;VLOOKUP(A818,ICMS!$B$7:$C$858,2,FALSE),0.01,IF(VLOOKUP(A818,'Área Sudene Idene'!$A$1:$B$856,2,FALSE)="sudene/idene",0.05,IF(VLOOKUP(Resumo!A818,'IDH-M'!$A$1:$C$855,3,FALSE)&lt;=0.776,0.05,0.1)))</f>
        <v>#N/A</v>
      </c>
      <c r="D818" s="9" t="e">
        <f t="shared" si="12"/>
        <v>#N/A</v>
      </c>
    </row>
    <row r="819" spans="1:4" x14ac:dyDescent="0.25">
      <c r="A819" s="60" t="s">
        <v>842</v>
      </c>
      <c r="B819" s="1" t="e">
        <f>IF(VLOOKUP(A819,FPM!$B$6:$B$859,2,FALSE)&gt;VLOOKUP(A819,ICMS!$B$7:$C$858,2,FALSE),0.01,IF(VLOOKUP(A819,'Área Sudene Idene'!$A$1:$B$856,2,FALSE)="sudene/idene",0.05,IF(VLOOKUP(Resumo!A819,'IDH-M'!$A$1:$C$855,3,FALSE)&lt;=0.776,0.05,0.1)))</f>
        <v>#N/A</v>
      </c>
      <c r="C819" s="9" t="e">
        <f>IF(VLOOKUP(A819,FPM!$B$6:$B$859,2,FALSE)/0.8&gt;VLOOKUP(A819,ICMS!$B$7:$C$858,2,FALSE),0.01,IF(VLOOKUP(A819,'Área Sudene Idene'!$A$1:$B$856,2,FALSE)="sudene/idene",0.05,IF(VLOOKUP(Resumo!A819,'IDH-M'!$A$1:$C$855,3,FALSE)&lt;=0.776,0.05,0.1)))</f>
        <v>#N/A</v>
      </c>
      <c r="D819" s="9" t="e">
        <f t="shared" si="12"/>
        <v>#N/A</v>
      </c>
    </row>
    <row r="820" spans="1:4" x14ac:dyDescent="0.25">
      <c r="A820" s="60" t="s">
        <v>843</v>
      </c>
      <c r="B820" s="1" t="e">
        <f>IF(VLOOKUP(A820,FPM!$B$6:$B$859,2,FALSE)&gt;VLOOKUP(A820,ICMS!$B$7:$C$858,2,FALSE),0.01,IF(VLOOKUP(A820,'Área Sudene Idene'!$A$1:$B$856,2,FALSE)="sudene/idene",0.05,IF(VLOOKUP(Resumo!A820,'IDH-M'!$A$1:$C$855,3,FALSE)&lt;=0.776,0.05,0.1)))</f>
        <v>#N/A</v>
      </c>
      <c r="C820" s="9" t="e">
        <f>IF(VLOOKUP(A820,FPM!$B$6:$B$859,2,FALSE)/0.8&gt;VLOOKUP(A820,ICMS!$B$7:$C$858,2,FALSE),0.01,IF(VLOOKUP(A820,'Área Sudene Idene'!$A$1:$B$856,2,FALSE)="sudene/idene",0.05,IF(VLOOKUP(Resumo!A820,'IDH-M'!$A$1:$C$855,3,FALSE)&lt;=0.776,0.05,0.1)))</f>
        <v>#N/A</v>
      </c>
      <c r="D820" s="9" t="e">
        <f t="shared" si="12"/>
        <v>#N/A</v>
      </c>
    </row>
    <row r="821" spans="1:4" x14ac:dyDescent="0.25">
      <c r="A821" s="60" t="s">
        <v>844</v>
      </c>
      <c r="B821" s="1" t="e">
        <f>IF(VLOOKUP(A821,FPM!$B$6:$B$859,2,FALSE)&gt;VLOOKUP(A821,ICMS!$B$7:$C$858,2,FALSE),0.01,IF(VLOOKUP(A821,'Área Sudene Idene'!$A$1:$B$856,2,FALSE)="sudene/idene",0.05,IF(VLOOKUP(Resumo!A821,'IDH-M'!$A$1:$C$855,3,FALSE)&lt;=0.776,0.05,0.1)))</f>
        <v>#N/A</v>
      </c>
      <c r="C821" s="9" t="e">
        <f>IF(VLOOKUP(A821,FPM!$B$6:$B$859,2,FALSE)/0.8&gt;VLOOKUP(A821,ICMS!$B$7:$C$858,2,FALSE),0.01,IF(VLOOKUP(A821,'Área Sudene Idene'!$A$1:$B$856,2,FALSE)="sudene/idene",0.05,IF(VLOOKUP(Resumo!A821,'IDH-M'!$A$1:$C$855,3,FALSE)&lt;=0.776,0.05,0.1)))</f>
        <v>#N/A</v>
      </c>
      <c r="D821" s="9" t="e">
        <f t="shared" si="12"/>
        <v>#N/A</v>
      </c>
    </row>
    <row r="822" spans="1:4" x14ac:dyDescent="0.25">
      <c r="A822" s="60" t="s">
        <v>845</v>
      </c>
      <c r="B822" s="1" t="e">
        <f>IF(VLOOKUP(A822,FPM!$B$6:$B$859,2,FALSE)&gt;VLOOKUP(A822,ICMS!$B$7:$C$858,2,FALSE),0.01,IF(VLOOKUP(A822,'Área Sudene Idene'!$A$1:$B$856,2,FALSE)="sudene/idene",0.05,IF(VLOOKUP(Resumo!A822,'IDH-M'!$A$1:$C$855,3,FALSE)&lt;=0.776,0.05,0.1)))</f>
        <v>#N/A</v>
      </c>
      <c r="C822" s="9" t="e">
        <f>IF(VLOOKUP(A822,FPM!$B$6:$B$859,2,FALSE)/0.8&gt;VLOOKUP(A822,ICMS!$B$7:$C$858,2,FALSE),0.01,IF(VLOOKUP(A822,'Área Sudene Idene'!$A$1:$B$856,2,FALSE)="sudene/idene",0.05,IF(VLOOKUP(Resumo!A822,'IDH-M'!$A$1:$C$855,3,FALSE)&lt;=0.776,0.05,0.1)))</f>
        <v>#N/A</v>
      </c>
      <c r="D822" s="9" t="e">
        <f t="shared" si="12"/>
        <v>#N/A</v>
      </c>
    </row>
    <row r="823" spans="1:4" x14ac:dyDescent="0.25">
      <c r="A823" s="60" t="s">
        <v>846</v>
      </c>
      <c r="B823" s="1" t="e">
        <f>IF(VLOOKUP(A823,FPM!$B$6:$B$859,2,FALSE)&gt;VLOOKUP(A823,ICMS!$B$7:$C$858,2,FALSE),0.01,IF(VLOOKUP(A823,'Área Sudene Idene'!$A$1:$B$856,2,FALSE)="sudene/idene",0.05,IF(VLOOKUP(Resumo!A823,'IDH-M'!$A$1:$C$855,3,FALSE)&lt;=0.776,0.05,0.1)))</f>
        <v>#N/A</v>
      </c>
      <c r="C823" s="9" t="e">
        <f>IF(VLOOKUP(A823,FPM!$B$6:$B$859,2,FALSE)/0.8&gt;VLOOKUP(A823,ICMS!$B$7:$C$858,2,FALSE),0.01,IF(VLOOKUP(A823,'Área Sudene Idene'!$A$1:$B$856,2,FALSE)="sudene/idene",0.05,IF(VLOOKUP(Resumo!A823,'IDH-M'!$A$1:$C$855,3,FALSE)&lt;=0.776,0.05,0.1)))</f>
        <v>#N/A</v>
      </c>
      <c r="D823" s="9" t="e">
        <f t="shared" si="12"/>
        <v>#N/A</v>
      </c>
    </row>
    <row r="824" spans="1:4" x14ac:dyDescent="0.25">
      <c r="A824" s="60" t="s">
        <v>847</v>
      </c>
      <c r="B824" s="1" t="e">
        <f>IF(VLOOKUP(A824,FPM!$B$6:$B$859,2,FALSE)&gt;VLOOKUP(A824,ICMS!$B$7:$C$858,2,FALSE),0.01,IF(VLOOKUP(A824,'Área Sudene Idene'!$A$1:$B$856,2,FALSE)="sudene/idene",0.05,IF(VLOOKUP(Resumo!A824,'IDH-M'!$A$1:$C$855,3,FALSE)&lt;=0.776,0.05,0.1)))</f>
        <v>#N/A</v>
      </c>
      <c r="C824" s="9" t="e">
        <f>IF(VLOOKUP(A824,FPM!$B$6:$B$859,2,FALSE)/0.8&gt;VLOOKUP(A824,ICMS!$B$7:$C$858,2,FALSE),0.01,IF(VLOOKUP(A824,'Área Sudene Idene'!$A$1:$B$856,2,FALSE)="sudene/idene",0.05,IF(VLOOKUP(Resumo!A824,'IDH-M'!$A$1:$C$855,3,FALSE)&lt;=0.776,0.05,0.1)))</f>
        <v>#N/A</v>
      </c>
      <c r="D824" s="9" t="e">
        <f t="shared" si="12"/>
        <v>#N/A</v>
      </c>
    </row>
    <row r="825" spans="1:4" x14ac:dyDescent="0.25">
      <c r="A825" s="60" t="s">
        <v>848</v>
      </c>
      <c r="B825" s="1" t="e">
        <f>IF(VLOOKUP(A825,FPM!$B$6:$B$859,2,FALSE)&gt;VLOOKUP(A825,ICMS!$B$7:$C$858,2,FALSE),0.01,IF(VLOOKUP(A825,'Área Sudene Idene'!$A$1:$B$856,2,FALSE)="sudene/idene",0.05,IF(VLOOKUP(Resumo!A825,'IDH-M'!$A$1:$C$855,3,FALSE)&lt;=0.776,0.05,0.1)))</f>
        <v>#N/A</v>
      </c>
      <c r="C825" s="9" t="e">
        <f>IF(VLOOKUP(A825,FPM!$B$6:$B$859,2,FALSE)/0.8&gt;VLOOKUP(A825,ICMS!$B$7:$C$858,2,FALSE),0.01,IF(VLOOKUP(A825,'Área Sudene Idene'!$A$1:$B$856,2,FALSE)="sudene/idene",0.05,IF(VLOOKUP(Resumo!A825,'IDH-M'!$A$1:$C$855,3,FALSE)&lt;=0.776,0.05,0.1)))</f>
        <v>#N/A</v>
      </c>
      <c r="D825" s="9" t="e">
        <f t="shared" si="12"/>
        <v>#N/A</v>
      </c>
    </row>
    <row r="826" spans="1:4" x14ac:dyDescent="0.25">
      <c r="A826" s="60" t="s">
        <v>849</v>
      </c>
      <c r="B826" s="1" t="e">
        <f>IF(VLOOKUP(A826,FPM!$B$6:$B$859,2,FALSE)&gt;VLOOKUP(A826,ICMS!$B$7:$C$858,2,FALSE),0.01,IF(VLOOKUP(A826,'Área Sudene Idene'!$A$1:$B$856,2,FALSE)="sudene/idene",0.05,IF(VLOOKUP(Resumo!A826,'IDH-M'!$A$1:$C$855,3,FALSE)&lt;=0.776,0.05,0.1)))</f>
        <v>#N/A</v>
      </c>
      <c r="C826" s="9" t="e">
        <f>IF(VLOOKUP(A826,FPM!$B$6:$B$859,2,FALSE)/0.8&gt;VLOOKUP(A826,ICMS!$B$7:$C$858,2,FALSE),0.01,IF(VLOOKUP(A826,'Área Sudene Idene'!$A$1:$B$856,2,FALSE)="sudene/idene",0.05,IF(VLOOKUP(Resumo!A826,'IDH-M'!$A$1:$C$855,3,FALSE)&lt;=0.776,0.05,0.1)))</f>
        <v>#N/A</v>
      </c>
      <c r="D826" s="9" t="e">
        <f t="shared" si="12"/>
        <v>#N/A</v>
      </c>
    </row>
    <row r="827" spans="1:4" x14ac:dyDescent="0.25">
      <c r="A827" s="60" t="s">
        <v>850</v>
      </c>
      <c r="B827" s="1" t="e">
        <f>IF(VLOOKUP(A827,FPM!$B$6:$B$859,2,FALSE)&gt;VLOOKUP(A827,ICMS!$B$7:$C$858,2,FALSE),0.01,IF(VLOOKUP(A827,'Área Sudene Idene'!$A$1:$B$856,2,FALSE)="sudene/idene",0.05,IF(VLOOKUP(Resumo!A827,'IDH-M'!$A$1:$C$855,3,FALSE)&lt;=0.776,0.05,0.1)))</f>
        <v>#N/A</v>
      </c>
      <c r="C827" s="9" t="e">
        <f>IF(VLOOKUP(A827,FPM!$B$6:$B$859,2,FALSE)/0.8&gt;VLOOKUP(A827,ICMS!$B$7:$C$858,2,FALSE),0.01,IF(VLOOKUP(A827,'Área Sudene Idene'!$A$1:$B$856,2,FALSE)="sudene/idene",0.05,IF(VLOOKUP(Resumo!A827,'IDH-M'!$A$1:$C$855,3,FALSE)&lt;=0.776,0.05,0.1)))</f>
        <v>#N/A</v>
      </c>
      <c r="D827" s="9" t="e">
        <f t="shared" si="12"/>
        <v>#N/A</v>
      </c>
    </row>
    <row r="828" spans="1:4" x14ac:dyDescent="0.25">
      <c r="A828" s="60" t="s">
        <v>851</v>
      </c>
      <c r="B828" s="1" t="e">
        <f>IF(VLOOKUP(A828,FPM!$B$6:$B$859,2,FALSE)&gt;VLOOKUP(A828,ICMS!$B$7:$C$858,2,FALSE),0.01,IF(VLOOKUP(A828,'Área Sudene Idene'!$A$1:$B$856,2,FALSE)="sudene/idene",0.05,IF(VLOOKUP(Resumo!A828,'IDH-M'!$A$1:$C$855,3,FALSE)&lt;=0.776,0.05,0.1)))</f>
        <v>#N/A</v>
      </c>
      <c r="C828" s="9" t="e">
        <f>IF(VLOOKUP(A828,FPM!$B$6:$B$859,2,FALSE)/0.8&gt;VLOOKUP(A828,ICMS!$B$7:$C$858,2,FALSE),0.01,IF(VLOOKUP(A828,'Área Sudene Idene'!$A$1:$B$856,2,FALSE)="sudene/idene",0.05,IF(VLOOKUP(Resumo!A828,'IDH-M'!$A$1:$C$855,3,FALSE)&lt;=0.776,0.05,0.1)))</f>
        <v>#N/A</v>
      </c>
      <c r="D828" s="9" t="e">
        <f t="shared" si="12"/>
        <v>#N/A</v>
      </c>
    </row>
    <row r="829" spans="1:4" x14ac:dyDescent="0.25">
      <c r="A829" s="60" t="s">
        <v>853</v>
      </c>
      <c r="B829" s="1" t="e">
        <f>IF(VLOOKUP(A829,FPM!$B$6:$B$859,2,FALSE)&gt;VLOOKUP(A829,ICMS!$B$7:$C$858,2,FALSE),0.01,IF(VLOOKUP(A829,'Área Sudene Idene'!$A$1:$B$856,2,FALSE)="sudene/idene",0.05,IF(VLOOKUP(Resumo!A829,'IDH-M'!$A$1:$C$855,3,FALSE)&lt;=0.776,0.05,0.1)))</f>
        <v>#N/A</v>
      </c>
      <c r="C829" s="9" t="e">
        <f>IF(VLOOKUP(A829,FPM!$B$6:$B$859,2,FALSE)/0.8&gt;VLOOKUP(A829,ICMS!$B$7:$C$858,2,FALSE),0.01,IF(VLOOKUP(A829,'Área Sudene Idene'!$A$1:$B$856,2,FALSE)="sudene/idene",0.05,IF(VLOOKUP(Resumo!A829,'IDH-M'!$A$1:$C$855,3,FALSE)&lt;=0.776,0.05,0.1)))</f>
        <v>#N/A</v>
      </c>
      <c r="D829" s="9" t="e">
        <f t="shared" si="12"/>
        <v>#N/A</v>
      </c>
    </row>
    <row r="830" spans="1:4" x14ac:dyDescent="0.25">
      <c r="A830" s="60" t="s">
        <v>854</v>
      </c>
      <c r="B830" s="1" t="e">
        <f>IF(VLOOKUP(A830,FPM!$B$6:$B$859,2,FALSE)&gt;VLOOKUP(A830,ICMS!$B$7:$C$858,2,FALSE),0.01,IF(VLOOKUP(A830,'Área Sudene Idene'!$A$1:$B$856,2,FALSE)="sudene/idene",0.05,IF(VLOOKUP(Resumo!A830,'IDH-M'!$A$1:$C$855,3,FALSE)&lt;=0.776,0.05,0.1)))</f>
        <v>#N/A</v>
      </c>
      <c r="C830" s="9" t="e">
        <f>IF(VLOOKUP(A830,FPM!$B$6:$B$859,2,FALSE)/0.8&gt;VLOOKUP(A830,ICMS!$B$7:$C$858,2,FALSE),0.01,IF(VLOOKUP(A830,'Área Sudene Idene'!$A$1:$B$856,2,FALSE)="sudene/idene",0.05,IF(VLOOKUP(Resumo!A830,'IDH-M'!$A$1:$C$855,3,FALSE)&lt;=0.776,0.05,0.1)))</f>
        <v>#N/A</v>
      </c>
      <c r="D830" s="9" t="e">
        <f t="shared" si="12"/>
        <v>#N/A</v>
      </c>
    </row>
    <row r="831" spans="1:4" x14ac:dyDescent="0.25">
      <c r="A831" s="60" t="s">
        <v>855</v>
      </c>
      <c r="B831" s="1" t="e">
        <f>IF(VLOOKUP(A831,FPM!$B$6:$B$859,2,FALSE)&gt;VLOOKUP(A831,ICMS!$B$7:$C$858,2,FALSE),0.01,IF(VLOOKUP(A831,'Área Sudene Idene'!$A$1:$B$856,2,FALSE)="sudene/idene",0.05,IF(VLOOKUP(Resumo!A831,'IDH-M'!$A$1:$C$855,3,FALSE)&lt;=0.776,0.05,0.1)))</f>
        <v>#N/A</v>
      </c>
      <c r="C831" s="9" t="e">
        <f>IF(VLOOKUP(A831,FPM!$B$6:$B$859,2,FALSE)/0.8&gt;VLOOKUP(A831,ICMS!$B$7:$C$858,2,FALSE),0.01,IF(VLOOKUP(A831,'Área Sudene Idene'!$A$1:$B$856,2,FALSE)="sudene/idene",0.05,IF(VLOOKUP(Resumo!A831,'IDH-M'!$A$1:$C$855,3,FALSE)&lt;=0.776,0.05,0.1)))</f>
        <v>#N/A</v>
      </c>
      <c r="D831" s="9" t="e">
        <f t="shared" si="12"/>
        <v>#N/A</v>
      </c>
    </row>
    <row r="832" spans="1:4" x14ac:dyDescent="0.25">
      <c r="A832" s="60" t="s">
        <v>856</v>
      </c>
      <c r="B832" s="1" t="e">
        <f>IF(VLOOKUP(A832,FPM!$B$6:$B$859,2,FALSE)&gt;VLOOKUP(A832,ICMS!$B$7:$C$858,2,FALSE),0.01,IF(VLOOKUP(A832,'Área Sudene Idene'!$A$1:$B$856,2,FALSE)="sudene/idene",0.05,IF(VLOOKUP(Resumo!A832,'IDH-M'!$A$1:$C$855,3,FALSE)&lt;=0.776,0.05,0.1)))</f>
        <v>#N/A</v>
      </c>
      <c r="C832" s="9" t="e">
        <f>IF(VLOOKUP(A832,FPM!$B$6:$B$859,2,FALSE)/0.8&gt;VLOOKUP(A832,ICMS!$B$7:$C$858,2,FALSE),0.01,IF(VLOOKUP(A832,'Área Sudene Idene'!$A$1:$B$856,2,FALSE)="sudene/idene",0.05,IF(VLOOKUP(Resumo!A832,'IDH-M'!$A$1:$C$855,3,FALSE)&lt;=0.776,0.05,0.1)))</f>
        <v>#N/A</v>
      </c>
      <c r="D832" s="9" t="e">
        <f t="shared" si="12"/>
        <v>#N/A</v>
      </c>
    </row>
    <row r="833" spans="1:4" x14ac:dyDescent="0.25">
      <c r="A833" s="60" t="s">
        <v>857</v>
      </c>
      <c r="B833" s="1" t="e">
        <f>IF(VLOOKUP(A833,FPM!$B$6:$B$859,2,FALSE)&gt;VLOOKUP(A833,ICMS!$B$7:$C$858,2,FALSE),0.01,IF(VLOOKUP(A833,'Área Sudene Idene'!$A$1:$B$856,2,FALSE)="sudene/idene",0.05,IF(VLOOKUP(Resumo!A833,'IDH-M'!$A$1:$C$855,3,FALSE)&lt;=0.776,0.05,0.1)))</f>
        <v>#N/A</v>
      </c>
      <c r="C833" s="9" t="e">
        <f>IF(VLOOKUP(A833,FPM!$B$6:$B$859,2,FALSE)/0.8&gt;VLOOKUP(A833,ICMS!$B$7:$C$858,2,FALSE),0.01,IF(VLOOKUP(A833,'Área Sudene Idene'!$A$1:$B$856,2,FALSE)="sudene/idene",0.05,IF(VLOOKUP(Resumo!A833,'IDH-M'!$A$1:$C$855,3,FALSE)&lt;=0.776,0.05,0.1)))</f>
        <v>#N/A</v>
      </c>
      <c r="D833" s="9" t="e">
        <f t="shared" si="12"/>
        <v>#N/A</v>
      </c>
    </row>
    <row r="834" spans="1:4" x14ac:dyDescent="0.25">
      <c r="A834" s="60" t="s">
        <v>858</v>
      </c>
      <c r="B834" s="1" t="e">
        <f>IF(VLOOKUP(A834,FPM!$B$6:$B$859,2,FALSE)&gt;VLOOKUP(A834,ICMS!$B$7:$C$858,2,FALSE),0.01,IF(VLOOKUP(A834,'Área Sudene Idene'!$A$1:$B$856,2,FALSE)="sudene/idene",0.05,IF(VLOOKUP(Resumo!A834,'IDH-M'!$A$1:$C$855,3,FALSE)&lt;=0.776,0.05,0.1)))</f>
        <v>#N/A</v>
      </c>
      <c r="C834" s="9" t="e">
        <f>IF(VLOOKUP(A834,FPM!$B$6:$B$859,2,FALSE)/0.8&gt;VLOOKUP(A834,ICMS!$B$7:$C$858,2,FALSE),0.01,IF(VLOOKUP(A834,'Área Sudene Idene'!$A$1:$B$856,2,FALSE)="sudene/idene",0.05,IF(VLOOKUP(Resumo!A834,'IDH-M'!$A$1:$C$855,3,FALSE)&lt;=0.776,0.05,0.1)))</f>
        <v>#N/A</v>
      </c>
      <c r="D834" s="9" t="e">
        <f t="shared" si="12"/>
        <v>#N/A</v>
      </c>
    </row>
    <row r="835" spans="1:4" x14ac:dyDescent="0.25">
      <c r="A835" s="60" t="s">
        <v>859</v>
      </c>
      <c r="B835" s="1" t="e">
        <f>IF(VLOOKUP(A835,FPM!$B$6:$B$859,2,FALSE)&gt;VLOOKUP(A835,ICMS!$B$7:$C$858,2,FALSE),0.01,IF(VLOOKUP(A835,'Área Sudene Idene'!$A$1:$B$856,2,FALSE)="sudene/idene",0.05,IF(VLOOKUP(Resumo!A835,'IDH-M'!$A$1:$C$855,3,FALSE)&lt;=0.776,0.05,0.1)))</f>
        <v>#N/A</v>
      </c>
      <c r="C835" s="9" t="e">
        <f>IF(VLOOKUP(A835,FPM!$B$6:$B$859,2,FALSE)/0.8&gt;VLOOKUP(A835,ICMS!$B$7:$C$858,2,FALSE),0.01,IF(VLOOKUP(A835,'Área Sudene Idene'!$A$1:$B$856,2,FALSE)="sudene/idene",0.05,IF(VLOOKUP(Resumo!A835,'IDH-M'!$A$1:$C$855,3,FALSE)&lt;=0.776,0.05,0.1)))</f>
        <v>#N/A</v>
      </c>
      <c r="D835" s="9" t="e">
        <f t="shared" ref="D835:D854" si="13">B835-C835</f>
        <v>#N/A</v>
      </c>
    </row>
    <row r="836" spans="1:4" x14ac:dyDescent="0.25">
      <c r="A836" s="60" t="s">
        <v>860</v>
      </c>
      <c r="B836" s="1" t="e">
        <f>IF(VLOOKUP(A836,FPM!$B$6:$B$859,2,FALSE)&gt;VLOOKUP(A836,ICMS!$B$7:$C$858,2,FALSE),0.01,IF(VLOOKUP(A836,'Área Sudene Idene'!$A$1:$B$856,2,FALSE)="sudene/idene",0.05,IF(VLOOKUP(Resumo!A836,'IDH-M'!$A$1:$C$855,3,FALSE)&lt;=0.776,0.05,0.1)))</f>
        <v>#N/A</v>
      </c>
      <c r="C836" s="9" t="e">
        <f>IF(VLOOKUP(A836,FPM!$B$6:$B$859,2,FALSE)/0.8&gt;VLOOKUP(A836,ICMS!$B$7:$C$858,2,FALSE),0.01,IF(VLOOKUP(A836,'Área Sudene Idene'!$A$1:$B$856,2,FALSE)="sudene/idene",0.05,IF(VLOOKUP(Resumo!A836,'IDH-M'!$A$1:$C$855,3,FALSE)&lt;=0.776,0.05,0.1)))</f>
        <v>#N/A</v>
      </c>
      <c r="D836" s="9" t="e">
        <f t="shared" si="13"/>
        <v>#N/A</v>
      </c>
    </row>
    <row r="837" spans="1:4" x14ac:dyDescent="0.25">
      <c r="A837" s="60" t="s">
        <v>861</v>
      </c>
      <c r="B837" s="1" t="e">
        <f>IF(VLOOKUP(A837,FPM!$B$6:$B$859,2,FALSE)&gt;VLOOKUP(A837,ICMS!$B$7:$C$858,2,FALSE),0.01,IF(VLOOKUP(A837,'Área Sudene Idene'!$A$1:$B$856,2,FALSE)="sudene/idene",0.05,IF(VLOOKUP(Resumo!A837,'IDH-M'!$A$1:$C$855,3,FALSE)&lt;=0.776,0.05,0.1)))</f>
        <v>#N/A</v>
      </c>
      <c r="C837" s="9" t="e">
        <f>IF(VLOOKUP(A837,FPM!$B$6:$B$859,2,FALSE)/0.8&gt;VLOOKUP(A837,ICMS!$B$7:$C$858,2,FALSE),0.01,IF(VLOOKUP(A837,'Área Sudene Idene'!$A$1:$B$856,2,FALSE)="sudene/idene",0.05,IF(VLOOKUP(Resumo!A837,'IDH-M'!$A$1:$C$855,3,FALSE)&lt;=0.776,0.05,0.1)))</f>
        <v>#N/A</v>
      </c>
      <c r="D837" s="9" t="e">
        <f t="shared" si="13"/>
        <v>#N/A</v>
      </c>
    </row>
    <row r="838" spans="1:4" x14ac:dyDescent="0.25">
      <c r="A838" s="60" t="s">
        <v>862</v>
      </c>
      <c r="B838" s="1" t="e">
        <f>IF(VLOOKUP(A838,FPM!$B$6:$B$859,2,FALSE)&gt;VLOOKUP(A838,ICMS!$B$7:$C$858,2,FALSE),0.01,IF(VLOOKUP(A838,'Área Sudene Idene'!$A$1:$B$856,2,FALSE)="sudene/idene",0.05,IF(VLOOKUP(Resumo!A838,'IDH-M'!$A$1:$C$855,3,FALSE)&lt;=0.776,0.05,0.1)))</f>
        <v>#N/A</v>
      </c>
      <c r="C838" s="9" t="e">
        <f>IF(VLOOKUP(A838,FPM!$B$6:$B$859,2,FALSE)/0.8&gt;VLOOKUP(A838,ICMS!$B$7:$C$858,2,FALSE),0.01,IF(VLOOKUP(A838,'Área Sudene Idene'!$A$1:$B$856,2,FALSE)="sudene/idene",0.05,IF(VLOOKUP(Resumo!A838,'IDH-M'!$A$1:$C$855,3,FALSE)&lt;=0.776,0.05,0.1)))</f>
        <v>#N/A</v>
      </c>
      <c r="D838" s="9" t="e">
        <f t="shared" si="13"/>
        <v>#N/A</v>
      </c>
    </row>
    <row r="839" spans="1:4" x14ac:dyDescent="0.25">
      <c r="A839" s="60" t="s">
        <v>863</v>
      </c>
      <c r="B839" s="1" t="e">
        <f>IF(VLOOKUP(A839,FPM!$B$6:$B$859,2,FALSE)&gt;VLOOKUP(A839,ICMS!$B$7:$C$858,2,FALSE),0.01,IF(VLOOKUP(A839,'Área Sudene Idene'!$A$1:$B$856,2,FALSE)="sudene/idene",0.05,IF(VLOOKUP(Resumo!A839,'IDH-M'!$A$1:$C$855,3,FALSE)&lt;=0.776,0.05,0.1)))</f>
        <v>#N/A</v>
      </c>
      <c r="C839" s="9" t="e">
        <f>IF(VLOOKUP(A839,FPM!$B$6:$B$859,2,FALSE)/0.8&gt;VLOOKUP(A839,ICMS!$B$7:$C$858,2,FALSE),0.01,IF(VLOOKUP(A839,'Área Sudene Idene'!$A$1:$B$856,2,FALSE)="sudene/idene",0.05,IF(VLOOKUP(Resumo!A839,'IDH-M'!$A$1:$C$855,3,FALSE)&lt;=0.776,0.05,0.1)))</f>
        <v>#N/A</v>
      </c>
      <c r="D839" s="9" t="e">
        <f t="shared" si="13"/>
        <v>#N/A</v>
      </c>
    </row>
    <row r="840" spans="1:4" x14ac:dyDescent="0.25">
      <c r="A840" s="60" t="s">
        <v>864</v>
      </c>
      <c r="B840" s="1" t="e">
        <f>IF(VLOOKUP(A840,FPM!$B$6:$B$859,2,FALSE)&gt;VLOOKUP(A840,ICMS!$B$7:$C$858,2,FALSE),0.01,IF(VLOOKUP(A840,'Área Sudene Idene'!$A$1:$B$856,2,FALSE)="sudene/idene",0.05,IF(VLOOKUP(Resumo!A840,'IDH-M'!$A$1:$C$855,3,FALSE)&lt;=0.776,0.05,0.1)))</f>
        <v>#N/A</v>
      </c>
      <c r="C840" s="9" t="e">
        <f>IF(VLOOKUP(A840,FPM!$B$6:$B$859,2,FALSE)/0.8&gt;VLOOKUP(A840,ICMS!$B$7:$C$858,2,FALSE),0.01,IF(VLOOKUP(A840,'Área Sudene Idene'!$A$1:$B$856,2,FALSE)="sudene/idene",0.05,IF(VLOOKUP(Resumo!A840,'IDH-M'!$A$1:$C$855,3,FALSE)&lt;=0.776,0.05,0.1)))</f>
        <v>#N/A</v>
      </c>
      <c r="D840" s="9" t="e">
        <f t="shared" si="13"/>
        <v>#N/A</v>
      </c>
    </row>
    <row r="841" spans="1:4" x14ac:dyDescent="0.25">
      <c r="A841" s="60" t="s">
        <v>865</v>
      </c>
      <c r="B841" s="1" t="e">
        <f>IF(VLOOKUP(A841,FPM!$B$6:$B$859,2,FALSE)&gt;VLOOKUP(A841,ICMS!$B$7:$C$858,2,FALSE),0.01,IF(VLOOKUP(A841,'Área Sudene Idene'!$A$1:$B$856,2,FALSE)="sudene/idene",0.05,IF(VLOOKUP(Resumo!A841,'IDH-M'!$A$1:$C$855,3,FALSE)&lt;=0.776,0.05,0.1)))</f>
        <v>#N/A</v>
      </c>
      <c r="C841" s="9" t="e">
        <f>IF(VLOOKUP(A841,FPM!$B$6:$B$859,2,FALSE)/0.8&gt;VLOOKUP(A841,ICMS!$B$7:$C$858,2,FALSE),0.01,IF(VLOOKUP(A841,'Área Sudene Idene'!$A$1:$B$856,2,FALSE)="sudene/idene",0.05,IF(VLOOKUP(Resumo!A841,'IDH-M'!$A$1:$C$855,3,FALSE)&lt;=0.776,0.05,0.1)))</f>
        <v>#N/A</v>
      </c>
      <c r="D841" s="9" t="e">
        <f t="shared" si="13"/>
        <v>#N/A</v>
      </c>
    </row>
    <row r="842" spans="1:4" x14ac:dyDescent="0.25">
      <c r="A842" s="60" t="s">
        <v>866</v>
      </c>
      <c r="B842" s="1" t="e">
        <f>IF(VLOOKUP(A842,FPM!$B$6:$B$859,2,FALSE)&gt;VLOOKUP(A842,ICMS!$B$7:$C$858,2,FALSE),0.01,IF(VLOOKUP(A842,'Área Sudene Idene'!$A$1:$B$856,2,FALSE)="sudene/idene",0.05,IF(VLOOKUP(Resumo!A842,'IDH-M'!$A$1:$C$855,3,FALSE)&lt;=0.776,0.05,0.1)))</f>
        <v>#N/A</v>
      </c>
      <c r="C842" s="9" t="e">
        <f>IF(VLOOKUP(A842,FPM!$B$6:$B$859,2,FALSE)/0.8&gt;VLOOKUP(A842,ICMS!$B$7:$C$858,2,FALSE),0.01,IF(VLOOKUP(A842,'Área Sudene Idene'!$A$1:$B$856,2,FALSE)="sudene/idene",0.05,IF(VLOOKUP(Resumo!A842,'IDH-M'!$A$1:$C$855,3,FALSE)&lt;=0.776,0.05,0.1)))</f>
        <v>#N/A</v>
      </c>
      <c r="D842" s="9" t="e">
        <f t="shared" si="13"/>
        <v>#N/A</v>
      </c>
    </row>
    <row r="843" spans="1:4" x14ac:dyDescent="0.25">
      <c r="A843" s="60" t="s">
        <v>867</v>
      </c>
      <c r="B843" s="1" t="e">
        <f>IF(VLOOKUP(A843,FPM!$B$6:$B$859,2,FALSE)&gt;VLOOKUP(A843,ICMS!$B$7:$C$858,2,FALSE),0.01,IF(VLOOKUP(A843,'Área Sudene Idene'!$A$1:$B$856,2,FALSE)="sudene/idene",0.05,IF(VLOOKUP(Resumo!A843,'IDH-M'!$A$1:$C$855,3,FALSE)&lt;=0.776,0.05,0.1)))</f>
        <v>#N/A</v>
      </c>
      <c r="C843" s="9" t="e">
        <f>IF(VLOOKUP(A843,FPM!$B$6:$B$859,2,FALSE)/0.8&gt;VLOOKUP(A843,ICMS!$B$7:$C$858,2,FALSE),0.01,IF(VLOOKUP(A843,'Área Sudene Idene'!$A$1:$B$856,2,FALSE)="sudene/idene",0.05,IF(VLOOKUP(Resumo!A843,'IDH-M'!$A$1:$C$855,3,FALSE)&lt;=0.776,0.05,0.1)))</f>
        <v>#N/A</v>
      </c>
      <c r="D843" s="9" t="e">
        <f t="shared" si="13"/>
        <v>#N/A</v>
      </c>
    </row>
    <row r="844" spans="1:4" x14ac:dyDescent="0.25">
      <c r="A844" s="60" t="s">
        <v>868</v>
      </c>
      <c r="B844" s="1" t="e">
        <f>IF(VLOOKUP(A844,FPM!$B$6:$B$859,2,FALSE)&gt;VLOOKUP(A844,ICMS!$B$7:$C$858,2,FALSE),0.01,IF(VLOOKUP(A844,'Área Sudene Idene'!$A$1:$B$856,2,FALSE)="sudene/idene",0.05,IF(VLOOKUP(Resumo!A844,'IDH-M'!$A$1:$C$855,3,FALSE)&lt;=0.776,0.05,0.1)))</f>
        <v>#N/A</v>
      </c>
      <c r="C844" s="9" t="e">
        <f>IF(VLOOKUP(A844,FPM!$B$6:$B$859,2,FALSE)/0.8&gt;VLOOKUP(A844,ICMS!$B$7:$C$858,2,FALSE),0.01,IF(VLOOKUP(A844,'Área Sudene Idene'!$A$1:$B$856,2,FALSE)="sudene/idene",0.05,IF(VLOOKUP(Resumo!A844,'IDH-M'!$A$1:$C$855,3,FALSE)&lt;=0.776,0.05,0.1)))</f>
        <v>#N/A</v>
      </c>
      <c r="D844" s="9" t="e">
        <f t="shared" si="13"/>
        <v>#N/A</v>
      </c>
    </row>
    <row r="845" spans="1:4" x14ac:dyDescent="0.25">
      <c r="A845" s="60" t="s">
        <v>869</v>
      </c>
      <c r="B845" s="1" t="e">
        <f>IF(VLOOKUP(A845,FPM!$B$6:$B$859,2,FALSE)&gt;VLOOKUP(A845,ICMS!$B$7:$C$858,2,FALSE),0.01,IF(VLOOKUP(A845,'Área Sudene Idene'!$A$1:$B$856,2,FALSE)="sudene/idene",0.05,IF(VLOOKUP(Resumo!A845,'IDH-M'!$A$1:$C$855,3,FALSE)&lt;=0.776,0.05,0.1)))</f>
        <v>#N/A</v>
      </c>
      <c r="C845" s="9" t="e">
        <f>IF(VLOOKUP(A845,FPM!$B$6:$B$859,2,FALSE)/0.8&gt;VLOOKUP(A845,ICMS!$B$7:$C$858,2,FALSE),0.01,IF(VLOOKUP(A845,'Área Sudene Idene'!$A$1:$B$856,2,FALSE)="sudene/idene",0.05,IF(VLOOKUP(Resumo!A845,'IDH-M'!$A$1:$C$855,3,FALSE)&lt;=0.776,0.05,0.1)))</f>
        <v>#N/A</v>
      </c>
      <c r="D845" s="9" t="e">
        <f t="shared" si="13"/>
        <v>#N/A</v>
      </c>
    </row>
    <row r="846" spans="1:4" x14ac:dyDescent="0.25">
      <c r="A846" s="60" t="s">
        <v>870</v>
      </c>
      <c r="B846" s="1" t="e">
        <f>IF(VLOOKUP(A846,FPM!$B$6:$B$859,2,FALSE)&gt;VLOOKUP(A846,ICMS!$B$7:$C$858,2,FALSE),0.01,IF(VLOOKUP(A846,'Área Sudene Idene'!$A$1:$B$856,2,FALSE)="sudene/idene",0.05,IF(VLOOKUP(Resumo!A846,'IDH-M'!$A$1:$C$855,3,FALSE)&lt;=0.776,0.05,0.1)))</f>
        <v>#N/A</v>
      </c>
      <c r="C846" s="9" t="e">
        <f>IF(VLOOKUP(A846,FPM!$B$6:$B$859,2,FALSE)/0.8&gt;VLOOKUP(A846,ICMS!$B$7:$C$858,2,FALSE),0.01,IF(VLOOKUP(A846,'Área Sudene Idene'!$A$1:$B$856,2,FALSE)="sudene/idene",0.05,IF(VLOOKUP(Resumo!A846,'IDH-M'!$A$1:$C$855,3,FALSE)&lt;=0.776,0.05,0.1)))</f>
        <v>#N/A</v>
      </c>
      <c r="D846" s="9" t="e">
        <f t="shared" si="13"/>
        <v>#N/A</v>
      </c>
    </row>
    <row r="847" spans="1:4" x14ac:dyDescent="0.25">
      <c r="A847" s="60" t="s">
        <v>871</v>
      </c>
      <c r="B847" s="1" t="e">
        <f>IF(VLOOKUP(A847,FPM!$B$6:$B$859,2,FALSE)&gt;VLOOKUP(A847,ICMS!$B$7:$C$858,2,FALSE),0.01,IF(VLOOKUP(A847,'Área Sudene Idene'!$A$1:$B$856,2,FALSE)="sudene/idene",0.05,IF(VLOOKUP(Resumo!A847,'IDH-M'!$A$1:$C$855,3,FALSE)&lt;=0.776,0.05,0.1)))</f>
        <v>#N/A</v>
      </c>
      <c r="C847" s="9" t="e">
        <f>IF(VLOOKUP(A847,FPM!$B$6:$B$859,2,FALSE)/0.8&gt;VLOOKUP(A847,ICMS!$B$7:$C$858,2,FALSE),0.01,IF(VLOOKUP(A847,'Área Sudene Idene'!$A$1:$B$856,2,FALSE)="sudene/idene",0.05,IF(VLOOKUP(Resumo!A847,'IDH-M'!$A$1:$C$855,3,FALSE)&lt;=0.776,0.05,0.1)))</f>
        <v>#N/A</v>
      </c>
      <c r="D847" s="9" t="e">
        <f t="shared" si="13"/>
        <v>#N/A</v>
      </c>
    </row>
    <row r="848" spans="1:4" x14ac:dyDescent="0.25">
      <c r="A848" s="60" t="s">
        <v>872</v>
      </c>
      <c r="B848" s="1" t="e">
        <f>IF(VLOOKUP(A848,FPM!$B$6:$B$859,2,FALSE)&gt;VLOOKUP(A848,ICMS!$B$7:$C$858,2,FALSE),0.01,IF(VLOOKUP(A848,'Área Sudene Idene'!$A$1:$B$856,2,FALSE)="sudene/idene",0.05,IF(VLOOKUP(Resumo!A848,'IDH-M'!$A$1:$C$855,3,FALSE)&lt;=0.776,0.05,0.1)))</f>
        <v>#N/A</v>
      </c>
      <c r="C848" s="9" t="e">
        <f>IF(VLOOKUP(A848,FPM!$B$6:$B$859,2,FALSE)/0.8&gt;VLOOKUP(A848,ICMS!$B$7:$C$858,2,FALSE),0.01,IF(VLOOKUP(A848,'Área Sudene Idene'!$A$1:$B$856,2,FALSE)="sudene/idene",0.05,IF(VLOOKUP(Resumo!A848,'IDH-M'!$A$1:$C$855,3,FALSE)&lt;=0.776,0.05,0.1)))</f>
        <v>#N/A</v>
      </c>
      <c r="D848" s="9" t="e">
        <f t="shared" si="13"/>
        <v>#N/A</v>
      </c>
    </row>
    <row r="849" spans="1:4" x14ac:dyDescent="0.25">
      <c r="A849" s="60" t="s">
        <v>873</v>
      </c>
      <c r="B849" s="1" t="e">
        <f>IF(VLOOKUP(A849,FPM!$B$6:$B$859,2,FALSE)&gt;VLOOKUP(A849,ICMS!$B$7:$C$858,2,FALSE),0.01,IF(VLOOKUP(A849,'Área Sudene Idene'!$A$1:$B$856,2,FALSE)="sudene/idene",0.05,IF(VLOOKUP(Resumo!A849,'IDH-M'!$A$1:$C$855,3,FALSE)&lt;=0.776,0.05,0.1)))</f>
        <v>#N/A</v>
      </c>
      <c r="C849" s="9" t="e">
        <f>IF(VLOOKUP(A849,FPM!$B$6:$B$859,2,FALSE)/0.8&gt;VLOOKUP(A849,ICMS!$B$7:$C$858,2,FALSE),0.01,IF(VLOOKUP(A849,'Área Sudene Idene'!$A$1:$B$856,2,FALSE)="sudene/idene",0.05,IF(VLOOKUP(Resumo!A849,'IDH-M'!$A$1:$C$855,3,FALSE)&lt;=0.776,0.05,0.1)))</f>
        <v>#N/A</v>
      </c>
      <c r="D849" s="9" t="e">
        <f t="shared" si="13"/>
        <v>#N/A</v>
      </c>
    </row>
    <row r="850" spans="1:4" x14ac:dyDescent="0.25">
      <c r="A850" s="60" t="s">
        <v>874</v>
      </c>
      <c r="B850" s="1" t="e">
        <f>IF(VLOOKUP(A850,FPM!$B$6:$B$859,2,FALSE)&gt;VLOOKUP(A850,ICMS!$B$7:$C$858,2,FALSE),0.01,IF(VLOOKUP(A850,'Área Sudene Idene'!$A$1:$B$856,2,FALSE)="sudene/idene",0.05,IF(VLOOKUP(Resumo!A850,'IDH-M'!$A$1:$C$855,3,FALSE)&lt;=0.776,0.05,0.1)))</f>
        <v>#N/A</v>
      </c>
      <c r="C850" s="9" t="e">
        <f>IF(VLOOKUP(A850,FPM!$B$6:$B$859,2,FALSE)/0.8&gt;VLOOKUP(A850,ICMS!$B$7:$C$858,2,FALSE),0.01,IF(VLOOKUP(A850,'Área Sudene Idene'!$A$1:$B$856,2,FALSE)="sudene/idene",0.05,IF(VLOOKUP(Resumo!A850,'IDH-M'!$A$1:$C$855,3,FALSE)&lt;=0.776,0.05,0.1)))</f>
        <v>#N/A</v>
      </c>
      <c r="D850" s="9" t="e">
        <f t="shared" si="13"/>
        <v>#N/A</v>
      </c>
    </row>
    <row r="851" spans="1:4" x14ac:dyDescent="0.25">
      <c r="A851" s="60" t="s">
        <v>875</v>
      </c>
      <c r="B851" s="1" t="e">
        <f>IF(VLOOKUP(A851,FPM!$B$6:$B$859,2,FALSE)&gt;VLOOKUP(A851,ICMS!$B$7:$C$858,2,FALSE),0.01,IF(VLOOKUP(A851,'Área Sudene Idene'!$A$1:$B$856,2,FALSE)="sudene/idene",0.05,IF(VLOOKUP(Resumo!A851,'IDH-M'!$A$1:$C$855,3,FALSE)&lt;=0.776,0.05,0.1)))</f>
        <v>#N/A</v>
      </c>
      <c r="C851" s="9" t="e">
        <f>IF(VLOOKUP(A851,FPM!$B$6:$B$859,2,FALSE)/0.8&gt;VLOOKUP(A851,ICMS!$B$7:$C$858,2,FALSE),0.01,IF(VLOOKUP(A851,'Área Sudene Idene'!$A$1:$B$856,2,FALSE)="sudene/idene",0.05,IF(VLOOKUP(Resumo!A851,'IDH-M'!$A$1:$C$855,3,FALSE)&lt;=0.776,0.05,0.1)))</f>
        <v>#N/A</v>
      </c>
      <c r="D851" s="9" t="e">
        <f t="shared" si="13"/>
        <v>#N/A</v>
      </c>
    </row>
    <row r="852" spans="1:4" x14ac:dyDescent="0.25">
      <c r="A852" s="60" t="s">
        <v>876</v>
      </c>
      <c r="B852" s="1" t="e">
        <f>IF(VLOOKUP(A852,FPM!$B$6:$B$859,2,FALSE)&gt;VLOOKUP(A852,ICMS!$B$7:$C$858,2,FALSE),0.01,IF(VLOOKUP(A852,'Área Sudene Idene'!$A$1:$B$856,2,FALSE)="sudene/idene",0.05,IF(VLOOKUP(Resumo!A852,'IDH-M'!$A$1:$C$855,3,FALSE)&lt;=0.776,0.05,0.1)))</f>
        <v>#N/A</v>
      </c>
      <c r="C852" s="9" t="e">
        <f>IF(VLOOKUP(A852,FPM!$B$6:$B$859,2,FALSE)/0.8&gt;VLOOKUP(A852,ICMS!$B$7:$C$858,2,FALSE),0.01,IF(VLOOKUP(A852,'Área Sudene Idene'!$A$1:$B$856,2,FALSE)="sudene/idene",0.05,IF(VLOOKUP(Resumo!A852,'IDH-M'!$A$1:$C$855,3,FALSE)&lt;=0.776,0.05,0.1)))</f>
        <v>#N/A</v>
      </c>
      <c r="D852" s="9" t="e">
        <f t="shared" si="13"/>
        <v>#N/A</v>
      </c>
    </row>
    <row r="853" spans="1:4" x14ac:dyDescent="0.25">
      <c r="A853" s="60" t="s">
        <v>877</v>
      </c>
      <c r="B853" s="1" t="e">
        <f>IF(VLOOKUP(A853,FPM!$B$6:$B$859,2,FALSE)&gt;VLOOKUP(A853,ICMS!$B$7:$C$858,2,FALSE),0.01,IF(VLOOKUP(A853,'Área Sudene Idene'!$A$1:$B$856,2,FALSE)="sudene/idene",0.05,IF(VLOOKUP(Resumo!A853,'IDH-M'!$A$1:$C$855,3,FALSE)&lt;=0.776,0.05,0.1)))</f>
        <v>#N/A</v>
      </c>
      <c r="C853" s="9" t="e">
        <f>IF(VLOOKUP(A853,FPM!$B$6:$B$859,2,FALSE)/0.8&gt;VLOOKUP(A853,ICMS!$B$7:$C$858,2,FALSE),0.01,IF(VLOOKUP(A853,'Área Sudene Idene'!$A$1:$B$856,2,FALSE)="sudene/idene",0.05,IF(VLOOKUP(Resumo!A853,'IDH-M'!$A$1:$C$855,3,FALSE)&lt;=0.776,0.05,0.1)))</f>
        <v>#N/A</v>
      </c>
      <c r="D853" s="9" t="e">
        <f t="shared" si="13"/>
        <v>#N/A</v>
      </c>
    </row>
    <row r="854" spans="1:4" x14ac:dyDescent="0.25">
      <c r="A854" s="60" t="s">
        <v>878</v>
      </c>
      <c r="B854" s="1" t="e">
        <f>IF(VLOOKUP(A854,FPM!$B$6:$B$859,2,FALSE)&gt;VLOOKUP(A854,ICMS!$B$7:$C$858,2,FALSE),0.01,IF(VLOOKUP(A854,'Área Sudene Idene'!$A$1:$B$856,2,FALSE)="sudene/idene",0.05,IF(VLOOKUP(Resumo!A854,'IDH-M'!$A$1:$C$855,3,FALSE)&lt;=0.776,0.05,0.1)))</f>
        <v>#N/A</v>
      </c>
      <c r="C854" s="9" t="e">
        <f>IF(VLOOKUP(A854,FPM!$B$6:$B$859,2,FALSE)/0.8&gt;VLOOKUP(A854,ICMS!$B$7:$C$858,2,FALSE),0.01,IF(VLOOKUP(A854,'Área Sudene Idene'!$A$1:$B$856,2,FALSE)="sudene/idene",0.05,IF(VLOOKUP(Resumo!A854,'IDH-M'!$A$1:$C$855,3,FALSE)&lt;=0.776,0.05,0.1)))</f>
        <v>#N/A</v>
      </c>
      <c r="D854" s="9" t="e">
        <f t="shared" si="13"/>
        <v>#N/A</v>
      </c>
    </row>
  </sheetData>
  <autoFilter ref="B1:D854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1:B854"/>
  <sheetViews>
    <sheetView workbookViewId="0">
      <selection activeCell="D23" sqref="D23"/>
    </sheetView>
  </sheetViews>
  <sheetFormatPr defaultColWidth="8.85546875" defaultRowHeight="15" x14ac:dyDescent="0.25"/>
  <cols>
    <col min="2" max="2" width="30" bestFit="1" customWidth="1"/>
  </cols>
  <sheetData>
    <row r="1" spans="2:2" x14ac:dyDescent="0.25">
      <c r="B1" t="s">
        <v>1769</v>
      </c>
    </row>
    <row r="2" spans="2:2" x14ac:dyDescent="0.25">
      <c r="B2" s="56" t="s">
        <v>3</v>
      </c>
    </row>
    <row r="3" spans="2:2" x14ac:dyDescent="0.25">
      <c r="B3" s="56" t="s">
        <v>24</v>
      </c>
    </row>
    <row r="4" spans="2:2" x14ac:dyDescent="0.25">
      <c r="B4" s="62" t="s">
        <v>25</v>
      </c>
    </row>
    <row r="5" spans="2:2" x14ac:dyDescent="0.25">
      <c r="B5" s="62" t="s">
        <v>26</v>
      </c>
    </row>
    <row r="6" spans="2:2" x14ac:dyDescent="0.25">
      <c r="B6" s="56" t="s">
        <v>27</v>
      </c>
    </row>
    <row r="7" spans="2:2" x14ac:dyDescent="0.25">
      <c r="B7" s="56" t="s">
        <v>29</v>
      </c>
    </row>
    <row r="8" spans="2:2" x14ac:dyDescent="0.25">
      <c r="B8" s="56" t="s">
        <v>30</v>
      </c>
    </row>
    <row r="9" spans="2:2" x14ac:dyDescent="0.25">
      <c r="B9" s="62" t="s">
        <v>31</v>
      </c>
    </row>
    <row r="10" spans="2:2" x14ac:dyDescent="0.25">
      <c r="B10" s="56" t="s">
        <v>32</v>
      </c>
    </row>
    <row r="11" spans="2:2" x14ac:dyDescent="0.25">
      <c r="B11" s="56" t="s">
        <v>33</v>
      </c>
    </row>
    <row r="12" spans="2:2" x14ac:dyDescent="0.25">
      <c r="B12" s="56" t="s">
        <v>34</v>
      </c>
    </row>
    <row r="13" spans="2:2" x14ac:dyDescent="0.25">
      <c r="B13" s="62" t="s">
        <v>35</v>
      </c>
    </row>
    <row r="14" spans="2:2" x14ac:dyDescent="0.25">
      <c r="B14" s="62" t="s">
        <v>36</v>
      </c>
    </row>
    <row r="15" spans="2:2" x14ac:dyDescent="0.25">
      <c r="B15" s="62" t="s">
        <v>37</v>
      </c>
    </row>
    <row r="16" spans="2:2" x14ac:dyDescent="0.25">
      <c r="B16" s="56" t="s">
        <v>38</v>
      </c>
    </row>
    <row r="17" spans="2:2" x14ac:dyDescent="0.25">
      <c r="B17" s="62" t="s">
        <v>39</v>
      </c>
    </row>
    <row r="18" spans="2:2" x14ac:dyDescent="0.25">
      <c r="B18" s="62" t="s">
        <v>40</v>
      </c>
    </row>
    <row r="19" spans="2:2" x14ac:dyDescent="0.25">
      <c r="B19" s="62" t="s">
        <v>41</v>
      </c>
    </row>
    <row r="20" spans="2:2" x14ac:dyDescent="0.25">
      <c r="B20" s="62" t="s">
        <v>42</v>
      </c>
    </row>
    <row r="21" spans="2:2" x14ac:dyDescent="0.25">
      <c r="B21" s="56" t="s">
        <v>43</v>
      </c>
    </row>
    <row r="22" spans="2:2" x14ac:dyDescent="0.25">
      <c r="B22" s="62" t="s">
        <v>44</v>
      </c>
    </row>
    <row r="23" spans="2:2" x14ac:dyDescent="0.25">
      <c r="B23" s="56" t="s">
        <v>45</v>
      </c>
    </row>
    <row r="24" spans="2:2" x14ac:dyDescent="0.25">
      <c r="B24" s="56" t="s">
        <v>46</v>
      </c>
    </row>
    <row r="25" spans="2:2" x14ac:dyDescent="0.25">
      <c r="B25" s="62" t="s">
        <v>47</v>
      </c>
    </row>
    <row r="26" spans="2:2" x14ac:dyDescent="0.25">
      <c r="B26" s="62" t="s">
        <v>48</v>
      </c>
    </row>
    <row r="27" spans="2:2" x14ac:dyDescent="0.25">
      <c r="B27" s="56" t="s">
        <v>49</v>
      </c>
    </row>
    <row r="28" spans="2:2" x14ac:dyDescent="0.25">
      <c r="B28" s="62" t="s">
        <v>50</v>
      </c>
    </row>
    <row r="29" spans="2:2" x14ac:dyDescent="0.25">
      <c r="B29" s="62" t="s">
        <v>51</v>
      </c>
    </row>
    <row r="30" spans="2:2" x14ac:dyDescent="0.25">
      <c r="B30" s="62" t="s">
        <v>52</v>
      </c>
    </row>
    <row r="31" spans="2:2" x14ac:dyDescent="0.25">
      <c r="B31" s="56" t="s">
        <v>53</v>
      </c>
    </row>
    <row r="32" spans="2:2" x14ac:dyDescent="0.25">
      <c r="B32" s="56" t="s">
        <v>54</v>
      </c>
    </row>
    <row r="33" spans="2:2" x14ac:dyDescent="0.25">
      <c r="B33" s="56" t="s">
        <v>55</v>
      </c>
    </row>
    <row r="34" spans="2:2" x14ac:dyDescent="0.25">
      <c r="B34" s="56" t="s">
        <v>56</v>
      </c>
    </row>
    <row r="35" spans="2:2" x14ac:dyDescent="0.25">
      <c r="B35" s="56" t="s">
        <v>57</v>
      </c>
    </row>
    <row r="36" spans="2:2" x14ac:dyDescent="0.25">
      <c r="B36" s="56" t="s">
        <v>58</v>
      </c>
    </row>
    <row r="37" spans="2:2" x14ac:dyDescent="0.25">
      <c r="B37" s="62" t="s">
        <v>59</v>
      </c>
    </row>
    <row r="38" spans="2:2" x14ac:dyDescent="0.25">
      <c r="B38" s="56" t="s">
        <v>60</v>
      </c>
    </row>
    <row r="39" spans="2:2" x14ac:dyDescent="0.25">
      <c r="B39" s="62" t="s">
        <v>61</v>
      </c>
    </row>
    <row r="40" spans="2:2" x14ac:dyDescent="0.25">
      <c r="B40" s="62" t="s">
        <v>62</v>
      </c>
    </row>
    <row r="41" spans="2:2" x14ac:dyDescent="0.25">
      <c r="B41" s="62" t="s">
        <v>63</v>
      </c>
    </row>
    <row r="42" spans="2:2" x14ac:dyDescent="0.25">
      <c r="B42" s="56" t="s">
        <v>64</v>
      </c>
    </row>
    <row r="43" spans="2:2" x14ac:dyDescent="0.25">
      <c r="B43" s="56" t="s">
        <v>65</v>
      </c>
    </row>
    <row r="44" spans="2:2" x14ac:dyDescent="0.25">
      <c r="B44" s="56" t="s">
        <v>66</v>
      </c>
    </row>
    <row r="45" spans="2:2" x14ac:dyDescent="0.25">
      <c r="B45" s="56" t="s">
        <v>67</v>
      </c>
    </row>
    <row r="46" spans="2:2" x14ac:dyDescent="0.25">
      <c r="B46" s="62" t="s">
        <v>68</v>
      </c>
    </row>
    <row r="47" spans="2:2" x14ac:dyDescent="0.25">
      <c r="B47" s="62" t="s">
        <v>69</v>
      </c>
    </row>
    <row r="48" spans="2:2" x14ac:dyDescent="0.25">
      <c r="B48" s="62" t="s">
        <v>70</v>
      </c>
    </row>
    <row r="49" spans="2:2" x14ac:dyDescent="0.25">
      <c r="B49" s="62" t="s">
        <v>71</v>
      </c>
    </row>
    <row r="50" spans="2:2" x14ac:dyDescent="0.25">
      <c r="B50" s="62" t="s">
        <v>72</v>
      </c>
    </row>
    <row r="51" spans="2:2" x14ac:dyDescent="0.25">
      <c r="B51" s="62" t="s">
        <v>73</v>
      </c>
    </row>
    <row r="52" spans="2:2" x14ac:dyDescent="0.25">
      <c r="B52" s="62" t="s">
        <v>74</v>
      </c>
    </row>
    <row r="53" spans="2:2" x14ac:dyDescent="0.25">
      <c r="B53" s="56" t="s">
        <v>75</v>
      </c>
    </row>
    <row r="54" spans="2:2" x14ac:dyDescent="0.25">
      <c r="B54" s="62" t="s">
        <v>76</v>
      </c>
    </row>
    <row r="55" spans="2:2" x14ac:dyDescent="0.25">
      <c r="B55" s="62" t="s">
        <v>77</v>
      </c>
    </row>
    <row r="56" spans="2:2" x14ac:dyDescent="0.25">
      <c r="B56" s="62" t="s">
        <v>78</v>
      </c>
    </row>
    <row r="57" spans="2:2" x14ac:dyDescent="0.25">
      <c r="B57" s="56" t="s">
        <v>79</v>
      </c>
    </row>
    <row r="58" spans="2:2" x14ac:dyDescent="0.25">
      <c r="B58" s="62" t="s">
        <v>80</v>
      </c>
    </row>
    <row r="59" spans="2:2" x14ac:dyDescent="0.25">
      <c r="B59" s="62" t="s">
        <v>81</v>
      </c>
    </row>
    <row r="60" spans="2:2" x14ac:dyDescent="0.25">
      <c r="B60" s="56" t="s">
        <v>82</v>
      </c>
    </row>
    <row r="61" spans="2:2" x14ac:dyDescent="0.25">
      <c r="B61" s="56" t="s">
        <v>83</v>
      </c>
    </row>
    <row r="62" spans="2:2" x14ac:dyDescent="0.25">
      <c r="B62" s="62" t="s">
        <v>84</v>
      </c>
    </row>
    <row r="63" spans="2:2" x14ac:dyDescent="0.25">
      <c r="B63" s="62" t="s">
        <v>85</v>
      </c>
    </row>
    <row r="64" spans="2:2" x14ac:dyDescent="0.25">
      <c r="B64" s="62" t="s">
        <v>86</v>
      </c>
    </row>
    <row r="65" spans="2:2" x14ac:dyDescent="0.25">
      <c r="B65" s="62" t="s">
        <v>87</v>
      </c>
    </row>
    <row r="66" spans="2:2" x14ac:dyDescent="0.25">
      <c r="B66" s="62" t="s">
        <v>88</v>
      </c>
    </row>
    <row r="67" spans="2:2" x14ac:dyDescent="0.25">
      <c r="B67" s="62" t="s">
        <v>89</v>
      </c>
    </row>
    <row r="68" spans="2:2" x14ac:dyDescent="0.25">
      <c r="B68" s="62" t="s">
        <v>90</v>
      </c>
    </row>
    <row r="69" spans="2:2" x14ac:dyDescent="0.25">
      <c r="B69" s="62" t="s">
        <v>91</v>
      </c>
    </row>
    <row r="70" spans="2:2" x14ac:dyDescent="0.25">
      <c r="B70" s="62" t="s">
        <v>92</v>
      </c>
    </row>
    <row r="71" spans="2:2" x14ac:dyDescent="0.25">
      <c r="B71" s="62" t="s">
        <v>93</v>
      </c>
    </row>
    <row r="72" spans="2:2" x14ac:dyDescent="0.25">
      <c r="B72" s="56" t="s">
        <v>94</v>
      </c>
    </row>
    <row r="73" spans="2:2" x14ac:dyDescent="0.25">
      <c r="B73" s="62" t="s">
        <v>95</v>
      </c>
    </row>
    <row r="74" spans="2:2" x14ac:dyDescent="0.25">
      <c r="B74" s="62" t="s">
        <v>96</v>
      </c>
    </row>
    <row r="75" spans="2:2" x14ac:dyDescent="0.25">
      <c r="B75" s="62" t="s">
        <v>97</v>
      </c>
    </row>
    <row r="76" spans="2:2" x14ac:dyDescent="0.25">
      <c r="B76" s="62" t="s">
        <v>98</v>
      </c>
    </row>
    <row r="77" spans="2:2" x14ac:dyDescent="0.25">
      <c r="B77" s="56" t="s">
        <v>99</v>
      </c>
    </row>
    <row r="78" spans="2:2" x14ac:dyDescent="0.25">
      <c r="B78" s="62" t="s">
        <v>100</v>
      </c>
    </row>
    <row r="79" spans="2:2" x14ac:dyDescent="0.25">
      <c r="B79" s="56" t="s">
        <v>101</v>
      </c>
    </row>
    <row r="80" spans="2:2" x14ac:dyDescent="0.25">
      <c r="B80" s="62" t="s">
        <v>102</v>
      </c>
    </row>
    <row r="81" spans="2:2" x14ac:dyDescent="0.25">
      <c r="B81" s="62" t="s">
        <v>103</v>
      </c>
    </row>
    <row r="82" spans="2:2" x14ac:dyDescent="0.25">
      <c r="B82" s="62" t="s">
        <v>104</v>
      </c>
    </row>
    <row r="83" spans="2:2" x14ac:dyDescent="0.25">
      <c r="B83" s="62" t="s">
        <v>105</v>
      </c>
    </row>
    <row r="84" spans="2:2" x14ac:dyDescent="0.25">
      <c r="B84" s="62" t="s">
        <v>106</v>
      </c>
    </row>
    <row r="85" spans="2:2" x14ac:dyDescent="0.25">
      <c r="B85" s="62" t="s">
        <v>107</v>
      </c>
    </row>
    <row r="86" spans="2:2" x14ac:dyDescent="0.25">
      <c r="B86" s="62" t="s">
        <v>108</v>
      </c>
    </row>
    <row r="87" spans="2:2" x14ac:dyDescent="0.25">
      <c r="B87" s="62" t="s">
        <v>109</v>
      </c>
    </row>
    <row r="88" spans="2:2" x14ac:dyDescent="0.25">
      <c r="B88" s="56" t="s">
        <v>110</v>
      </c>
    </row>
    <row r="89" spans="2:2" x14ac:dyDescent="0.25">
      <c r="B89" s="62" t="s">
        <v>111</v>
      </c>
    </row>
    <row r="90" spans="2:2" x14ac:dyDescent="0.25">
      <c r="B90" s="62" t="s">
        <v>112</v>
      </c>
    </row>
    <row r="91" spans="2:2" x14ac:dyDescent="0.25">
      <c r="B91" s="62" t="s">
        <v>113</v>
      </c>
    </row>
    <row r="92" spans="2:2" x14ac:dyDescent="0.25">
      <c r="B92" s="62" t="s">
        <v>114</v>
      </c>
    </row>
    <row r="93" spans="2:2" x14ac:dyDescent="0.25">
      <c r="B93" s="56" t="s">
        <v>115</v>
      </c>
    </row>
    <row r="94" spans="2:2" x14ac:dyDescent="0.25">
      <c r="B94" s="56" t="s">
        <v>116</v>
      </c>
    </row>
    <row r="95" spans="2:2" x14ac:dyDescent="0.25">
      <c r="B95" s="56" t="s">
        <v>117</v>
      </c>
    </row>
    <row r="96" spans="2:2" x14ac:dyDescent="0.25">
      <c r="B96" s="56" t="s">
        <v>882</v>
      </c>
    </row>
    <row r="97" spans="2:2" x14ac:dyDescent="0.25">
      <c r="B97" s="56" t="s">
        <v>118</v>
      </c>
    </row>
    <row r="98" spans="2:2" x14ac:dyDescent="0.25">
      <c r="B98" s="62" t="s">
        <v>120</v>
      </c>
    </row>
    <row r="99" spans="2:2" x14ac:dyDescent="0.25">
      <c r="B99" s="56" t="s">
        <v>121</v>
      </c>
    </row>
    <row r="100" spans="2:2" x14ac:dyDescent="0.25">
      <c r="B100" s="56" t="s">
        <v>122</v>
      </c>
    </row>
    <row r="101" spans="2:2" x14ac:dyDescent="0.25">
      <c r="B101" s="62" t="s">
        <v>123</v>
      </c>
    </row>
    <row r="102" spans="2:2" x14ac:dyDescent="0.25">
      <c r="B102" s="62" t="s">
        <v>124</v>
      </c>
    </row>
    <row r="103" spans="2:2" x14ac:dyDescent="0.25">
      <c r="B103" s="62" t="s">
        <v>125</v>
      </c>
    </row>
    <row r="104" spans="2:2" x14ac:dyDescent="0.25">
      <c r="B104" s="62" t="s">
        <v>126</v>
      </c>
    </row>
    <row r="105" spans="2:2" x14ac:dyDescent="0.25">
      <c r="B105" s="62" t="s">
        <v>127</v>
      </c>
    </row>
    <row r="106" spans="2:2" x14ac:dyDescent="0.25">
      <c r="B106" s="62" t="s">
        <v>128</v>
      </c>
    </row>
    <row r="107" spans="2:2" x14ac:dyDescent="0.25">
      <c r="B107" s="62" t="s">
        <v>129</v>
      </c>
    </row>
    <row r="108" spans="2:2" x14ac:dyDescent="0.25">
      <c r="B108" s="56" t="s">
        <v>130</v>
      </c>
    </row>
    <row r="109" spans="2:2" x14ac:dyDescent="0.25">
      <c r="B109" s="62" t="s">
        <v>131</v>
      </c>
    </row>
    <row r="110" spans="2:2" x14ac:dyDescent="0.25">
      <c r="B110" s="56" t="s">
        <v>132</v>
      </c>
    </row>
    <row r="111" spans="2:2" x14ac:dyDescent="0.25">
      <c r="B111" s="56" t="s">
        <v>133</v>
      </c>
    </row>
    <row r="112" spans="2:2" x14ac:dyDescent="0.25">
      <c r="B112" s="62" t="s">
        <v>134</v>
      </c>
    </row>
    <row r="113" spans="2:2" x14ac:dyDescent="0.25">
      <c r="B113" s="62" t="s">
        <v>135</v>
      </c>
    </row>
    <row r="114" spans="2:2" x14ac:dyDescent="0.25">
      <c r="B114" s="62" t="s">
        <v>136</v>
      </c>
    </row>
    <row r="115" spans="2:2" x14ac:dyDescent="0.25">
      <c r="B115" s="62" t="s">
        <v>137</v>
      </c>
    </row>
    <row r="116" spans="2:2" x14ac:dyDescent="0.25">
      <c r="B116" s="62" t="s">
        <v>138</v>
      </c>
    </row>
    <row r="117" spans="2:2" x14ac:dyDescent="0.25">
      <c r="B117" s="56" t="s">
        <v>139</v>
      </c>
    </row>
    <row r="118" spans="2:2" x14ac:dyDescent="0.25">
      <c r="B118" s="62" t="s">
        <v>140</v>
      </c>
    </row>
    <row r="119" spans="2:2" x14ac:dyDescent="0.25">
      <c r="B119" s="56" t="s">
        <v>141</v>
      </c>
    </row>
    <row r="120" spans="2:2" x14ac:dyDescent="0.25">
      <c r="B120" s="62" t="s">
        <v>142</v>
      </c>
    </row>
    <row r="121" spans="2:2" x14ac:dyDescent="0.25">
      <c r="B121" s="62" t="s">
        <v>143</v>
      </c>
    </row>
    <row r="122" spans="2:2" x14ac:dyDescent="0.25">
      <c r="B122" s="62" t="s">
        <v>144</v>
      </c>
    </row>
    <row r="123" spans="2:2" x14ac:dyDescent="0.25">
      <c r="B123" s="62" t="s">
        <v>145</v>
      </c>
    </row>
    <row r="124" spans="2:2" x14ac:dyDescent="0.25">
      <c r="B124" s="62" t="s">
        <v>146</v>
      </c>
    </row>
    <row r="125" spans="2:2" x14ac:dyDescent="0.25">
      <c r="B125" s="62" t="s">
        <v>147</v>
      </c>
    </row>
    <row r="126" spans="2:2" x14ac:dyDescent="0.25">
      <c r="B126" s="62" t="s">
        <v>148</v>
      </c>
    </row>
    <row r="127" spans="2:2" x14ac:dyDescent="0.25">
      <c r="B127" s="62" t="s">
        <v>149</v>
      </c>
    </row>
    <row r="128" spans="2:2" x14ac:dyDescent="0.25">
      <c r="B128" s="62" t="s">
        <v>150</v>
      </c>
    </row>
    <row r="129" spans="2:2" x14ac:dyDescent="0.25">
      <c r="B129" s="62" t="s">
        <v>151</v>
      </c>
    </row>
    <row r="130" spans="2:2" x14ac:dyDescent="0.25">
      <c r="B130" s="56" t="s">
        <v>152</v>
      </c>
    </row>
    <row r="131" spans="2:2" x14ac:dyDescent="0.25">
      <c r="B131" s="56" t="s">
        <v>153</v>
      </c>
    </row>
    <row r="132" spans="2:2" x14ac:dyDescent="0.25">
      <c r="B132" s="62" t="s">
        <v>154</v>
      </c>
    </row>
    <row r="133" spans="2:2" x14ac:dyDescent="0.25">
      <c r="B133" s="62" t="s">
        <v>155</v>
      </c>
    </row>
    <row r="134" spans="2:2" x14ac:dyDescent="0.25">
      <c r="B134" s="56" t="s">
        <v>156</v>
      </c>
    </row>
    <row r="135" spans="2:2" x14ac:dyDescent="0.25">
      <c r="B135" s="62" t="s">
        <v>157</v>
      </c>
    </row>
    <row r="136" spans="2:2" x14ac:dyDescent="0.25">
      <c r="B136" s="62" t="s">
        <v>158</v>
      </c>
    </row>
    <row r="137" spans="2:2" x14ac:dyDescent="0.25">
      <c r="B137" s="62" t="s">
        <v>159</v>
      </c>
    </row>
    <row r="138" spans="2:2" x14ac:dyDescent="0.25">
      <c r="B138" s="62" t="s">
        <v>160</v>
      </c>
    </row>
    <row r="139" spans="2:2" x14ac:dyDescent="0.25">
      <c r="B139" s="56" t="s">
        <v>161</v>
      </c>
    </row>
    <row r="140" spans="2:2" x14ac:dyDescent="0.25">
      <c r="B140" s="56" t="s">
        <v>162</v>
      </c>
    </row>
    <row r="141" spans="2:2" x14ac:dyDescent="0.25">
      <c r="B141" s="56" t="s">
        <v>163</v>
      </c>
    </row>
    <row r="142" spans="2:2" x14ac:dyDescent="0.25">
      <c r="B142" s="56" t="s">
        <v>164</v>
      </c>
    </row>
    <row r="143" spans="2:2" x14ac:dyDescent="0.25">
      <c r="B143" s="62" t="s">
        <v>165</v>
      </c>
    </row>
    <row r="144" spans="2:2" x14ac:dyDescent="0.25">
      <c r="B144" s="56" t="s">
        <v>166</v>
      </c>
    </row>
    <row r="145" spans="2:2" x14ac:dyDescent="0.25">
      <c r="B145" s="56" t="s">
        <v>167</v>
      </c>
    </row>
    <row r="146" spans="2:2" x14ac:dyDescent="0.25">
      <c r="B146" s="56" t="s">
        <v>168</v>
      </c>
    </row>
    <row r="147" spans="2:2" x14ac:dyDescent="0.25">
      <c r="B147" s="62" t="s">
        <v>169</v>
      </c>
    </row>
    <row r="148" spans="2:2" x14ac:dyDescent="0.25">
      <c r="B148" s="62" t="s">
        <v>170</v>
      </c>
    </row>
    <row r="149" spans="2:2" x14ac:dyDescent="0.25">
      <c r="B149" s="62" t="s">
        <v>171</v>
      </c>
    </row>
    <row r="150" spans="2:2" x14ac:dyDescent="0.25">
      <c r="B150" s="56" t="s">
        <v>172</v>
      </c>
    </row>
    <row r="151" spans="2:2" x14ac:dyDescent="0.25">
      <c r="B151" s="62" t="s">
        <v>173</v>
      </c>
    </row>
    <row r="152" spans="2:2" x14ac:dyDescent="0.25">
      <c r="B152" s="56" t="s">
        <v>174</v>
      </c>
    </row>
    <row r="153" spans="2:2" x14ac:dyDescent="0.25">
      <c r="B153" s="62" t="s">
        <v>175</v>
      </c>
    </row>
    <row r="154" spans="2:2" x14ac:dyDescent="0.25">
      <c r="B154" s="62" t="s">
        <v>176</v>
      </c>
    </row>
    <row r="155" spans="2:2" x14ac:dyDescent="0.25">
      <c r="B155" s="62" t="s">
        <v>177</v>
      </c>
    </row>
    <row r="156" spans="2:2" x14ac:dyDescent="0.25">
      <c r="B156" s="62" t="s">
        <v>178</v>
      </c>
    </row>
    <row r="157" spans="2:2" x14ac:dyDescent="0.25">
      <c r="B157" s="56" t="s">
        <v>179</v>
      </c>
    </row>
    <row r="158" spans="2:2" x14ac:dyDescent="0.25">
      <c r="B158" s="62" t="s">
        <v>180</v>
      </c>
    </row>
    <row r="159" spans="2:2" x14ac:dyDescent="0.25">
      <c r="B159" s="56" t="s">
        <v>181</v>
      </c>
    </row>
    <row r="160" spans="2:2" x14ac:dyDescent="0.25">
      <c r="B160" s="62" t="s">
        <v>182</v>
      </c>
    </row>
    <row r="161" spans="2:2" x14ac:dyDescent="0.25">
      <c r="B161" s="62" t="s">
        <v>183</v>
      </c>
    </row>
    <row r="162" spans="2:2" x14ac:dyDescent="0.25">
      <c r="B162" s="56" t="s">
        <v>184</v>
      </c>
    </row>
    <row r="163" spans="2:2" x14ac:dyDescent="0.25">
      <c r="B163" s="62" t="s">
        <v>185</v>
      </c>
    </row>
    <row r="164" spans="2:2" x14ac:dyDescent="0.25">
      <c r="B164" s="62" t="s">
        <v>186</v>
      </c>
    </row>
    <row r="165" spans="2:2" x14ac:dyDescent="0.25">
      <c r="B165" s="62" t="s">
        <v>187</v>
      </c>
    </row>
    <row r="166" spans="2:2" x14ac:dyDescent="0.25">
      <c r="B166" s="56" t="s">
        <v>188</v>
      </c>
    </row>
    <row r="167" spans="2:2" x14ac:dyDescent="0.25">
      <c r="B167" s="62" t="s">
        <v>189</v>
      </c>
    </row>
    <row r="168" spans="2:2" x14ac:dyDescent="0.25">
      <c r="B168" s="62" t="s">
        <v>190</v>
      </c>
    </row>
    <row r="169" spans="2:2" x14ac:dyDescent="0.25">
      <c r="B169" s="56" t="s">
        <v>191</v>
      </c>
    </row>
    <row r="170" spans="2:2" x14ac:dyDescent="0.25">
      <c r="B170" s="62" t="s">
        <v>192</v>
      </c>
    </row>
    <row r="171" spans="2:2" x14ac:dyDescent="0.25">
      <c r="B171" s="62" t="s">
        <v>193</v>
      </c>
    </row>
    <row r="172" spans="2:2" x14ac:dyDescent="0.25">
      <c r="B172" s="62" t="s">
        <v>194</v>
      </c>
    </row>
    <row r="173" spans="2:2" x14ac:dyDescent="0.25">
      <c r="B173" s="56" t="s">
        <v>195</v>
      </c>
    </row>
    <row r="174" spans="2:2" x14ac:dyDescent="0.25">
      <c r="B174" s="62" t="s">
        <v>196</v>
      </c>
    </row>
    <row r="175" spans="2:2" x14ac:dyDescent="0.25">
      <c r="B175" s="62" t="s">
        <v>197</v>
      </c>
    </row>
    <row r="176" spans="2:2" x14ac:dyDescent="0.25">
      <c r="B176" s="56" t="s">
        <v>198</v>
      </c>
    </row>
    <row r="177" spans="2:2" x14ac:dyDescent="0.25">
      <c r="B177" s="56" t="s">
        <v>199</v>
      </c>
    </row>
    <row r="178" spans="2:2" x14ac:dyDescent="0.25">
      <c r="B178" s="62" t="s">
        <v>200</v>
      </c>
    </row>
    <row r="179" spans="2:2" x14ac:dyDescent="0.25">
      <c r="B179" s="56" t="s">
        <v>201</v>
      </c>
    </row>
    <row r="180" spans="2:2" x14ac:dyDescent="0.25">
      <c r="B180" s="62" t="s">
        <v>202</v>
      </c>
    </row>
    <row r="181" spans="2:2" x14ac:dyDescent="0.25">
      <c r="B181" s="56" t="s">
        <v>203</v>
      </c>
    </row>
    <row r="182" spans="2:2" x14ac:dyDescent="0.25">
      <c r="B182" s="62" t="s">
        <v>204</v>
      </c>
    </row>
    <row r="183" spans="2:2" x14ac:dyDescent="0.25">
      <c r="B183" s="56" t="s">
        <v>205</v>
      </c>
    </row>
    <row r="184" spans="2:2" x14ac:dyDescent="0.25">
      <c r="B184" s="56" t="s">
        <v>206</v>
      </c>
    </row>
    <row r="185" spans="2:2" x14ac:dyDescent="0.25">
      <c r="B185" s="62" t="s">
        <v>207</v>
      </c>
    </row>
    <row r="186" spans="2:2" x14ac:dyDescent="0.25">
      <c r="B186" s="62" t="s">
        <v>208</v>
      </c>
    </row>
    <row r="187" spans="2:2" x14ac:dyDescent="0.25">
      <c r="B187" s="62" t="s">
        <v>209</v>
      </c>
    </row>
    <row r="188" spans="2:2" x14ac:dyDescent="0.25">
      <c r="B188" s="62" t="s">
        <v>210</v>
      </c>
    </row>
    <row r="189" spans="2:2" x14ac:dyDescent="0.25">
      <c r="B189" s="56" t="s">
        <v>211</v>
      </c>
    </row>
    <row r="190" spans="2:2" x14ac:dyDescent="0.25">
      <c r="B190" s="56" t="s">
        <v>212</v>
      </c>
    </row>
    <row r="191" spans="2:2" x14ac:dyDescent="0.25">
      <c r="B191" s="56" t="s">
        <v>213</v>
      </c>
    </row>
    <row r="192" spans="2:2" x14ac:dyDescent="0.25">
      <c r="B192" s="56" t="s">
        <v>214</v>
      </c>
    </row>
    <row r="193" spans="2:2" x14ac:dyDescent="0.25">
      <c r="B193" s="56" t="s">
        <v>215</v>
      </c>
    </row>
    <row r="194" spans="2:2" x14ac:dyDescent="0.25">
      <c r="B194" s="56" t="s">
        <v>216</v>
      </c>
    </row>
    <row r="195" spans="2:2" x14ac:dyDescent="0.25">
      <c r="B195" s="56" t="s">
        <v>217</v>
      </c>
    </row>
    <row r="196" spans="2:2" x14ac:dyDescent="0.25">
      <c r="B196" s="56" t="s">
        <v>218</v>
      </c>
    </row>
    <row r="197" spans="2:2" x14ac:dyDescent="0.25">
      <c r="B197" s="56" t="s">
        <v>219</v>
      </c>
    </row>
    <row r="198" spans="2:2" x14ac:dyDescent="0.25">
      <c r="B198" s="56" t="s">
        <v>220</v>
      </c>
    </row>
    <row r="199" spans="2:2" x14ac:dyDescent="0.25">
      <c r="B199" s="62" t="s">
        <v>221</v>
      </c>
    </row>
    <row r="200" spans="2:2" x14ac:dyDescent="0.25">
      <c r="B200" s="62" t="s">
        <v>222</v>
      </c>
    </row>
    <row r="201" spans="2:2" x14ac:dyDescent="0.25">
      <c r="B201" s="62" t="s">
        <v>223</v>
      </c>
    </row>
    <row r="202" spans="2:2" x14ac:dyDescent="0.25">
      <c r="B202" s="62" t="s">
        <v>224</v>
      </c>
    </row>
    <row r="203" spans="2:2" x14ac:dyDescent="0.25">
      <c r="B203" s="62" t="s">
        <v>225</v>
      </c>
    </row>
    <row r="204" spans="2:2" x14ac:dyDescent="0.25">
      <c r="B204" s="62" t="s">
        <v>226</v>
      </c>
    </row>
    <row r="205" spans="2:2" x14ac:dyDescent="0.25">
      <c r="B205" s="62" t="s">
        <v>227</v>
      </c>
    </row>
    <row r="206" spans="2:2" x14ac:dyDescent="0.25">
      <c r="B206" s="56" t="s">
        <v>228</v>
      </c>
    </row>
    <row r="207" spans="2:2" x14ac:dyDescent="0.25">
      <c r="B207" s="62" t="s">
        <v>229</v>
      </c>
    </row>
    <row r="208" spans="2:2" x14ac:dyDescent="0.25">
      <c r="B208" s="62" t="s">
        <v>230</v>
      </c>
    </row>
    <row r="209" spans="2:2" x14ac:dyDescent="0.25">
      <c r="B209" s="56" t="s">
        <v>231</v>
      </c>
    </row>
    <row r="210" spans="2:2" x14ac:dyDescent="0.25">
      <c r="B210" s="62" t="s">
        <v>232</v>
      </c>
    </row>
    <row r="211" spans="2:2" x14ac:dyDescent="0.25">
      <c r="B211" s="56" t="s">
        <v>233</v>
      </c>
    </row>
    <row r="212" spans="2:2" x14ac:dyDescent="0.25">
      <c r="B212" s="62" t="s">
        <v>234</v>
      </c>
    </row>
    <row r="213" spans="2:2" x14ac:dyDescent="0.25">
      <c r="B213" s="62" t="s">
        <v>235</v>
      </c>
    </row>
    <row r="214" spans="2:2" x14ac:dyDescent="0.25">
      <c r="B214" s="62" t="s">
        <v>236</v>
      </c>
    </row>
    <row r="215" spans="2:2" x14ac:dyDescent="0.25">
      <c r="B215" s="62" t="s">
        <v>237</v>
      </c>
    </row>
    <row r="216" spans="2:2" x14ac:dyDescent="0.25">
      <c r="B216" s="62" t="s">
        <v>238</v>
      </c>
    </row>
    <row r="217" spans="2:2" x14ac:dyDescent="0.25">
      <c r="B217" s="62" t="s">
        <v>239</v>
      </c>
    </row>
    <row r="218" spans="2:2" x14ac:dyDescent="0.25">
      <c r="B218" s="62" t="s">
        <v>240</v>
      </c>
    </row>
    <row r="219" spans="2:2" x14ac:dyDescent="0.25">
      <c r="B219" s="56" t="s">
        <v>241</v>
      </c>
    </row>
    <row r="220" spans="2:2" x14ac:dyDescent="0.25">
      <c r="B220" s="56" t="s">
        <v>242</v>
      </c>
    </row>
    <row r="221" spans="2:2" x14ac:dyDescent="0.25">
      <c r="B221" s="56" t="s">
        <v>243</v>
      </c>
    </row>
    <row r="222" spans="2:2" x14ac:dyDescent="0.25">
      <c r="B222" s="56" t="s">
        <v>244</v>
      </c>
    </row>
    <row r="223" spans="2:2" x14ac:dyDescent="0.25">
      <c r="B223" s="56" t="s">
        <v>245</v>
      </c>
    </row>
    <row r="224" spans="2:2" x14ac:dyDescent="0.25">
      <c r="B224" s="56" t="s">
        <v>246</v>
      </c>
    </row>
    <row r="225" spans="2:2" x14ac:dyDescent="0.25">
      <c r="B225" s="62" t="s">
        <v>247</v>
      </c>
    </row>
    <row r="226" spans="2:2" x14ac:dyDescent="0.25">
      <c r="B226" s="56" t="s">
        <v>248</v>
      </c>
    </row>
    <row r="227" spans="2:2" x14ac:dyDescent="0.25">
      <c r="B227" s="62" t="s">
        <v>249</v>
      </c>
    </row>
    <row r="228" spans="2:2" x14ac:dyDescent="0.25">
      <c r="B228" s="62" t="s">
        <v>250</v>
      </c>
    </row>
    <row r="229" spans="2:2" x14ac:dyDescent="0.25">
      <c r="B229" s="56" t="s">
        <v>251</v>
      </c>
    </row>
    <row r="230" spans="2:2" x14ac:dyDescent="0.25">
      <c r="B230" s="62" t="s">
        <v>252</v>
      </c>
    </row>
    <row r="231" spans="2:2" x14ac:dyDescent="0.25">
      <c r="B231" s="56" t="s">
        <v>253</v>
      </c>
    </row>
    <row r="232" spans="2:2" x14ac:dyDescent="0.25">
      <c r="B232" s="62" t="s">
        <v>254</v>
      </c>
    </row>
    <row r="233" spans="2:2" x14ac:dyDescent="0.25">
      <c r="B233" s="62" t="s">
        <v>255</v>
      </c>
    </row>
    <row r="234" spans="2:2" x14ac:dyDescent="0.25">
      <c r="B234" s="62" t="s">
        <v>256</v>
      </c>
    </row>
    <row r="235" spans="2:2" x14ac:dyDescent="0.25">
      <c r="B235" s="62" t="s">
        <v>257</v>
      </c>
    </row>
    <row r="236" spans="2:2" x14ac:dyDescent="0.25">
      <c r="B236" s="62" t="s">
        <v>258</v>
      </c>
    </row>
    <row r="237" spans="2:2" x14ac:dyDescent="0.25">
      <c r="B237" s="56" t="s">
        <v>259</v>
      </c>
    </row>
    <row r="238" spans="2:2" x14ac:dyDescent="0.25">
      <c r="B238" s="62" t="s">
        <v>260</v>
      </c>
    </row>
    <row r="239" spans="2:2" x14ac:dyDescent="0.25">
      <c r="B239" s="62" t="s">
        <v>261</v>
      </c>
    </row>
    <row r="240" spans="2:2" x14ac:dyDescent="0.25">
      <c r="B240" s="62" t="s">
        <v>262</v>
      </c>
    </row>
    <row r="241" spans="2:2" x14ac:dyDescent="0.25">
      <c r="B241" s="62" t="s">
        <v>263</v>
      </c>
    </row>
    <row r="242" spans="2:2" x14ac:dyDescent="0.25">
      <c r="B242" s="62" t="s">
        <v>264</v>
      </c>
    </row>
    <row r="243" spans="2:2" x14ac:dyDescent="0.25">
      <c r="B243" s="62" t="s">
        <v>265</v>
      </c>
    </row>
    <row r="244" spans="2:2" x14ac:dyDescent="0.25">
      <c r="B244" s="56" t="s">
        <v>266</v>
      </c>
    </row>
    <row r="245" spans="2:2" x14ac:dyDescent="0.25">
      <c r="B245" s="56" t="s">
        <v>267</v>
      </c>
    </row>
    <row r="246" spans="2:2" x14ac:dyDescent="0.25">
      <c r="B246" s="62" t="s">
        <v>268</v>
      </c>
    </row>
    <row r="247" spans="2:2" x14ac:dyDescent="0.25">
      <c r="B247" s="62" t="s">
        <v>269</v>
      </c>
    </row>
    <row r="248" spans="2:2" x14ac:dyDescent="0.25">
      <c r="B248" s="56" t="s">
        <v>270</v>
      </c>
    </row>
    <row r="249" spans="2:2" x14ac:dyDescent="0.25">
      <c r="B249" s="56" t="s">
        <v>271</v>
      </c>
    </row>
    <row r="250" spans="2:2" x14ac:dyDescent="0.25">
      <c r="B250" s="62" t="s">
        <v>272</v>
      </c>
    </row>
    <row r="251" spans="2:2" x14ac:dyDescent="0.25">
      <c r="B251" s="62" t="s">
        <v>273</v>
      </c>
    </row>
    <row r="252" spans="2:2" x14ac:dyDescent="0.25">
      <c r="B252" s="56" t="s">
        <v>274</v>
      </c>
    </row>
    <row r="253" spans="2:2" x14ac:dyDescent="0.25">
      <c r="B253" s="62" t="s">
        <v>275</v>
      </c>
    </row>
    <row r="254" spans="2:2" x14ac:dyDescent="0.25">
      <c r="B254" s="62" t="s">
        <v>276</v>
      </c>
    </row>
    <row r="255" spans="2:2" x14ac:dyDescent="0.25">
      <c r="B255" s="62" t="s">
        <v>277</v>
      </c>
    </row>
    <row r="256" spans="2:2" x14ac:dyDescent="0.25">
      <c r="B256" s="56" t="s">
        <v>278</v>
      </c>
    </row>
    <row r="257" spans="2:2" x14ac:dyDescent="0.25">
      <c r="B257" s="56" t="s">
        <v>279</v>
      </c>
    </row>
    <row r="258" spans="2:2" x14ac:dyDescent="0.25">
      <c r="B258" s="56" t="s">
        <v>280</v>
      </c>
    </row>
    <row r="259" spans="2:2" x14ac:dyDescent="0.25">
      <c r="B259" s="62" t="s">
        <v>281</v>
      </c>
    </row>
    <row r="260" spans="2:2" x14ac:dyDescent="0.25">
      <c r="B260" s="56" t="s">
        <v>282</v>
      </c>
    </row>
    <row r="261" spans="2:2" x14ac:dyDescent="0.25">
      <c r="B261" s="56" t="s">
        <v>283</v>
      </c>
    </row>
    <row r="262" spans="2:2" x14ac:dyDescent="0.25">
      <c r="B262" s="62" t="s">
        <v>284</v>
      </c>
    </row>
    <row r="263" spans="2:2" x14ac:dyDescent="0.25">
      <c r="B263" s="56" t="s">
        <v>285</v>
      </c>
    </row>
    <row r="264" spans="2:2" x14ac:dyDescent="0.25">
      <c r="B264" s="62" t="s">
        <v>286</v>
      </c>
    </row>
    <row r="265" spans="2:2" x14ac:dyDescent="0.25">
      <c r="B265" s="56" t="s">
        <v>287</v>
      </c>
    </row>
    <row r="266" spans="2:2" x14ac:dyDescent="0.25">
      <c r="B266" s="56" t="s">
        <v>288</v>
      </c>
    </row>
    <row r="267" spans="2:2" x14ac:dyDescent="0.25">
      <c r="B267" s="62" t="s">
        <v>289</v>
      </c>
    </row>
    <row r="268" spans="2:2" x14ac:dyDescent="0.25">
      <c r="B268" s="62" t="s">
        <v>290</v>
      </c>
    </row>
    <row r="269" spans="2:2" x14ac:dyDescent="0.25">
      <c r="B269" s="62" t="s">
        <v>291</v>
      </c>
    </row>
    <row r="270" spans="2:2" x14ac:dyDescent="0.25">
      <c r="B270" s="62" t="s">
        <v>292</v>
      </c>
    </row>
    <row r="271" spans="2:2" x14ac:dyDescent="0.25">
      <c r="B271" s="56" t="s">
        <v>293</v>
      </c>
    </row>
    <row r="272" spans="2:2" x14ac:dyDescent="0.25">
      <c r="B272" s="62" t="s">
        <v>294</v>
      </c>
    </row>
    <row r="273" spans="2:2" x14ac:dyDescent="0.25">
      <c r="B273" s="62" t="s">
        <v>295</v>
      </c>
    </row>
    <row r="274" spans="2:2" x14ac:dyDescent="0.25">
      <c r="B274" s="62" t="s">
        <v>296</v>
      </c>
    </row>
    <row r="275" spans="2:2" x14ac:dyDescent="0.25">
      <c r="B275" s="56" t="s">
        <v>297</v>
      </c>
    </row>
    <row r="276" spans="2:2" x14ac:dyDescent="0.25">
      <c r="B276" s="62" t="s">
        <v>299</v>
      </c>
    </row>
    <row r="277" spans="2:2" x14ac:dyDescent="0.25">
      <c r="B277" s="62" t="s">
        <v>300</v>
      </c>
    </row>
    <row r="278" spans="2:2" x14ac:dyDescent="0.25">
      <c r="B278" s="56" t="s">
        <v>301</v>
      </c>
    </row>
    <row r="279" spans="2:2" x14ac:dyDescent="0.25">
      <c r="B279" s="62" t="s">
        <v>302</v>
      </c>
    </row>
    <row r="280" spans="2:2" x14ac:dyDescent="0.25">
      <c r="B280" s="56" t="s">
        <v>303</v>
      </c>
    </row>
    <row r="281" spans="2:2" x14ac:dyDescent="0.25">
      <c r="B281" s="56" t="s">
        <v>304</v>
      </c>
    </row>
    <row r="282" spans="2:2" x14ac:dyDescent="0.25">
      <c r="B282" s="62" t="s">
        <v>305</v>
      </c>
    </row>
    <row r="283" spans="2:2" x14ac:dyDescent="0.25">
      <c r="B283" s="62" t="s">
        <v>306</v>
      </c>
    </row>
    <row r="284" spans="2:2" x14ac:dyDescent="0.25">
      <c r="B284" s="62" t="s">
        <v>307</v>
      </c>
    </row>
    <row r="285" spans="2:2" x14ac:dyDescent="0.25">
      <c r="B285" s="56" t="s">
        <v>308</v>
      </c>
    </row>
    <row r="286" spans="2:2" x14ac:dyDescent="0.25">
      <c r="B286" s="62" t="s">
        <v>309</v>
      </c>
    </row>
    <row r="287" spans="2:2" x14ac:dyDescent="0.25">
      <c r="B287" s="56" t="s">
        <v>310</v>
      </c>
    </row>
    <row r="288" spans="2:2" x14ac:dyDescent="0.25">
      <c r="B288" s="62" t="s">
        <v>311</v>
      </c>
    </row>
    <row r="289" spans="2:2" x14ac:dyDescent="0.25">
      <c r="B289" s="62" t="s">
        <v>312</v>
      </c>
    </row>
    <row r="290" spans="2:2" x14ac:dyDescent="0.25">
      <c r="B290" s="62" t="s">
        <v>313</v>
      </c>
    </row>
    <row r="291" spans="2:2" x14ac:dyDescent="0.25">
      <c r="B291" s="62" t="s">
        <v>314</v>
      </c>
    </row>
    <row r="292" spans="2:2" x14ac:dyDescent="0.25">
      <c r="B292" s="62" t="s">
        <v>315</v>
      </c>
    </row>
    <row r="293" spans="2:2" x14ac:dyDescent="0.25">
      <c r="B293" s="62" t="s">
        <v>316</v>
      </c>
    </row>
    <row r="294" spans="2:2" x14ac:dyDescent="0.25">
      <c r="B294" s="62" t="s">
        <v>317</v>
      </c>
    </row>
    <row r="295" spans="2:2" x14ac:dyDescent="0.25">
      <c r="B295" s="62" t="s">
        <v>318</v>
      </c>
    </row>
    <row r="296" spans="2:2" x14ac:dyDescent="0.25">
      <c r="B296" s="56" t="s">
        <v>319</v>
      </c>
    </row>
    <row r="297" spans="2:2" x14ac:dyDescent="0.25">
      <c r="B297" s="62" t="s">
        <v>320</v>
      </c>
    </row>
    <row r="298" spans="2:2" x14ac:dyDescent="0.25">
      <c r="B298" s="56" t="s">
        <v>321</v>
      </c>
    </row>
    <row r="299" spans="2:2" x14ac:dyDescent="0.25">
      <c r="B299" s="56" t="s">
        <v>322</v>
      </c>
    </row>
    <row r="300" spans="2:2" x14ac:dyDescent="0.25">
      <c r="B300" s="62" t="s">
        <v>323</v>
      </c>
    </row>
    <row r="301" spans="2:2" x14ac:dyDescent="0.25">
      <c r="B301" s="56" t="s">
        <v>324</v>
      </c>
    </row>
    <row r="302" spans="2:2" x14ac:dyDescent="0.25">
      <c r="B302" s="62" t="s">
        <v>325</v>
      </c>
    </row>
    <row r="303" spans="2:2" x14ac:dyDescent="0.25">
      <c r="B303" s="62" t="s">
        <v>326</v>
      </c>
    </row>
    <row r="304" spans="2:2" x14ac:dyDescent="0.25">
      <c r="B304" s="62" t="s">
        <v>327</v>
      </c>
    </row>
    <row r="305" spans="2:2" x14ac:dyDescent="0.25">
      <c r="B305" s="62" t="s">
        <v>328</v>
      </c>
    </row>
    <row r="306" spans="2:2" x14ac:dyDescent="0.25">
      <c r="B306" s="62" t="s">
        <v>329</v>
      </c>
    </row>
    <row r="307" spans="2:2" x14ac:dyDescent="0.25">
      <c r="B307" s="56" t="s">
        <v>330</v>
      </c>
    </row>
    <row r="308" spans="2:2" x14ac:dyDescent="0.25">
      <c r="B308" s="56" t="s">
        <v>331</v>
      </c>
    </row>
    <row r="309" spans="2:2" x14ac:dyDescent="0.25">
      <c r="B309" s="62" t="s">
        <v>332</v>
      </c>
    </row>
    <row r="310" spans="2:2" x14ac:dyDescent="0.25">
      <c r="B310" s="56" t="s">
        <v>333</v>
      </c>
    </row>
    <row r="311" spans="2:2" x14ac:dyDescent="0.25">
      <c r="B311" s="62" t="s">
        <v>334</v>
      </c>
    </row>
    <row r="312" spans="2:2" x14ac:dyDescent="0.25">
      <c r="B312" s="56" t="s">
        <v>335</v>
      </c>
    </row>
    <row r="313" spans="2:2" x14ac:dyDescent="0.25">
      <c r="B313" s="56" t="s">
        <v>336</v>
      </c>
    </row>
    <row r="314" spans="2:2" x14ac:dyDescent="0.25">
      <c r="B314" s="62" t="s">
        <v>337</v>
      </c>
    </row>
    <row r="315" spans="2:2" x14ac:dyDescent="0.25">
      <c r="B315" s="62" t="s">
        <v>338</v>
      </c>
    </row>
    <row r="316" spans="2:2" x14ac:dyDescent="0.25">
      <c r="B316" s="62" t="s">
        <v>339</v>
      </c>
    </row>
    <row r="317" spans="2:2" x14ac:dyDescent="0.25">
      <c r="B317" s="56" t="s">
        <v>340</v>
      </c>
    </row>
    <row r="318" spans="2:2" x14ac:dyDescent="0.25">
      <c r="B318" s="62" t="s">
        <v>341</v>
      </c>
    </row>
    <row r="319" spans="2:2" x14ac:dyDescent="0.25">
      <c r="B319" s="56" t="s">
        <v>342</v>
      </c>
    </row>
    <row r="320" spans="2:2" x14ac:dyDescent="0.25">
      <c r="B320" s="56" t="s">
        <v>343</v>
      </c>
    </row>
    <row r="321" spans="2:2" x14ac:dyDescent="0.25">
      <c r="B321" s="62" t="s">
        <v>344</v>
      </c>
    </row>
    <row r="322" spans="2:2" x14ac:dyDescent="0.25">
      <c r="B322" s="62" t="s">
        <v>345</v>
      </c>
    </row>
    <row r="323" spans="2:2" x14ac:dyDescent="0.25">
      <c r="B323" s="56" t="s">
        <v>346</v>
      </c>
    </row>
    <row r="324" spans="2:2" x14ac:dyDescent="0.25">
      <c r="B324" s="62" t="s">
        <v>347</v>
      </c>
    </row>
    <row r="325" spans="2:2" x14ac:dyDescent="0.25">
      <c r="B325" s="56" t="s">
        <v>348</v>
      </c>
    </row>
    <row r="326" spans="2:2" x14ac:dyDescent="0.25">
      <c r="B326" s="62" t="s">
        <v>349</v>
      </c>
    </row>
    <row r="327" spans="2:2" x14ac:dyDescent="0.25">
      <c r="B327" s="56" t="s">
        <v>350</v>
      </c>
    </row>
    <row r="328" spans="2:2" x14ac:dyDescent="0.25">
      <c r="B328" s="62" t="s">
        <v>351</v>
      </c>
    </row>
    <row r="329" spans="2:2" x14ac:dyDescent="0.25">
      <c r="B329" s="56" t="s">
        <v>352</v>
      </c>
    </row>
    <row r="330" spans="2:2" x14ac:dyDescent="0.25">
      <c r="B330" s="62" t="s">
        <v>353</v>
      </c>
    </row>
    <row r="331" spans="2:2" x14ac:dyDescent="0.25">
      <c r="B331" s="56" t="s">
        <v>354</v>
      </c>
    </row>
    <row r="332" spans="2:2" x14ac:dyDescent="0.25">
      <c r="B332" s="62" t="s">
        <v>355</v>
      </c>
    </row>
    <row r="333" spans="2:2" x14ac:dyDescent="0.25">
      <c r="B333" s="62" t="s">
        <v>356</v>
      </c>
    </row>
    <row r="334" spans="2:2" x14ac:dyDescent="0.25">
      <c r="B334" s="62" t="s">
        <v>357</v>
      </c>
    </row>
    <row r="335" spans="2:2" x14ac:dyDescent="0.25">
      <c r="B335" s="56" t="s">
        <v>358</v>
      </c>
    </row>
    <row r="336" spans="2:2" x14ac:dyDescent="0.25">
      <c r="B336" s="56" t="s">
        <v>359</v>
      </c>
    </row>
    <row r="337" spans="2:2" x14ac:dyDescent="0.25">
      <c r="B337" s="62" t="s">
        <v>360</v>
      </c>
    </row>
    <row r="338" spans="2:2" x14ac:dyDescent="0.25">
      <c r="B338" s="62" t="s">
        <v>361</v>
      </c>
    </row>
    <row r="339" spans="2:2" x14ac:dyDescent="0.25">
      <c r="B339" s="56" t="s">
        <v>362</v>
      </c>
    </row>
    <row r="340" spans="2:2" x14ac:dyDescent="0.25">
      <c r="B340" s="56" t="s">
        <v>363</v>
      </c>
    </row>
    <row r="341" spans="2:2" x14ac:dyDescent="0.25">
      <c r="B341" s="62" t="s">
        <v>364</v>
      </c>
    </row>
    <row r="342" spans="2:2" x14ac:dyDescent="0.25">
      <c r="B342" s="56" t="s">
        <v>365</v>
      </c>
    </row>
    <row r="343" spans="2:2" x14ac:dyDescent="0.25">
      <c r="B343" s="56" t="s">
        <v>366</v>
      </c>
    </row>
    <row r="344" spans="2:2" x14ac:dyDescent="0.25">
      <c r="B344" s="62" t="s">
        <v>367</v>
      </c>
    </row>
    <row r="345" spans="2:2" x14ac:dyDescent="0.25">
      <c r="B345" s="62" t="s">
        <v>368</v>
      </c>
    </row>
    <row r="346" spans="2:2" x14ac:dyDescent="0.25">
      <c r="B346" s="62" t="s">
        <v>369</v>
      </c>
    </row>
    <row r="347" spans="2:2" x14ac:dyDescent="0.25">
      <c r="B347" s="56" t="s">
        <v>370</v>
      </c>
    </row>
    <row r="348" spans="2:2" x14ac:dyDescent="0.25">
      <c r="B348" s="56" t="s">
        <v>371</v>
      </c>
    </row>
    <row r="349" spans="2:2" x14ac:dyDescent="0.25">
      <c r="B349" s="62" t="s">
        <v>372</v>
      </c>
    </row>
    <row r="350" spans="2:2" x14ac:dyDescent="0.25">
      <c r="B350" s="62" t="s">
        <v>373</v>
      </c>
    </row>
    <row r="351" spans="2:2" x14ac:dyDescent="0.25">
      <c r="B351" s="56" t="s">
        <v>374</v>
      </c>
    </row>
    <row r="352" spans="2:2" x14ac:dyDescent="0.25">
      <c r="B352" s="56" t="s">
        <v>375</v>
      </c>
    </row>
    <row r="353" spans="2:2" x14ac:dyDescent="0.25">
      <c r="B353" s="62" t="s">
        <v>376</v>
      </c>
    </row>
    <row r="354" spans="2:2" x14ac:dyDescent="0.25">
      <c r="B354" s="56" t="s">
        <v>377</v>
      </c>
    </row>
    <row r="355" spans="2:2" x14ac:dyDescent="0.25">
      <c r="B355" s="62" t="s">
        <v>378</v>
      </c>
    </row>
    <row r="356" spans="2:2" x14ac:dyDescent="0.25">
      <c r="B356" s="62" t="s">
        <v>379</v>
      </c>
    </row>
    <row r="357" spans="2:2" x14ac:dyDescent="0.25">
      <c r="B357" s="62" t="s">
        <v>380</v>
      </c>
    </row>
    <row r="358" spans="2:2" x14ac:dyDescent="0.25">
      <c r="B358" s="62" t="s">
        <v>381</v>
      </c>
    </row>
    <row r="359" spans="2:2" x14ac:dyDescent="0.25">
      <c r="B359" s="56" t="s">
        <v>382</v>
      </c>
    </row>
    <row r="360" spans="2:2" x14ac:dyDescent="0.25">
      <c r="B360" s="56" t="s">
        <v>383</v>
      </c>
    </row>
    <row r="361" spans="2:2" x14ac:dyDescent="0.25">
      <c r="B361" s="56" t="s">
        <v>384</v>
      </c>
    </row>
    <row r="362" spans="2:2" x14ac:dyDescent="0.25">
      <c r="B362" s="62" t="s">
        <v>385</v>
      </c>
    </row>
    <row r="363" spans="2:2" x14ac:dyDescent="0.25">
      <c r="B363" s="56" t="s">
        <v>883</v>
      </c>
    </row>
    <row r="364" spans="2:2" x14ac:dyDescent="0.25">
      <c r="B364" s="62" t="s">
        <v>387</v>
      </c>
    </row>
    <row r="365" spans="2:2" x14ac:dyDescent="0.25">
      <c r="B365" s="62" t="s">
        <v>388</v>
      </c>
    </row>
    <row r="366" spans="2:2" x14ac:dyDescent="0.25">
      <c r="B366" s="62" t="s">
        <v>389</v>
      </c>
    </row>
    <row r="367" spans="2:2" x14ac:dyDescent="0.25">
      <c r="B367" s="62" t="s">
        <v>390</v>
      </c>
    </row>
    <row r="368" spans="2:2" x14ac:dyDescent="0.25">
      <c r="B368" s="56" t="s">
        <v>391</v>
      </c>
    </row>
    <row r="369" spans="2:2" x14ac:dyDescent="0.25">
      <c r="B369" s="56" t="s">
        <v>392</v>
      </c>
    </row>
    <row r="370" spans="2:2" x14ac:dyDescent="0.25">
      <c r="B370" s="62" t="s">
        <v>393</v>
      </c>
    </row>
    <row r="371" spans="2:2" x14ac:dyDescent="0.25">
      <c r="B371" s="62" t="s">
        <v>394</v>
      </c>
    </row>
    <row r="372" spans="2:2" x14ac:dyDescent="0.25">
      <c r="B372" s="62" t="s">
        <v>395</v>
      </c>
    </row>
    <row r="373" spans="2:2" x14ac:dyDescent="0.25">
      <c r="B373" s="56" t="s">
        <v>396</v>
      </c>
    </row>
    <row r="374" spans="2:2" x14ac:dyDescent="0.25">
      <c r="B374" s="62" t="s">
        <v>397</v>
      </c>
    </row>
    <row r="375" spans="2:2" x14ac:dyDescent="0.25">
      <c r="B375" s="62" t="s">
        <v>398</v>
      </c>
    </row>
    <row r="376" spans="2:2" x14ac:dyDescent="0.25">
      <c r="B376" s="62" t="s">
        <v>399</v>
      </c>
    </row>
    <row r="377" spans="2:2" x14ac:dyDescent="0.25">
      <c r="B377" s="62" t="s">
        <v>400</v>
      </c>
    </row>
    <row r="378" spans="2:2" x14ac:dyDescent="0.25">
      <c r="B378" s="62" t="s">
        <v>401</v>
      </c>
    </row>
    <row r="379" spans="2:2" x14ac:dyDescent="0.25">
      <c r="B379" s="62" t="s">
        <v>402</v>
      </c>
    </row>
    <row r="380" spans="2:2" x14ac:dyDescent="0.25">
      <c r="B380" s="62" t="s">
        <v>403</v>
      </c>
    </row>
    <row r="381" spans="2:2" x14ac:dyDescent="0.25">
      <c r="B381" s="62" t="s">
        <v>404</v>
      </c>
    </row>
    <row r="382" spans="2:2" x14ac:dyDescent="0.25">
      <c r="B382" s="56" t="s">
        <v>405</v>
      </c>
    </row>
    <row r="383" spans="2:2" x14ac:dyDescent="0.25">
      <c r="B383" s="56" t="s">
        <v>406</v>
      </c>
    </row>
    <row r="384" spans="2:2" x14ac:dyDescent="0.25">
      <c r="B384" s="56" t="s">
        <v>407</v>
      </c>
    </row>
    <row r="385" spans="2:2" x14ac:dyDescent="0.25">
      <c r="B385" s="62" t="s">
        <v>408</v>
      </c>
    </row>
    <row r="386" spans="2:2" x14ac:dyDescent="0.25">
      <c r="B386" s="62" t="s">
        <v>409</v>
      </c>
    </row>
    <row r="387" spans="2:2" x14ac:dyDescent="0.25">
      <c r="B387" s="62" t="s">
        <v>410</v>
      </c>
    </row>
    <row r="388" spans="2:2" x14ac:dyDescent="0.25">
      <c r="B388" s="62" t="s">
        <v>411</v>
      </c>
    </row>
    <row r="389" spans="2:2" x14ac:dyDescent="0.25">
      <c r="B389" s="62" t="s">
        <v>412</v>
      </c>
    </row>
    <row r="390" spans="2:2" x14ac:dyDescent="0.25">
      <c r="B390" s="62" t="s">
        <v>413</v>
      </c>
    </row>
    <row r="391" spans="2:2" x14ac:dyDescent="0.25">
      <c r="B391" s="62" t="s">
        <v>414</v>
      </c>
    </row>
    <row r="392" spans="2:2" x14ac:dyDescent="0.25">
      <c r="B392" s="62" t="s">
        <v>415</v>
      </c>
    </row>
    <row r="393" spans="2:2" x14ac:dyDescent="0.25">
      <c r="B393" s="62" t="s">
        <v>416</v>
      </c>
    </row>
    <row r="394" spans="2:2" x14ac:dyDescent="0.25">
      <c r="B394" s="56" t="s">
        <v>417</v>
      </c>
    </row>
    <row r="395" spans="2:2" x14ac:dyDescent="0.25">
      <c r="B395" s="62" t="s">
        <v>418</v>
      </c>
    </row>
    <row r="396" spans="2:2" x14ac:dyDescent="0.25">
      <c r="B396" s="56" t="s">
        <v>419</v>
      </c>
    </row>
    <row r="397" spans="2:2" x14ac:dyDescent="0.25">
      <c r="B397" s="56" t="s">
        <v>420</v>
      </c>
    </row>
    <row r="398" spans="2:2" x14ac:dyDescent="0.25">
      <c r="B398" s="62" t="s">
        <v>421</v>
      </c>
    </row>
    <row r="399" spans="2:2" x14ac:dyDescent="0.25">
      <c r="B399" s="56" t="s">
        <v>422</v>
      </c>
    </row>
    <row r="400" spans="2:2" x14ac:dyDescent="0.25">
      <c r="B400" s="56" t="s">
        <v>423</v>
      </c>
    </row>
    <row r="401" spans="2:2" x14ac:dyDescent="0.25">
      <c r="B401" s="56" t="s">
        <v>424</v>
      </c>
    </row>
    <row r="402" spans="2:2" x14ac:dyDescent="0.25">
      <c r="B402" s="62" t="s">
        <v>425</v>
      </c>
    </row>
    <row r="403" spans="2:2" x14ac:dyDescent="0.25">
      <c r="B403" s="62" t="s">
        <v>426</v>
      </c>
    </row>
    <row r="404" spans="2:2" x14ac:dyDescent="0.25">
      <c r="B404" s="62" t="s">
        <v>427</v>
      </c>
    </row>
    <row r="405" spans="2:2" x14ac:dyDescent="0.25">
      <c r="B405" s="62" t="s">
        <v>428</v>
      </c>
    </row>
    <row r="406" spans="2:2" x14ac:dyDescent="0.25">
      <c r="B406" s="56" t="s">
        <v>429</v>
      </c>
    </row>
    <row r="407" spans="2:2" x14ac:dyDescent="0.25">
      <c r="B407" s="56" t="s">
        <v>430</v>
      </c>
    </row>
    <row r="408" spans="2:2" x14ac:dyDescent="0.25">
      <c r="B408" s="62" t="s">
        <v>431</v>
      </c>
    </row>
    <row r="409" spans="2:2" x14ac:dyDescent="0.25">
      <c r="B409" s="56" t="s">
        <v>432</v>
      </c>
    </row>
    <row r="410" spans="2:2" x14ac:dyDescent="0.25">
      <c r="B410" s="56" t="s">
        <v>433</v>
      </c>
    </row>
    <row r="411" spans="2:2" x14ac:dyDescent="0.25">
      <c r="B411" s="56" t="s">
        <v>434</v>
      </c>
    </row>
    <row r="412" spans="2:2" x14ac:dyDescent="0.25">
      <c r="B412" s="56" t="s">
        <v>435</v>
      </c>
    </row>
    <row r="413" spans="2:2" x14ac:dyDescent="0.25">
      <c r="B413" s="56" t="s">
        <v>436</v>
      </c>
    </row>
    <row r="414" spans="2:2" x14ac:dyDescent="0.25">
      <c r="B414" s="56" t="s">
        <v>437</v>
      </c>
    </row>
    <row r="415" spans="2:2" x14ac:dyDescent="0.25">
      <c r="B415" s="56" t="s">
        <v>438</v>
      </c>
    </row>
    <row r="416" spans="2:2" x14ac:dyDescent="0.25">
      <c r="B416" s="56" t="s">
        <v>439</v>
      </c>
    </row>
    <row r="417" spans="2:2" x14ac:dyDescent="0.25">
      <c r="B417" s="56" t="s">
        <v>440</v>
      </c>
    </row>
    <row r="418" spans="2:2" x14ac:dyDescent="0.25">
      <c r="B418" s="56" t="s">
        <v>441</v>
      </c>
    </row>
    <row r="419" spans="2:2" x14ac:dyDescent="0.25">
      <c r="B419" s="62" t="s">
        <v>442</v>
      </c>
    </row>
    <row r="420" spans="2:2" x14ac:dyDescent="0.25">
      <c r="B420" s="62" t="s">
        <v>443</v>
      </c>
    </row>
    <row r="421" spans="2:2" x14ac:dyDescent="0.25">
      <c r="B421" s="62" t="s">
        <v>444</v>
      </c>
    </row>
    <row r="422" spans="2:2" x14ac:dyDescent="0.25">
      <c r="B422" s="62" t="s">
        <v>445</v>
      </c>
    </row>
    <row r="423" spans="2:2" x14ac:dyDescent="0.25">
      <c r="B423" s="56" t="s">
        <v>446</v>
      </c>
    </row>
    <row r="424" spans="2:2" x14ac:dyDescent="0.25">
      <c r="B424" s="62" t="s">
        <v>447</v>
      </c>
    </row>
    <row r="425" spans="2:2" x14ac:dyDescent="0.25">
      <c r="B425" s="62" t="s">
        <v>448</v>
      </c>
    </row>
    <row r="426" spans="2:2" x14ac:dyDescent="0.25">
      <c r="B426" s="62" t="s">
        <v>449</v>
      </c>
    </row>
    <row r="427" spans="2:2" x14ac:dyDescent="0.25">
      <c r="B427" s="62" t="s">
        <v>450</v>
      </c>
    </row>
    <row r="428" spans="2:2" x14ac:dyDescent="0.25">
      <c r="B428" s="62" t="s">
        <v>451</v>
      </c>
    </row>
    <row r="429" spans="2:2" x14ac:dyDescent="0.25">
      <c r="B429" s="62" t="s">
        <v>452</v>
      </c>
    </row>
    <row r="430" spans="2:2" x14ac:dyDescent="0.25">
      <c r="B430" s="62" t="s">
        <v>453</v>
      </c>
    </row>
    <row r="431" spans="2:2" x14ac:dyDescent="0.25">
      <c r="B431" s="62" t="s">
        <v>454</v>
      </c>
    </row>
    <row r="432" spans="2:2" x14ac:dyDescent="0.25">
      <c r="B432" s="62" t="s">
        <v>455</v>
      </c>
    </row>
    <row r="433" spans="2:2" x14ac:dyDescent="0.25">
      <c r="B433" s="62" t="s">
        <v>456</v>
      </c>
    </row>
    <row r="434" spans="2:2" x14ac:dyDescent="0.25">
      <c r="B434" s="62" t="s">
        <v>457</v>
      </c>
    </row>
    <row r="435" spans="2:2" x14ac:dyDescent="0.25">
      <c r="B435" s="62" t="s">
        <v>458</v>
      </c>
    </row>
    <row r="436" spans="2:2" x14ac:dyDescent="0.25">
      <c r="B436" s="62" t="s">
        <v>459</v>
      </c>
    </row>
    <row r="437" spans="2:2" x14ac:dyDescent="0.25">
      <c r="B437" s="62" t="s">
        <v>460</v>
      </c>
    </row>
    <row r="438" spans="2:2" x14ac:dyDescent="0.25">
      <c r="B438" s="62" t="s">
        <v>461</v>
      </c>
    </row>
    <row r="439" spans="2:2" x14ac:dyDescent="0.25">
      <c r="B439" s="62" t="s">
        <v>462</v>
      </c>
    </row>
    <row r="440" spans="2:2" x14ac:dyDescent="0.25">
      <c r="B440" s="62" t="s">
        <v>463</v>
      </c>
    </row>
    <row r="441" spans="2:2" x14ac:dyDescent="0.25">
      <c r="B441" s="62" t="s">
        <v>464</v>
      </c>
    </row>
    <row r="442" spans="2:2" x14ac:dyDescent="0.25">
      <c r="B442" s="62" t="s">
        <v>465</v>
      </c>
    </row>
    <row r="443" spans="2:2" x14ac:dyDescent="0.25">
      <c r="B443" s="62" t="s">
        <v>466</v>
      </c>
    </row>
    <row r="444" spans="2:2" x14ac:dyDescent="0.25">
      <c r="B444" s="62" t="s">
        <v>467</v>
      </c>
    </row>
    <row r="445" spans="2:2" x14ac:dyDescent="0.25">
      <c r="B445" s="62" t="s">
        <v>468</v>
      </c>
    </row>
    <row r="446" spans="2:2" x14ac:dyDescent="0.25">
      <c r="B446" s="56" t="s">
        <v>469</v>
      </c>
    </row>
    <row r="447" spans="2:2" x14ac:dyDescent="0.25">
      <c r="B447" s="56" t="s">
        <v>470</v>
      </c>
    </row>
    <row r="448" spans="2:2" x14ac:dyDescent="0.25">
      <c r="B448" s="62" t="s">
        <v>471</v>
      </c>
    </row>
    <row r="449" spans="2:2" x14ac:dyDescent="0.25">
      <c r="B449" s="62" t="s">
        <v>472</v>
      </c>
    </row>
    <row r="450" spans="2:2" x14ac:dyDescent="0.25">
      <c r="B450" s="62" t="s">
        <v>473</v>
      </c>
    </row>
    <row r="451" spans="2:2" x14ac:dyDescent="0.25">
      <c r="B451" s="62" t="s">
        <v>474</v>
      </c>
    </row>
    <row r="452" spans="2:2" x14ac:dyDescent="0.25">
      <c r="B452" s="62" t="s">
        <v>475</v>
      </c>
    </row>
    <row r="453" spans="2:2" x14ac:dyDescent="0.25">
      <c r="B453" s="62" t="s">
        <v>476</v>
      </c>
    </row>
    <row r="454" spans="2:2" x14ac:dyDescent="0.25">
      <c r="B454" s="62" t="s">
        <v>477</v>
      </c>
    </row>
    <row r="455" spans="2:2" x14ac:dyDescent="0.25">
      <c r="B455" s="56" t="s">
        <v>478</v>
      </c>
    </row>
    <row r="456" spans="2:2" x14ac:dyDescent="0.25">
      <c r="B456" s="62" t="s">
        <v>479</v>
      </c>
    </row>
    <row r="457" spans="2:2" x14ac:dyDescent="0.25">
      <c r="B457" s="62" t="s">
        <v>480</v>
      </c>
    </row>
    <row r="458" spans="2:2" x14ac:dyDescent="0.25">
      <c r="B458" s="62" t="s">
        <v>481</v>
      </c>
    </row>
    <row r="459" spans="2:2" x14ac:dyDescent="0.25">
      <c r="B459" s="62" t="s">
        <v>482</v>
      </c>
    </row>
    <row r="460" spans="2:2" x14ac:dyDescent="0.25">
      <c r="B460" s="56" t="s">
        <v>483</v>
      </c>
    </row>
    <row r="461" spans="2:2" x14ac:dyDescent="0.25">
      <c r="B461" s="62" t="s">
        <v>484</v>
      </c>
    </row>
    <row r="462" spans="2:2" x14ac:dyDescent="0.25">
      <c r="B462" s="62" t="s">
        <v>485</v>
      </c>
    </row>
    <row r="463" spans="2:2" x14ac:dyDescent="0.25">
      <c r="B463" s="56" t="s">
        <v>486</v>
      </c>
    </row>
    <row r="464" spans="2:2" x14ac:dyDescent="0.25">
      <c r="B464" s="56" t="s">
        <v>487</v>
      </c>
    </row>
    <row r="465" spans="2:2" x14ac:dyDescent="0.25">
      <c r="B465" s="56" t="s">
        <v>488</v>
      </c>
    </row>
    <row r="466" spans="2:2" x14ac:dyDescent="0.25">
      <c r="B466" s="56" t="s">
        <v>489</v>
      </c>
    </row>
    <row r="467" spans="2:2" x14ac:dyDescent="0.25">
      <c r="B467" s="62" t="s">
        <v>490</v>
      </c>
    </row>
    <row r="468" spans="2:2" x14ac:dyDescent="0.25">
      <c r="B468" s="62" t="s">
        <v>491</v>
      </c>
    </row>
    <row r="469" spans="2:2" x14ac:dyDescent="0.25">
      <c r="B469" s="62" t="s">
        <v>492</v>
      </c>
    </row>
    <row r="470" spans="2:2" x14ac:dyDescent="0.25">
      <c r="B470" s="56" t="s">
        <v>493</v>
      </c>
    </row>
    <row r="471" spans="2:2" x14ac:dyDescent="0.25">
      <c r="B471" s="62" t="s">
        <v>494</v>
      </c>
    </row>
    <row r="472" spans="2:2" x14ac:dyDescent="0.25">
      <c r="B472" s="62" t="s">
        <v>495</v>
      </c>
    </row>
    <row r="473" spans="2:2" x14ac:dyDescent="0.25">
      <c r="B473" s="62" t="s">
        <v>496</v>
      </c>
    </row>
    <row r="474" spans="2:2" x14ac:dyDescent="0.25">
      <c r="B474" s="62" t="s">
        <v>497</v>
      </c>
    </row>
    <row r="475" spans="2:2" x14ac:dyDescent="0.25">
      <c r="B475" s="56" t="s">
        <v>498</v>
      </c>
    </row>
    <row r="476" spans="2:2" x14ac:dyDescent="0.25">
      <c r="B476" s="62" t="s">
        <v>499</v>
      </c>
    </row>
    <row r="477" spans="2:2" x14ac:dyDescent="0.25">
      <c r="B477" s="62" t="s">
        <v>500</v>
      </c>
    </row>
    <row r="478" spans="2:2" x14ac:dyDescent="0.25">
      <c r="B478" s="62" t="s">
        <v>501</v>
      </c>
    </row>
    <row r="479" spans="2:2" x14ac:dyDescent="0.25">
      <c r="B479" s="62" t="s">
        <v>502</v>
      </c>
    </row>
    <row r="480" spans="2:2" x14ac:dyDescent="0.25">
      <c r="B480" s="62" t="s">
        <v>503</v>
      </c>
    </row>
    <row r="481" spans="2:2" x14ac:dyDescent="0.25">
      <c r="B481" s="62" t="s">
        <v>504</v>
      </c>
    </row>
    <row r="482" spans="2:2" x14ac:dyDescent="0.25">
      <c r="B482" s="56" t="s">
        <v>505</v>
      </c>
    </row>
    <row r="483" spans="2:2" x14ac:dyDescent="0.25">
      <c r="B483" s="62" t="s">
        <v>506</v>
      </c>
    </row>
    <row r="484" spans="2:2" x14ac:dyDescent="0.25">
      <c r="B484" s="62" t="s">
        <v>507</v>
      </c>
    </row>
    <row r="485" spans="2:2" x14ac:dyDescent="0.25">
      <c r="B485" s="62" t="s">
        <v>508</v>
      </c>
    </row>
    <row r="486" spans="2:2" x14ac:dyDescent="0.25">
      <c r="B486" s="62" t="s">
        <v>509</v>
      </c>
    </row>
    <row r="487" spans="2:2" x14ac:dyDescent="0.25">
      <c r="B487" s="62" t="s">
        <v>510</v>
      </c>
    </row>
    <row r="488" spans="2:2" x14ac:dyDescent="0.25">
      <c r="B488" s="56" t="s">
        <v>511</v>
      </c>
    </row>
    <row r="489" spans="2:2" x14ac:dyDescent="0.25">
      <c r="B489" s="56" t="s">
        <v>512</v>
      </c>
    </row>
    <row r="490" spans="2:2" x14ac:dyDescent="0.25">
      <c r="B490" s="62" t="s">
        <v>513</v>
      </c>
    </row>
    <row r="491" spans="2:2" x14ac:dyDescent="0.25">
      <c r="B491" s="62" t="s">
        <v>514</v>
      </c>
    </row>
    <row r="492" spans="2:2" x14ac:dyDescent="0.25">
      <c r="B492" s="62" t="s">
        <v>515</v>
      </c>
    </row>
    <row r="493" spans="2:2" x14ac:dyDescent="0.25">
      <c r="B493" s="62" t="s">
        <v>516</v>
      </c>
    </row>
    <row r="494" spans="2:2" x14ac:dyDescent="0.25">
      <c r="B494" s="56" t="s">
        <v>517</v>
      </c>
    </row>
    <row r="495" spans="2:2" x14ac:dyDescent="0.25">
      <c r="B495" s="62" t="s">
        <v>518</v>
      </c>
    </row>
    <row r="496" spans="2:2" x14ac:dyDescent="0.25">
      <c r="B496" s="62" t="s">
        <v>519</v>
      </c>
    </row>
    <row r="497" spans="2:2" x14ac:dyDescent="0.25">
      <c r="B497" s="62" t="s">
        <v>520</v>
      </c>
    </row>
    <row r="498" spans="2:2" x14ac:dyDescent="0.25">
      <c r="B498" s="62" t="s">
        <v>521</v>
      </c>
    </row>
    <row r="499" spans="2:2" x14ac:dyDescent="0.25">
      <c r="B499" s="62" t="s">
        <v>522</v>
      </c>
    </row>
    <row r="500" spans="2:2" x14ac:dyDescent="0.25">
      <c r="B500" s="62" t="s">
        <v>523</v>
      </c>
    </row>
    <row r="501" spans="2:2" x14ac:dyDescent="0.25">
      <c r="B501" s="56" t="s">
        <v>524</v>
      </c>
    </row>
    <row r="502" spans="2:2" x14ac:dyDescent="0.25">
      <c r="B502" s="62" t="s">
        <v>525</v>
      </c>
    </row>
    <row r="503" spans="2:2" x14ac:dyDescent="0.25">
      <c r="B503" s="62" t="s">
        <v>526</v>
      </c>
    </row>
    <row r="504" spans="2:2" x14ac:dyDescent="0.25">
      <c r="B504" s="62" t="s">
        <v>527</v>
      </c>
    </row>
    <row r="505" spans="2:2" x14ac:dyDescent="0.25">
      <c r="B505" s="56" t="s">
        <v>528</v>
      </c>
    </row>
    <row r="506" spans="2:2" x14ac:dyDescent="0.25">
      <c r="B506" s="62" t="s">
        <v>529</v>
      </c>
    </row>
    <row r="507" spans="2:2" x14ac:dyDescent="0.25">
      <c r="B507" s="62" t="s">
        <v>530</v>
      </c>
    </row>
    <row r="508" spans="2:2" x14ac:dyDescent="0.25">
      <c r="B508" s="56" t="s">
        <v>531</v>
      </c>
    </row>
    <row r="509" spans="2:2" x14ac:dyDescent="0.25">
      <c r="B509" s="62" t="s">
        <v>532</v>
      </c>
    </row>
    <row r="510" spans="2:2" x14ac:dyDescent="0.25">
      <c r="B510" s="62" t="s">
        <v>533</v>
      </c>
    </row>
    <row r="511" spans="2:2" x14ac:dyDescent="0.25">
      <c r="B511" s="62" t="s">
        <v>534</v>
      </c>
    </row>
    <row r="512" spans="2:2" x14ac:dyDescent="0.25">
      <c r="B512" s="62" t="s">
        <v>535</v>
      </c>
    </row>
    <row r="513" spans="2:2" x14ac:dyDescent="0.25">
      <c r="B513" s="62" t="s">
        <v>536</v>
      </c>
    </row>
    <row r="514" spans="2:2" x14ac:dyDescent="0.25">
      <c r="B514" s="56" t="s">
        <v>537</v>
      </c>
    </row>
    <row r="515" spans="2:2" x14ac:dyDescent="0.25">
      <c r="B515" s="56" t="s">
        <v>538</v>
      </c>
    </row>
    <row r="516" spans="2:2" x14ac:dyDescent="0.25">
      <c r="B516" s="62" t="s">
        <v>539</v>
      </c>
    </row>
    <row r="517" spans="2:2" x14ac:dyDescent="0.25">
      <c r="B517" s="62" t="s">
        <v>540</v>
      </c>
    </row>
    <row r="518" spans="2:2" x14ac:dyDescent="0.25">
      <c r="B518" s="62" t="s">
        <v>541</v>
      </c>
    </row>
    <row r="519" spans="2:2" x14ac:dyDescent="0.25">
      <c r="B519" s="56" t="s">
        <v>542</v>
      </c>
    </row>
    <row r="520" spans="2:2" x14ac:dyDescent="0.25">
      <c r="B520" s="62" t="s">
        <v>543</v>
      </c>
    </row>
    <row r="521" spans="2:2" x14ac:dyDescent="0.25">
      <c r="B521" s="62" t="s">
        <v>544</v>
      </c>
    </row>
    <row r="522" spans="2:2" x14ac:dyDescent="0.25">
      <c r="B522" s="56" t="s">
        <v>545</v>
      </c>
    </row>
    <row r="523" spans="2:2" x14ac:dyDescent="0.25">
      <c r="B523" s="62" t="s">
        <v>546</v>
      </c>
    </row>
    <row r="524" spans="2:2" x14ac:dyDescent="0.25">
      <c r="B524" s="62" t="s">
        <v>547</v>
      </c>
    </row>
    <row r="525" spans="2:2" x14ac:dyDescent="0.25">
      <c r="B525" s="62" t="s">
        <v>548</v>
      </c>
    </row>
    <row r="526" spans="2:2" x14ac:dyDescent="0.25">
      <c r="B526" s="62" t="s">
        <v>549</v>
      </c>
    </row>
    <row r="527" spans="2:2" x14ac:dyDescent="0.25">
      <c r="B527" s="56" t="s">
        <v>550</v>
      </c>
    </row>
    <row r="528" spans="2:2" x14ac:dyDescent="0.25">
      <c r="B528" s="62" t="s">
        <v>551</v>
      </c>
    </row>
    <row r="529" spans="2:2" x14ac:dyDescent="0.25">
      <c r="B529" s="62" t="s">
        <v>552</v>
      </c>
    </row>
    <row r="530" spans="2:2" x14ac:dyDescent="0.25">
      <c r="B530" s="62" t="s">
        <v>553</v>
      </c>
    </row>
    <row r="531" spans="2:2" x14ac:dyDescent="0.25">
      <c r="B531" s="62" t="s">
        <v>554</v>
      </c>
    </row>
    <row r="532" spans="2:2" x14ac:dyDescent="0.25">
      <c r="B532" s="56" t="s">
        <v>555</v>
      </c>
    </row>
    <row r="533" spans="2:2" x14ac:dyDescent="0.25">
      <c r="B533" s="56" t="s">
        <v>556</v>
      </c>
    </row>
    <row r="534" spans="2:2" x14ac:dyDescent="0.25">
      <c r="B534" s="62" t="s">
        <v>557</v>
      </c>
    </row>
    <row r="535" spans="2:2" x14ac:dyDescent="0.25">
      <c r="B535" s="62" t="s">
        <v>558</v>
      </c>
    </row>
    <row r="536" spans="2:2" x14ac:dyDescent="0.25">
      <c r="B536" s="56" t="s">
        <v>559</v>
      </c>
    </row>
    <row r="537" spans="2:2" x14ac:dyDescent="0.25">
      <c r="B537" s="56" t="s">
        <v>560</v>
      </c>
    </row>
    <row r="538" spans="2:2" x14ac:dyDescent="0.25">
      <c r="B538" s="56" t="s">
        <v>561</v>
      </c>
    </row>
    <row r="539" spans="2:2" x14ac:dyDescent="0.25">
      <c r="B539" s="62" t="s">
        <v>562</v>
      </c>
    </row>
    <row r="540" spans="2:2" x14ac:dyDescent="0.25">
      <c r="B540" s="62" t="s">
        <v>563</v>
      </c>
    </row>
    <row r="541" spans="2:2" x14ac:dyDescent="0.25">
      <c r="B541" s="62" t="s">
        <v>564</v>
      </c>
    </row>
    <row r="542" spans="2:2" x14ac:dyDescent="0.25">
      <c r="B542" s="62" t="s">
        <v>565</v>
      </c>
    </row>
    <row r="543" spans="2:2" x14ac:dyDescent="0.25">
      <c r="B543" s="62" t="s">
        <v>566</v>
      </c>
    </row>
    <row r="544" spans="2:2" x14ac:dyDescent="0.25">
      <c r="B544" s="56" t="s">
        <v>567</v>
      </c>
    </row>
    <row r="545" spans="2:2" x14ac:dyDescent="0.25">
      <c r="B545" s="62" t="s">
        <v>568</v>
      </c>
    </row>
    <row r="546" spans="2:2" x14ac:dyDescent="0.25">
      <c r="B546" s="62" t="s">
        <v>569</v>
      </c>
    </row>
    <row r="547" spans="2:2" x14ac:dyDescent="0.25">
      <c r="B547" s="62" t="s">
        <v>570</v>
      </c>
    </row>
    <row r="548" spans="2:2" x14ac:dyDescent="0.25">
      <c r="B548" s="62" t="s">
        <v>571</v>
      </c>
    </row>
    <row r="549" spans="2:2" x14ac:dyDescent="0.25">
      <c r="B549" s="62" t="s">
        <v>572</v>
      </c>
    </row>
    <row r="550" spans="2:2" x14ac:dyDescent="0.25">
      <c r="B550" s="56" t="s">
        <v>573</v>
      </c>
    </row>
    <row r="551" spans="2:2" x14ac:dyDescent="0.25">
      <c r="B551" s="62" t="s">
        <v>574</v>
      </c>
    </row>
    <row r="552" spans="2:2" x14ac:dyDescent="0.25">
      <c r="B552" s="56" t="s">
        <v>575</v>
      </c>
    </row>
    <row r="553" spans="2:2" x14ac:dyDescent="0.25">
      <c r="B553" s="62" t="s">
        <v>576</v>
      </c>
    </row>
    <row r="554" spans="2:2" x14ac:dyDescent="0.25">
      <c r="B554" s="56" t="s">
        <v>577</v>
      </c>
    </row>
    <row r="555" spans="2:2" x14ac:dyDescent="0.25">
      <c r="B555" s="56" t="s">
        <v>578</v>
      </c>
    </row>
    <row r="556" spans="2:2" x14ac:dyDescent="0.25">
      <c r="B556" s="62" t="s">
        <v>579</v>
      </c>
    </row>
    <row r="557" spans="2:2" x14ac:dyDescent="0.25">
      <c r="B557" s="62" t="s">
        <v>580</v>
      </c>
    </row>
    <row r="558" spans="2:2" x14ac:dyDescent="0.25">
      <c r="B558" s="62" t="s">
        <v>581</v>
      </c>
    </row>
    <row r="559" spans="2:2" x14ac:dyDescent="0.25">
      <c r="B559" s="62" t="s">
        <v>582</v>
      </c>
    </row>
    <row r="560" spans="2:2" x14ac:dyDescent="0.25">
      <c r="B560" s="56" t="s">
        <v>583</v>
      </c>
    </row>
    <row r="561" spans="2:2" x14ac:dyDescent="0.25">
      <c r="B561" s="62" t="s">
        <v>584</v>
      </c>
    </row>
    <row r="562" spans="2:2" x14ac:dyDescent="0.25">
      <c r="B562" s="62" t="s">
        <v>585</v>
      </c>
    </row>
    <row r="563" spans="2:2" x14ac:dyDescent="0.25">
      <c r="B563" s="62" t="s">
        <v>586</v>
      </c>
    </row>
    <row r="564" spans="2:2" x14ac:dyDescent="0.25">
      <c r="B564" s="56" t="s">
        <v>587</v>
      </c>
    </row>
    <row r="565" spans="2:2" x14ac:dyDescent="0.25">
      <c r="B565" s="56" t="s">
        <v>588</v>
      </c>
    </row>
    <row r="566" spans="2:2" x14ac:dyDescent="0.25">
      <c r="B566" s="56" t="s">
        <v>589</v>
      </c>
    </row>
    <row r="567" spans="2:2" x14ac:dyDescent="0.25">
      <c r="B567" s="62" t="s">
        <v>590</v>
      </c>
    </row>
    <row r="568" spans="2:2" x14ac:dyDescent="0.25">
      <c r="B568" s="56" t="s">
        <v>591</v>
      </c>
    </row>
    <row r="569" spans="2:2" x14ac:dyDescent="0.25">
      <c r="B569" s="56" t="s">
        <v>592</v>
      </c>
    </row>
    <row r="570" spans="2:2" x14ac:dyDescent="0.25">
      <c r="B570" s="62" t="s">
        <v>593</v>
      </c>
    </row>
    <row r="571" spans="2:2" x14ac:dyDescent="0.25">
      <c r="B571" s="62" t="s">
        <v>594</v>
      </c>
    </row>
    <row r="572" spans="2:2" x14ac:dyDescent="0.25">
      <c r="B572" s="62" t="s">
        <v>595</v>
      </c>
    </row>
    <row r="573" spans="2:2" x14ac:dyDescent="0.25">
      <c r="B573" s="56" t="s">
        <v>596</v>
      </c>
    </row>
    <row r="574" spans="2:2" x14ac:dyDescent="0.25">
      <c r="B574" s="62" t="s">
        <v>597</v>
      </c>
    </row>
    <row r="575" spans="2:2" x14ac:dyDescent="0.25">
      <c r="B575" s="62" t="s">
        <v>598</v>
      </c>
    </row>
    <row r="576" spans="2:2" x14ac:dyDescent="0.25">
      <c r="B576" s="56" t="s">
        <v>599</v>
      </c>
    </row>
    <row r="577" spans="2:2" x14ac:dyDescent="0.25">
      <c r="B577" s="56" t="s">
        <v>600</v>
      </c>
    </row>
    <row r="578" spans="2:2" x14ac:dyDescent="0.25">
      <c r="B578" s="62" t="s">
        <v>601</v>
      </c>
    </row>
    <row r="579" spans="2:2" x14ac:dyDescent="0.25">
      <c r="B579" s="62" t="s">
        <v>602</v>
      </c>
    </row>
    <row r="580" spans="2:2" x14ac:dyDescent="0.25">
      <c r="B580" s="62" t="s">
        <v>603</v>
      </c>
    </row>
    <row r="581" spans="2:2" x14ac:dyDescent="0.25">
      <c r="B581" s="62" t="s">
        <v>604</v>
      </c>
    </row>
    <row r="582" spans="2:2" x14ac:dyDescent="0.25">
      <c r="B582" s="56" t="s">
        <v>605</v>
      </c>
    </row>
    <row r="583" spans="2:2" x14ac:dyDescent="0.25">
      <c r="B583" s="62" t="s">
        <v>606</v>
      </c>
    </row>
    <row r="584" spans="2:2" x14ac:dyDescent="0.25">
      <c r="B584" s="56" t="s">
        <v>607</v>
      </c>
    </row>
    <row r="585" spans="2:2" x14ac:dyDescent="0.25">
      <c r="B585" s="62" t="s">
        <v>608</v>
      </c>
    </row>
    <row r="586" spans="2:2" x14ac:dyDescent="0.25">
      <c r="B586" s="62" t="s">
        <v>609</v>
      </c>
    </row>
    <row r="587" spans="2:2" x14ac:dyDescent="0.25">
      <c r="B587" s="62" t="s">
        <v>610</v>
      </c>
    </row>
    <row r="588" spans="2:2" x14ac:dyDescent="0.25">
      <c r="B588" s="62" t="s">
        <v>611</v>
      </c>
    </row>
    <row r="589" spans="2:2" x14ac:dyDescent="0.25">
      <c r="B589" s="62" t="s">
        <v>612</v>
      </c>
    </row>
    <row r="590" spans="2:2" x14ac:dyDescent="0.25">
      <c r="B590" s="62" t="s">
        <v>613</v>
      </c>
    </row>
    <row r="591" spans="2:2" x14ac:dyDescent="0.25">
      <c r="B591" s="62" t="s">
        <v>614</v>
      </c>
    </row>
    <row r="592" spans="2:2" x14ac:dyDescent="0.25">
      <c r="B592" s="62" t="s">
        <v>615</v>
      </c>
    </row>
    <row r="593" spans="2:2" x14ac:dyDescent="0.25">
      <c r="B593" s="56" t="s">
        <v>616</v>
      </c>
    </row>
    <row r="594" spans="2:2" x14ac:dyDescent="0.25">
      <c r="B594" s="56" t="s">
        <v>617</v>
      </c>
    </row>
    <row r="595" spans="2:2" x14ac:dyDescent="0.25">
      <c r="B595" s="62" t="s">
        <v>618</v>
      </c>
    </row>
    <row r="596" spans="2:2" x14ac:dyDescent="0.25">
      <c r="B596" s="62" t="s">
        <v>619</v>
      </c>
    </row>
    <row r="597" spans="2:2" x14ac:dyDescent="0.25">
      <c r="B597" s="62" t="s">
        <v>620</v>
      </c>
    </row>
    <row r="598" spans="2:2" x14ac:dyDescent="0.25">
      <c r="B598" s="56" t="s">
        <v>621</v>
      </c>
    </row>
    <row r="599" spans="2:2" x14ac:dyDescent="0.25">
      <c r="B599" s="62" t="s">
        <v>622</v>
      </c>
    </row>
    <row r="600" spans="2:2" x14ac:dyDescent="0.25">
      <c r="B600" s="62" t="s">
        <v>623</v>
      </c>
    </row>
    <row r="601" spans="2:2" x14ac:dyDescent="0.25">
      <c r="B601" s="62" t="s">
        <v>624</v>
      </c>
    </row>
    <row r="602" spans="2:2" x14ac:dyDescent="0.25">
      <c r="B602" s="56" t="s">
        <v>625</v>
      </c>
    </row>
    <row r="603" spans="2:2" x14ac:dyDescent="0.25">
      <c r="B603" s="62" t="s">
        <v>626</v>
      </c>
    </row>
    <row r="604" spans="2:2" x14ac:dyDescent="0.25">
      <c r="B604" s="62" t="s">
        <v>627</v>
      </c>
    </row>
    <row r="605" spans="2:2" x14ac:dyDescent="0.25">
      <c r="B605" s="62" t="s">
        <v>628</v>
      </c>
    </row>
    <row r="606" spans="2:2" x14ac:dyDescent="0.25">
      <c r="B606" s="56" t="s">
        <v>629</v>
      </c>
    </row>
    <row r="607" spans="2:2" x14ac:dyDescent="0.25">
      <c r="B607" s="56" t="s">
        <v>630</v>
      </c>
    </row>
    <row r="608" spans="2:2" x14ac:dyDescent="0.25">
      <c r="B608" s="62" t="s">
        <v>631</v>
      </c>
    </row>
    <row r="609" spans="2:2" x14ac:dyDescent="0.25">
      <c r="B609" s="56" t="s">
        <v>632</v>
      </c>
    </row>
    <row r="610" spans="2:2" x14ac:dyDescent="0.25">
      <c r="B610" s="62" t="s">
        <v>633</v>
      </c>
    </row>
    <row r="611" spans="2:2" x14ac:dyDescent="0.25">
      <c r="B611" s="62" t="s">
        <v>634</v>
      </c>
    </row>
    <row r="612" spans="2:2" x14ac:dyDescent="0.25">
      <c r="B612" s="62" t="s">
        <v>635</v>
      </c>
    </row>
    <row r="613" spans="2:2" x14ac:dyDescent="0.25">
      <c r="B613" s="62" t="s">
        <v>636</v>
      </c>
    </row>
    <row r="614" spans="2:2" x14ac:dyDescent="0.25">
      <c r="B614" s="62" t="s">
        <v>637</v>
      </c>
    </row>
    <row r="615" spans="2:2" x14ac:dyDescent="0.25">
      <c r="B615" s="56" t="s">
        <v>638</v>
      </c>
    </row>
    <row r="616" spans="2:2" x14ac:dyDescent="0.25">
      <c r="B616" s="62" t="s">
        <v>639</v>
      </c>
    </row>
    <row r="617" spans="2:2" x14ac:dyDescent="0.25">
      <c r="B617" s="62" t="s">
        <v>640</v>
      </c>
    </row>
    <row r="618" spans="2:2" x14ac:dyDescent="0.25">
      <c r="B618" s="62" t="s">
        <v>641</v>
      </c>
    </row>
    <row r="619" spans="2:2" x14ac:dyDescent="0.25">
      <c r="B619" s="62" t="s">
        <v>642</v>
      </c>
    </row>
    <row r="620" spans="2:2" x14ac:dyDescent="0.25">
      <c r="B620" s="56" t="s">
        <v>643</v>
      </c>
    </row>
    <row r="621" spans="2:2" x14ac:dyDescent="0.25">
      <c r="B621" s="62" t="s">
        <v>644</v>
      </c>
    </row>
    <row r="622" spans="2:2" x14ac:dyDescent="0.25">
      <c r="B622" s="62" t="s">
        <v>645</v>
      </c>
    </row>
    <row r="623" spans="2:2" x14ac:dyDescent="0.25">
      <c r="B623" s="62" t="s">
        <v>646</v>
      </c>
    </row>
    <row r="624" spans="2:2" x14ac:dyDescent="0.25">
      <c r="B624" s="62" t="s">
        <v>647</v>
      </c>
    </row>
    <row r="625" spans="2:2" x14ac:dyDescent="0.25">
      <c r="B625" s="56" t="s">
        <v>648</v>
      </c>
    </row>
    <row r="626" spans="2:2" x14ac:dyDescent="0.25">
      <c r="B626" s="56" t="s">
        <v>649</v>
      </c>
    </row>
    <row r="627" spans="2:2" x14ac:dyDescent="0.25">
      <c r="B627" s="62" t="s">
        <v>650</v>
      </c>
    </row>
    <row r="628" spans="2:2" x14ac:dyDescent="0.25">
      <c r="B628" s="62" t="s">
        <v>651</v>
      </c>
    </row>
    <row r="629" spans="2:2" x14ac:dyDescent="0.25">
      <c r="B629" s="62" t="s">
        <v>652</v>
      </c>
    </row>
    <row r="630" spans="2:2" x14ac:dyDescent="0.25">
      <c r="B630" s="62" t="s">
        <v>653</v>
      </c>
    </row>
    <row r="631" spans="2:2" x14ac:dyDescent="0.25">
      <c r="B631" s="62" t="s">
        <v>654</v>
      </c>
    </row>
    <row r="632" spans="2:2" x14ac:dyDescent="0.25">
      <c r="B632" s="62" t="s">
        <v>655</v>
      </c>
    </row>
    <row r="633" spans="2:2" x14ac:dyDescent="0.25">
      <c r="B633" s="62" t="s">
        <v>656</v>
      </c>
    </row>
    <row r="634" spans="2:2" x14ac:dyDescent="0.25">
      <c r="B634" s="62" t="s">
        <v>657</v>
      </c>
    </row>
    <row r="635" spans="2:2" x14ac:dyDescent="0.25">
      <c r="B635" s="62" t="s">
        <v>658</v>
      </c>
    </row>
    <row r="636" spans="2:2" x14ac:dyDescent="0.25">
      <c r="B636" s="62" t="s">
        <v>659</v>
      </c>
    </row>
    <row r="637" spans="2:2" x14ac:dyDescent="0.25">
      <c r="B637" s="62" t="s">
        <v>660</v>
      </c>
    </row>
    <row r="638" spans="2:2" x14ac:dyDescent="0.25">
      <c r="B638" s="56" t="s">
        <v>661</v>
      </c>
    </row>
    <row r="639" spans="2:2" x14ac:dyDescent="0.25">
      <c r="B639" s="56" t="s">
        <v>662</v>
      </c>
    </row>
    <row r="640" spans="2:2" x14ac:dyDescent="0.25">
      <c r="B640" s="62" t="s">
        <v>663</v>
      </c>
    </row>
    <row r="641" spans="2:2" x14ac:dyDescent="0.25">
      <c r="B641" s="62" t="s">
        <v>664</v>
      </c>
    </row>
    <row r="642" spans="2:2" x14ac:dyDescent="0.25">
      <c r="B642" s="62" t="s">
        <v>665</v>
      </c>
    </row>
    <row r="643" spans="2:2" x14ac:dyDescent="0.25">
      <c r="B643" s="62" t="s">
        <v>666</v>
      </c>
    </row>
    <row r="644" spans="2:2" x14ac:dyDescent="0.25">
      <c r="B644" s="62" t="s">
        <v>667</v>
      </c>
    </row>
    <row r="645" spans="2:2" x14ac:dyDescent="0.25">
      <c r="B645" s="62" t="s">
        <v>668</v>
      </c>
    </row>
    <row r="646" spans="2:2" x14ac:dyDescent="0.25">
      <c r="B646" s="62" t="s">
        <v>669</v>
      </c>
    </row>
    <row r="647" spans="2:2" x14ac:dyDescent="0.25">
      <c r="B647" s="56" t="s">
        <v>670</v>
      </c>
    </row>
    <row r="648" spans="2:2" x14ac:dyDescent="0.25">
      <c r="B648" s="62" t="s">
        <v>671</v>
      </c>
    </row>
    <row r="649" spans="2:2" x14ac:dyDescent="0.25">
      <c r="B649" s="62" t="s">
        <v>672</v>
      </c>
    </row>
    <row r="650" spans="2:2" x14ac:dyDescent="0.25">
      <c r="B650" s="62" t="s">
        <v>673</v>
      </c>
    </row>
    <row r="651" spans="2:2" x14ac:dyDescent="0.25">
      <c r="B651" s="62" t="s">
        <v>674</v>
      </c>
    </row>
    <row r="652" spans="2:2" x14ac:dyDescent="0.25">
      <c r="B652" s="62" t="s">
        <v>675</v>
      </c>
    </row>
    <row r="653" spans="2:2" x14ac:dyDescent="0.25">
      <c r="B653" s="56" t="s">
        <v>676</v>
      </c>
    </row>
    <row r="654" spans="2:2" x14ac:dyDescent="0.25">
      <c r="B654" s="62" t="s">
        <v>677</v>
      </c>
    </row>
    <row r="655" spans="2:2" x14ac:dyDescent="0.25">
      <c r="B655" s="62" t="s">
        <v>678</v>
      </c>
    </row>
    <row r="656" spans="2:2" x14ac:dyDescent="0.25">
      <c r="B656" s="62" t="s">
        <v>679</v>
      </c>
    </row>
    <row r="657" spans="2:2" x14ac:dyDescent="0.25">
      <c r="B657" s="56" t="s">
        <v>680</v>
      </c>
    </row>
    <row r="658" spans="2:2" x14ac:dyDescent="0.25">
      <c r="B658" s="62" t="s">
        <v>681</v>
      </c>
    </row>
    <row r="659" spans="2:2" x14ac:dyDescent="0.25">
      <c r="B659" s="62" t="s">
        <v>682</v>
      </c>
    </row>
    <row r="660" spans="2:2" x14ac:dyDescent="0.25">
      <c r="B660" s="56" t="s">
        <v>683</v>
      </c>
    </row>
    <row r="661" spans="2:2" x14ac:dyDescent="0.25">
      <c r="B661" s="56" t="s">
        <v>684</v>
      </c>
    </row>
    <row r="662" spans="2:2" x14ac:dyDescent="0.25">
      <c r="B662" s="62" t="s">
        <v>685</v>
      </c>
    </row>
    <row r="663" spans="2:2" x14ac:dyDescent="0.25">
      <c r="B663" s="62" t="s">
        <v>686</v>
      </c>
    </row>
    <row r="664" spans="2:2" x14ac:dyDescent="0.25">
      <c r="B664" s="62" t="s">
        <v>687</v>
      </c>
    </row>
    <row r="665" spans="2:2" x14ac:dyDescent="0.25">
      <c r="B665" s="56" t="s">
        <v>688</v>
      </c>
    </row>
    <row r="666" spans="2:2" x14ac:dyDescent="0.25">
      <c r="B666" s="56" t="s">
        <v>689</v>
      </c>
    </row>
    <row r="667" spans="2:2" x14ac:dyDescent="0.25">
      <c r="B667" s="56" t="s">
        <v>690</v>
      </c>
    </row>
    <row r="668" spans="2:2" x14ac:dyDescent="0.25">
      <c r="B668" s="56" t="s">
        <v>691</v>
      </c>
    </row>
    <row r="669" spans="2:2" x14ac:dyDescent="0.25">
      <c r="B669" s="56" t="s">
        <v>692</v>
      </c>
    </row>
    <row r="670" spans="2:2" x14ac:dyDescent="0.25">
      <c r="B670" s="56" t="s">
        <v>693</v>
      </c>
    </row>
    <row r="671" spans="2:2" x14ac:dyDescent="0.25">
      <c r="B671" s="56" t="s">
        <v>694</v>
      </c>
    </row>
    <row r="672" spans="2:2" x14ac:dyDescent="0.25">
      <c r="B672" s="56" t="s">
        <v>695</v>
      </c>
    </row>
    <row r="673" spans="2:2" x14ac:dyDescent="0.25">
      <c r="B673" s="56" t="s">
        <v>696</v>
      </c>
    </row>
    <row r="674" spans="2:2" x14ac:dyDescent="0.25">
      <c r="B674" s="56" t="s">
        <v>697</v>
      </c>
    </row>
    <row r="675" spans="2:2" x14ac:dyDescent="0.25">
      <c r="B675" s="56" t="s">
        <v>698</v>
      </c>
    </row>
    <row r="676" spans="2:2" x14ac:dyDescent="0.25">
      <c r="B676" s="56" t="s">
        <v>699</v>
      </c>
    </row>
    <row r="677" spans="2:2" x14ac:dyDescent="0.25">
      <c r="B677" s="56" t="s">
        <v>700</v>
      </c>
    </row>
    <row r="678" spans="2:2" x14ac:dyDescent="0.25">
      <c r="B678" s="56" t="s">
        <v>701</v>
      </c>
    </row>
    <row r="679" spans="2:2" x14ac:dyDescent="0.25">
      <c r="B679" s="56" t="s">
        <v>702</v>
      </c>
    </row>
    <row r="680" spans="2:2" x14ac:dyDescent="0.25">
      <c r="B680" s="56" t="s">
        <v>703</v>
      </c>
    </row>
    <row r="681" spans="2:2" x14ac:dyDescent="0.25">
      <c r="B681" s="56" t="s">
        <v>704</v>
      </c>
    </row>
    <row r="682" spans="2:2" x14ac:dyDescent="0.25">
      <c r="B682" s="56" t="s">
        <v>705</v>
      </c>
    </row>
    <row r="683" spans="2:2" x14ac:dyDescent="0.25">
      <c r="B683" s="56" t="s">
        <v>706</v>
      </c>
    </row>
    <row r="684" spans="2:2" x14ac:dyDescent="0.25">
      <c r="B684" s="56" t="s">
        <v>707</v>
      </c>
    </row>
    <row r="685" spans="2:2" x14ac:dyDescent="0.25">
      <c r="B685" s="56" t="s">
        <v>708</v>
      </c>
    </row>
    <row r="686" spans="2:2" x14ac:dyDescent="0.25">
      <c r="B686" s="56" t="s">
        <v>709</v>
      </c>
    </row>
    <row r="687" spans="2:2" x14ac:dyDescent="0.25">
      <c r="B687" s="56" t="s">
        <v>710</v>
      </c>
    </row>
    <row r="688" spans="2:2" x14ac:dyDescent="0.25">
      <c r="B688" s="56" t="s">
        <v>711</v>
      </c>
    </row>
    <row r="689" spans="2:2" x14ac:dyDescent="0.25">
      <c r="B689" s="56" t="s">
        <v>712</v>
      </c>
    </row>
    <row r="690" spans="2:2" x14ac:dyDescent="0.25">
      <c r="B690" s="56" t="s">
        <v>713</v>
      </c>
    </row>
    <row r="691" spans="2:2" x14ac:dyDescent="0.25">
      <c r="B691" s="56" t="s">
        <v>714</v>
      </c>
    </row>
    <row r="692" spans="2:2" x14ac:dyDescent="0.25">
      <c r="B692" s="56" t="s">
        <v>715</v>
      </c>
    </row>
    <row r="693" spans="2:2" x14ac:dyDescent="0.25">
      <c r="B693" s="56" t="s">
        <v>716</v>
      </c>
    </row>
    <row r="694" spans="2:2" x14ac:dyDescent="0.25">
      <c r="B694" s="56" t="s">
        <v>717</v>
      </c>
    </row>
    <row r="695" spans="2:2" x14ac:dyDescent="0.25">
      <c r="B695" s="56" t="s">
        <v>718</v>
      </c>
    </row>
    <row r="696" spans="2:2" x14ac:dyDescent="0.25">
      <c r="B696" s="56" t="s">
        <v>719</v>
      </c>
    </row>
    <row r="697" spans="2:2" x14ac:dyDescent="0.25">
      <c r="B697" s="56" t="s">
        <v>720</v>
      </c>
    </row>
    <row r="698" spans="2:2" x14ac:dyDescent="0.25">
      <c r="B698" s="56" t="s">
        <v>721</v>
      </c>
    </row>
    <row r="699" spans="2:2" x14ac:dyDescent="0.25">
      <c r="B699" s="56" t="s">
        <v>722</v>
      </c>
    </row>
    <row r="700" spans="2:2" x14ac:dyDescent="0.25">
      <c r="B700" s="56" t="s">
        <v>723</v>
      </c>
    </row>
    <row r="701" spans="2:2" x14ac:dyDescent="0.25">
      <c r="B701" s="56" t="s">
        <v>724</v>
      </c>
    </row>
    <row r="702" spans="2:2" x14ac:dyDescent="0.25">
      <c r="B702" s="56" t="s">
        <v>725</v>
      </c>
    </row>
    <row r="703" spans="2:2" x14ac:dyDescent="0.25">
      <c r="B703" s="56" t="s">
        <v>726</v>
      </c>
    </row>
    <row r="704" spans="2:2" x14ac:dyDescent="0.25">
      <c r="B704" s="56" t="s">
        <v>727</v>
      </c>
    </row>
    <row r="705" spans="2:2" x14ac:dyDescent="0.25">
      <c r="B705" s="56" t="s">
        <v>728</v>
      </c>
    </row>
    <row r="706" spans="2:2" x14ac:dyDescent="0.25">
      <c r="B706" s="56" t="s">
        <v>729</v>
      </c>
    </row>
    <row r="707" spans="2:2" x14ac:dyDescent="0.25">
      <c r="B707" s="56" t="s">
        <v>730</v>
      </c>
    </row>
    <row r="708" spans="2:2" x14ac:dyDescent="0.25">
      <c r="B708" s="56" t="s">
        <v>731</v>
      </c>
    </row>
    <row r="709" spans="2:2" x14ac:dyDescent="0.25">
      <c r="B709" s="56" t="s">
        <v>732</v>
      </c>
    </row>
    <row r="710" spans="2:2" x14ac:dyDescent="0.25">
      <c r="B710" s="56" t="s">
        <v>733</v>
      </c>
    </row>
    <row r="711" spans="2:2" x14ac:dyDescent="0.25">
      <c r="B711" s="56" t="s">
        <v>734</v>
      </c>
    </row>
    <row r="712" spans="2:2" x14ac:dyDescent="0.25">
      <c r="B712" s="56" t="s">
        <v>735</v>
      </c>
    </row>
    <row r="713" spans="2:2" x14ac:dyDescent="0.25">
      <c r="B713" s="56" t="s">
        <v>736</v>
      </c>
    </row>
    <row r="714" spans="2:2" x14ac:dyDescent="0.25">
      <c r="B714" s="56" t="s">
        <v>737</v>
      </c>
    </row>
    <row r="715" spans="2:2" x14ac:dyDescent="0.25">
      <c r="B715" s="56" t="s">
        <v>738</v>
      </c>
    </row>
    <row r="716" spans="2:2" x14ac:dyDescent="0.25">
      <c r="B716" s="56" t="s">
        <v>739</v>
      </c>
    </row>
    <row r="717" spans="2:2" x14ac:dyDescent="0.25">
      <c r="B717" s="56" t="s">
        <v>740</v>
      </c>
    </row>
    <row r="718" spans="2:2" x14ac:dyDescent="0.25">
      <c r="B718" s="56" t="s">
        <v>741</v>
      </c>
    </row>
    <row r="719" spans="2:2" x14ac:dyDescent="0.25">
      <c r="B719" s="56" t="s">
        <v>742</v>
      </c>
    </row>
    <row r="720" spans="2:2" x14ac:dyDescent="0.25">
      <c r="B720" s="56" t="s">
        <v>743</v>
      </c>
    </row>
    <row r="721" spans="2:2" x14ac:dyDescent="0.25">
      <c r="B721" s="56" t="s">
        <v>744</v>
      </c>
    </row>
    <row r="722" spans="2:2" x14ac:dyDescent="0.25">
      <c r="B722" s="56" t="s">
        <v>745</v>
      </c>
    </row>
    <row r="723" spans="2:2" x14ac:dyDescent="0.25">
      <c r="B723" s="56" t="s">
        <v>746</v>
      </c>
    </row>
    <row r="724" spans="2:2" x14ac:dyDescent="0.25">
      <c r="B724" s="56" t="s">
        <v>747</v>
      </c>
    </row>
    <row r="725" spans="2:2" x14ac:dyDescent="0.25">
      <c r="B725" s="56" t="s">
        <v>748</v>
      </c>
    </row>
    <row r="726" spans="2:2" x14ac:dyDescent="0.25">
      <c r="B726" s="56" t="s">
        <v>749</v>
      </c>
    </row>
    <row r="727" spans="2:2" x14ac:dyDescent="0.25">
      <c r="B727" s="56" t="s">
        <v>750</v>
      </c>
    </row>
    <row r="728" spans="2:2" x14ac:dyDescent="0.25">
      <c r="B728" s="56" t="s">
        <v>751</v>
      </c>
    </row>
    <row r="729" spans="2:2" x14ac:dyDescent="0.25">
      <c r="B729" s="56" t="s">
        <v>752</v>
      </c>
    </row>
    <row r="730" spans="2:2" x14ac:dyDescent="0.25">
      <c r="B730" s="56" t="s">
        <v>753</v>
      </c>
    </row>
    <row r="731" spans="2:2" x14ac:dyDescent="0.25">
      <c r="B731" s="56" t="s">
        <v>754</v>
      </c>
    </row>
    <row r="732" spans="2:2" x14ac:dyDescent="0.25">
      <c r="B732" s="56" t="s">
        <v>755</v>
      </c>
    </row>
    <row r="733" spans="2:2" x14ac:dyDescent="0.25">
      <c r="B733" s="56" t="s">
        <v>756</v>
      </c>
    </row>
    <row r="734" spans="2:2" x14ac:dyDescent="0.25">
      <c r="B734" s="56" t="s">
        <v>757</v>
      </c>
    </row>
    <row r="735" spans="2:2" x14ac:dyDescent="0.25">
      <c r="B735" s="56" t="s">
        <v>758</v>
      </c>
    </row>
    <row r="736" spans="2:2" x14ac:dyDescent="0.25">
      <c r="B736" s="56" t="s">
        <v>759</v>
      </c>
    </row>
    <row r="737" spans="2:2" x14ac:dyDescent="0.25">
      <c r="B737" s="56" t="s">
        <v>760</v>
      </c>
    </row>
    <row r="738" spans="2:2" x14ac:dyDescent="0.25">
      <c r="B738" s="56" t="s">
        <v>761</v>
      </c>
    </row>
    <row r="739" spans="2:2" x14ac:dyDescent="0.25">
      <c r="B739" s="56" t="s">
        <v>762</v>
      </c>
    </row>
    <row r="740" spans="2:2" x14ac:dyDescent="0.25">
      <c r="B740" s="56" t="s">
        <v>763</v>
      </c>
    </row>
    <row r="741" spans="2:2" x14ac:dyDescent="0.25">
      <c r="B741" s="56" t="s">
        <v>764</v>
      </c>
    </row>
    <row r="742" spans="2:2" x14ac:dyDescent="0.25">
      <c r="B742" s="56" t="s">
        <v>765</v>
      </c>
    </row>
    <row r="743" spans="2:2" x14ac:dyDescent="0.25">
      <c r="B743" s="56" t="s">
        <v>766</v>
      </c>
    </row>
    <row r="744" spans="2:2" x14ac:dyDescent="0.25">
      <c r="B744" s="56" t="s">
        <v>767</v>
      </c>
    </row>
    <row r="745" spans="2:2" x14ac:dyDescent="0.25">
      <c r="B745" s="56" t="s">
        <v>768</v>
      </c>
    </row>
    <row r="746" spans="2:2" x14ac:dyDescent="0.25">
      <c r="B746" s="56" t="s">
        <v>769</v>
      </c>
    </row>
    <row r="747" spans="2:2" x14ac:dyDescent="0.25">
      <c r="B747" s="56" t="s">
        <v>770</v>
      </c>
    </row>
    <row r="748" spans="2:2" x14ac:dyDescent="0.25">
      <c r="B748" s="56" t="s">
        <v>771</v>
      </c>
    </row>
    <row r="749" spans="2:2" x14ac:dyDescent="0.25">
      <c r="B749" s="56" t="s">
        <v>772</v>
      </c>
    </row>
    <row r="750" spans="2:2" x14ac:dyDescent="0.25">
      <c r="B750" s="56" t="s">
        <v>773</v>
      </c>
    </row>
    <row r="751" spans="2:2" x14ac:dyDescent="0.25">
      <c r="B751" s="56" t="s">
        <v>774</v>
      </c>
    </row>
    <row r="752" spans="2:2" x14ac:dyDescent="0.25">
      <c r="B752" s="56" t="s">
        <v>775</v>
      </c>
    </row>
    <row r="753" spans="2:2" x14ac:dyDescent="0.25">
      <c r="B753" s="56" t="s">
        <v>776</v>
      </c>
    </row>
    <row r="754" spans="2:2" x14ac:dyDescent="0.25">
      <c r="B754" s="56" t="s">
        <v>777</v>
      </c>
    </row>
    <row r="755" spans="2:2" x14ac:dyDescent="0.25">
      <c r="B755" s="56" t="s">
        <v>778</v>
      </c>
    </row>
    <row r="756" spans="2:2" x14ac:dyDescent="0.25">
      <c r="B756" s="56" t="s">
        <v>779</v>
      </c>
    </row>
    <row r="757" spans="2:2" x14ac:dyDescent="0.25">
      <c r="B757" s="56" t="s">
        <v>780</v>
      </c>
    </row>
    <row r="758" spans="2:2" x14ac:dyDescent="0.25">
      <c r="B758" s="56" t="s">
        <v>781</v>
      </c>
    </row>
    <row r="759" spans="2:2" x14ac:dyDescent="0.25">
      <c r="B759" s="56" t="s">
        <v>782</v>
      </c>
    </row>
    <row r="760" spans="2:2" x14ac:dyDescent="0.25">
      <c r="B760" s="56" t="s">
        <v>783</v>
      </c>
    </row>
    <row r="761" spans="2:2" x14ac:dyDescent="0.25">
      <c r="B761" s="56" t="s">
        <v>784</v>
      </c>
    </row>
    <row r="762" spans="2:2" x14ac:dyDescent="0.25">
      <c r="B762" s="56" t="s">
        <v>785</v>
      </c>
    </row>
    <row r="763" spans="2:2" x14ac:dyDescent="0.25">
      <c r="B763" s="56" t="s">
        <v>786</v>
      </c>
    </row>
    <row r="764" spans="2:2" x14ac:dyDescent="0.25">
      <c r="B764" s="56" t="s">
        <v>787</v>
      </c>
    </row>
    <row r="765" spans="2:2" x14ac:dyDescent="0.25">
      <c r="B765" s="56" t="s">
        <v>788</v>
      </c>
    </row>
    <row r="766" spans="2:2" x14ac:dyDescent="0.25">
      <c r="B766" s="56" t="s">
        <v>789</v>
      </c>
    </row>
    <row r="767" spans="2:2" x14ac:dyDescent="0.25">
      <c r="B767" s="56" t="s">
        <v>790</v>
      </c>
    </row>
    <row r="768" spans="2:2" x14ac:dyDescent="0.25">
      <c r="B768" s="56" t="s">
        <v>791</v>
      </c>
    </row>
    <row r="769" spans="2:2" x14ac:dyDescent="0.25">
      <c r="B769" s="56" t="s">
        <v>792</v>
      </c>
    </row>
    <row r="770" spans="2:2" x14ac:dyDescent="0.25">
      <c r="B770" s="56" t="s">
        <v>793</v>
      </c>
    </row>
    <row r="771" spans="2:2" x14ac:dyDescent="0.25">
      <c r="B771" s="56" t="s">
        <v>794</v>
      </c>
    </row>
    <row r="772" spans="2:2" x14ac:dyDescent="0.25">
      <c r="B772" s="56" t="s">
        <v>795</v>
      </c>
    </row>
    <row r="773" spans="2:2" x14ac:dyDescent="0.25">
      <c r="B773" s="56" t="s">
        <v>796</v>
      </c>
    </row>
    <row r="774" spans="2:2" x14ac:dyDescent="0.25">
      <c r="B774" s="56" t="s">
        <v>797</v>
      </c>
    </row>
    <row r="775" spans="2:2" x14ac:dyDescent="0.25">
      <c r="B775" s="56" t="s">
        <v>798</v>
      </c>
    </row>
    <row r="776" spans="2:2" x14ac:dyDescent="0.25">
      <c r="B776" s="56" t="s">
        <v>799</v>
      </c>
    </row>
    <row r="777" spans="2:2" x14ac:dyDescent="0.25">
      <c r="B777" s="56" t="s">
        <v>800</v>
      </c>
    </row>
    <row r="778" spans="2:2" x14ac:dyDescent="0.25">
      <c r="B778" s="56" t="s">
        <v>801</v>
      </c>
    </row>
    <row r="779" spans="2:2" x14ac:dyDescent="0.25">
      <c r="B779" s="56" t="s">
        <v>802</v>
      </c>
    </row>
    <row r="780" spans="2:2" x14ac:dyDescent="0.25">
      <c r="B780" s="56" t="s">
        <v>803</v>
      </c>
    </row>
    <row r="781" spans="2:2" x14ac:dyDescent="0.25">
      <c r="B781" s="56" t="s">
        <v>804</v>
      </c>
    </row>
    <row r="782" spans="2:2" x14ac:dyDescent="0.25">
      <c r="B782" s="56" t="s">
        <v>805</v>
      </c>
    </row>
    <row r="783" spans="2:2" x14ac:dyDescent="0.25">
      <c r="B783" s="56" t="s">
        <v>806</v>
      </c>
    </row>
    <row r="784" spans="2:2" x14ac:dyDescent="0.25">
      <c r="B784" s="56" t="s">
        <v>807</v>
      </c>
    </row>
    <row r="785" spans="2:2" x14ac:dyDescent="0.25">
      <c r="B785" s="56" t="s">
        <v>808</v>
      </c>
    </row>
    <row r="786" spans="2:2" x14ac:dyDescent="0.25">
      <c r="B786" s="56" t="s">
        <v>809</v>
      </c>
    </row>
    <row r="787" spans="2:2" x14ac:dyDescent="0.25">
      <c r="B787" s="56" t="s">
        <v>810</v>
      </c>
    </row>
    <row r="788" spans="2:2" x14ac:dyDescent="0.25">
      <c r="B788" s="56" t="s">
        <v>811</v>
      </c>
    </row>
    <row r="789" spans="2:2" x14ac:dyDescent="0.25">
      <c r="B789" s="56" t="s">
        <v>812</v>
      </c>
    </row>
    <row r="790" spans="2:2" x14ac:dyDescent="0.25">
      <c r="B790" s="56" t="s">
        <v>813</v>
      </c>
    </row>
    <row r="791" spans="2:2" x14ac:dyDescent="0.25">
      <c r="B791" s="56" t="s">
        <v>814</v>
      </c>
    </row>
    <row r="792" spans="2:2" x14ac:dyDescent="0.25">
      <c r="B792" s="56" t="s">
        <v>815</v>
      </c>
    </row>
    <row r="793" spans="2:2" x14ac:dyDescent="0.25">
      <c r="B793" s="56" t="s">
        <v>816</v>
      </c>
    </row>
    <row r="794" spans="2:2" x14ac:dyDescent="0.25">
      <c r="B794" s="56" t="s">
        <v>817</v>
      </c>
    </row>
    <row r="795" spans="2:2" x14ac:dyDescent="0.25">
      <c r="B795" s="56" t="s">
        <v>818</v>
      </c>
    </row>
    <row r="796" spans="2:2" x14ac:dyDescent="0.25">
      <c r="B796" s="56" t="s">
        <v>819</v>
      </c>
    </row>
    <row r="797" spans="2:2" x14ac:dyDescent="0.25">
      <c r="B797" s="56" t="s">
        <v>820</v>
      </c>
    </row>
    <row r="798" spans="2:2" x14ac:dyDescent="0.25">
      <c r="B798" s="56" t="s">
        <v>821</v>
      </c>
    </row>
    <row r="799" spans="2:2" x14ac:dyDescent="0.25">
      <c r="B799" s="62" t="s">
        <v>822</v>
      </c>
    </row>
    <row r="800" spans="2:2" x14ac:dyDescent="0.25">
      <c r="B800" s="62" t="s">
        <v>823</v>
      </c>
    </row>
    <row r="801" spans="2:2" x14ac:dyDescent="0.25">
      <c r="B801" s="62" t="s">
        <v>824</v>
      </c>
    </row>
    <row r="802" spans="2:2" x14ac:dyDescent="0.25">
      <c r="B802" s="62" t="s">
        <v>825</v>
      </c>
    </row>
    <row r="803" spans="2:2" x14ac:dyDescent="0.25">
      <c r="B803" s="56" t="s">
        <v>826</v>
      </c>
    </row>
    <row r="804" spans="2:2" x14ac:dyDescent="0.25">
      <c r="B804" s="56" t="s">
        <v>827</v>
      </c>
    </row>
    <row r="805" spans="2:2" x14ac:dyDescent="0.25">
      <c r="B805" s="62" t="s">
        <v>828</v>
      </c>
    </row>
    <row r="806" spans="2:2" x14ac:dyDescent="0.25">
      <c r="B806" s="62" t="s">
        <v>829</v>
      </c>
    </row>
    <row r="807" spans="2:2" x14ac:dyDescent="0.25">
      <c r="B807" s="56" t="s">
        <v>830</v>
      </c>
    </row>
    <row r="808" spans="2:2" x14ac:dyDescent="0.25">
      <c r="B808" s="56" t="s">
        <v>831</v>
      </c>
    </row>
    <row r="809" spans="2:2" x14ac:dyDescent="0.25">
      <c r="B809" s="62" t="s">
        <v>832</v>
      </c>
    </row>
    <row r="810" spans="2:2" x14ac:dyDescent="0.25">
      <c r="B810" s="62" t="s">
        <v>833</v>
      </c>
    </row>
    <row r="811" spans="2:2" x14ac:dyDescent="0.25">
      <c r="B811" s="62" t="s">
        <v>834</v>
      </c>
    </row>
    <row r="812" spans="2:2" x14ac:dyDescent="0.25">
      <c r="B812" s="56" t="s">
        <v>835</v>
      </c>
    </row>
    <row r="813" spans="2:2" x14ac:dyDescent="0.25">
      <c r="B813" s="62" t="s">
        <v>836</v>
      </c>
    </row>
    <row r="814" spans="2:2" x14ac:dyDescent="0.25">
      <c r="B814" s="62" t="s">
        <v>837</v>
      </c>
    </row>
    <row r="815" spans="2:2" x14ac:dyDescent="0.25">
      <c r="B815" s="56" t="s">
        <v>838</v>
      </c>
    </row>
    <row r="816" spans="2:2" x14ac:dyDescent="0.25">
      <c r="B816" s="56" t="s">
        <v>839</v>
      </c>
    </row>
    <row r="817" spans="2:2" x14ac:dyDescent="0.25">
      <c r="B817" s="56" t="s">
        <v>840</v>
      </c>
    </row>
    <row r="818" spans="2:2" x14ac:dyDescent="0.25">
      <c r="B818" s="62" t="s">
        <v>841</v>
      </c>
    </row>
    <row r="819" spans="2:2" x14ac:dyDescent="0.25">
      <c r="B819" s="62" t="s">
        <v>842</v>
      </c>
    </row>
    <row r="820" spans="2:2" x14ac:dyDescent="0.25">
      <c r="B820" s="62" t="s">
        <v>843</v>
      </c>
    </row>
    <row r="821" spans="2:2" x14ac:dyDescent="0.25">
      <c r="B821" s="56" t="s">
        <v>844</v>
      </c>
    </row>
    <row r="822" spans="2:2" x14ac:dyDescent="0.25">
      <c r="B822" s="56" t="s">
        <v>845</v>
      </c>
    </row>
    <row r="823" spans="2:2" x14ac:dyDescent="0.25">
      <c r="B823" s="56" t="s">
        <v>846</v>
      </c>
    </row>
    <row r="824" spans="2:2" x14ac:dyDescent="0.25">
      <c r="B824" s="62" t="s">
        <v>847</v>
      </c>
    </row>
    <row r="825" spans="2:2" x14ac:dyDescent="0.25">
      <c r="B825" s="62" t="s">
        <v>848</v>
      </c>
    </row>
    <row r="826" spans="2:2" x14ac:dyDescent="0.25">
      <c r="B826" s="56" t="s">
        <v>849</v>
      </c>
    </row>
    <row r="827" spans="2:2" x14ac:dyDescent="0.25">
      <c r="B827" s="62" t="s">
        <v>850</v>
      </c>
    </row>
    <row r="828" spans="2:2" x14ac:dyDescent="0.25">
      <c r="B828" s="56" t="s">
        <v>851</v>
      </c>
    </row>
    <row r="829" spans="2:2" x14ac:dyDescent="0.25">
      <c r="B829" s="56" t="s">
        <v>853</v>
      </c>
    </row>
    <row r="830" spans="2:2" x14ac:dyDescent="0.25">
      <c r="B830" s="62" t="s">
        <v>854</v>
      </c>
    </row>
    <row r="831" spans="2:2" x14ac:dyDescent="0.25">
      <c r="B831" s="56" t="s">
        <v>855</v>
      </c>
    </row>
    <row r="832" spans="2:2" x14ac:dyDescent="0.25">
      <c r="B832" s="62" t="s">
        <v>856</v>
      </c>
    </row>
    <row r="833" spans="2:2" x14ac:dyDescent="0.25">
      <c r="B833" s="62" t="s">
        <v>857</v>
      </c>
    </row>
    <row r="834" spans="2:2" x14ac:dyDescent="0.25">
      <c r="B834" s="62" t="s">
        <v>858</v>
      </c>
    </row>
    <row r="835" spans="2:2" x14ac:dyDescent="0.25">
      <c r="B835" s="56" t="s">
        <v>859</v>
      </c>
    </row>
    <row r="836" spans="2:2" x14ac:dyDescent="0.25">
      <c r="B836" s="62" t="s">
        <v>860</v>
      </c>
    </row>
    <row r="837" spans="2:2" x14ac:dyDescent="0.25">
      <c r="B837" s="56" t="s">
        <v>861</v>
      </c>
    </row>
    <row r="838" spans="2:2" x14ac:dyDescent="0.25">
      <c r="B838" s="56" t="s">
        <v>862</v>
      </c>
    </row>
    <row r="839" spans="2:2" x14ac:dyDescent="0.25">
      <c r="B839" s="56" t="s">
        <v>863</v>
      </c>
    </row>
    <row r="840" spans="2:2" x14ac:dyDescent="0.25">
      <c r="B840" s="62" t="s">
        <v>864</v>
      </c>
    </row>
    <row r="841" spans="2:2" x14ac:dyDescent="0.25">
      <c r="B841" s="56" t="s">
        <v>865</v>
      </c>
    </row>
    <row r="842" spans="2:2" x14ac:dyDescent="0.25">
      <c r="B842" s="62" t="s">
        <v>866</v>
      </c>
    </row>
    <row r="843" spans="2:2" x14ac:dyDescent="0.25">
      <c r="B843" s="56" t="s">
        <v>867</v>
      </c>
    </row>
    <row r="844" spans="2:2" x14ac:dyDescent="0.25">
      <c r="B844" s="62" t="s">
        <v>868</v>
      </c>
    </row>
    <row r="845" spans="2:2" x14ac:dyDescent="0.25">
      <c r="B845" s="62" t="s">
        <v>869</v>
      </c>
    </row>
    <row r="846" spans="2:2" x14ac:dyDescent="0.25">
      <c r="B846" s="56" t="s">
        <v>870</v>
      </c>
    </row>
    <row r="847" spans="2:2" x14ac:dyDescent="0.25">
      <c r="B847" s="62" t="s">
        <v>871</v>
      </c>
    </row>
    <row r="848" spans="2:2" x14ac:dyDescent="0.25">
      <c r="B848" s="62" t="s">
        <v>872</v>
      </c>
    </row>
    <row r="849" spans="2:2" x14ac:dyDescent="0.25">
      <c r="B849" s="56" t="s">
        <v>873</v>
      </c>
    </row>
    <row r="850" spans="2:2" x14ac:dyDescent="0.25">
      <c r="B850" s="56" t="s">
        <v>874</v>
      </c>
    </row>
    <row r="851" spans="2:2" x14ac:dyDescent="0.25">
      <c r="B851" s="56" t="s">
        <v>875</v>
      </c>
    </row>
    <row r="852" spans="2:2" x14ac:dyDescent="0.25">
      <c r="B852" s="62" t="s">
        <v>876</v>
      </c>
    </row>
    <row r="853" spans="2:2" x14ac:dyDescent="0.25">
      <c r="B853" s="62" t="s">
        <v>877</v>
      </c>
    </row>
    <row r="854" spans="2:2" x14ac:dyDescent="0.25">
      <c r="B854" s="62" t="s">
        <v>878</v>
      </c>
    </row>
  </sheetData>
  <autoFilter ref="B1:B854">
    <sortState ref="B2:B854">
      <sortCondition ref="B1:B854"/>
    </sortState>
  </autoFilter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A854"/>
  <sheetViews>
    <sheetView workbookViewId="0">
      <selection activeCell="D23" sqref="D23"/>
    </sheetView>
  </sheetViews>
  <sheetFormatPr defaultColWidth="8.85546875" defaultRowHeight="15" x14ac:dyDescent="0.25"/>
  <cols>
    <col min="1" max="1" width="30" bestFit="1" customWidth="1"/>
  </cols>
  <sheetData>
    <row r="1" spans="1:1" x14ac:dyDescent="0.25">
      <c r="A1" t="s">
        <v>1769</v>
      </c>
    </row>
    <row r="2" spans="1:1" x14ac:dyDescent="0.25">
      <c r="A2" s="55" t="s">
        <v>3</v>
      </c>
    </row>
    <row r="3" spans="1:1" x14ac:dyDescent="0.25">
      <c r="A3" s="55" t="s">
        <v>24</v>
      </c>
    </row>
    <row r="4" spans="1:1" x14ac:dyDescent="0.25">
      <c r="A4" s="56" t="s">
        <v>25</v>
      </c>
    </row>
    <row r="5" spans="1:1" x14ac:dyDescent="0.25">
      <c r="A5" s="56" t="s">
        <v>26</v>
      </c>
    </row>
    <row r="6" spans="1:1" x14ac:dyDescent="0.25">
      <c r="A6" s="55" t="s">
        <v>27</v>
      </c>
    </row>
    <row r="7" spans="1:1" x14ac:dyDescent="0.25">
      <c r="A7" s="55" t="s">
        <v>29</v>
      </c>
    </row>
    <row r="8" spans="1:1" x14ac:dyDescent="0.25">
      <c r="A8" s="55" t="s">
        <v>30</v>
      </c>
    </row>
    <row r="9" spans="1:1" x14ac:dyDescent="0.25">
      <c r="A9" s="56" t="s">
        <v>31</v>
      </c>
    </row>
    <row r="10" spans="1:1" x14ac:dyDescent="0.25">
      <c r="A10" s="55" t="s">
        <v>32</v>
      </c>
    </row>
    <row r="11" spans="1:1" x14ac:dyDescent="0.25">
      <c r="A11" s="55" t="s">
        <v>33</v>
      </c>
    </row>
    <row r="12" spans="1:1" x14ac:dyDescent="0.25">
      <c r="A12" s="55" t="s">
        <v>34</v>
      </c>
    </row>
    <row r="13" spans="1:1" x14ac:dyDescent="0.25">
      <c r="A13" s="56" t="s">
        <v>35</v>
      </c>
    </row>
    <row r="14" spans="1:1" x14ac:dyDescent="0.25">
      <c r="A14" s="56" t="s">
        <v>36</v>
      </c>
    </row>
    <row r="15" spans="1:1" x14ac:dyDescent="0.25">
      <c r="A15" s="56" t="s">
        <v>37</v>
      </c>
    </row>
    <row r="16" spans="1:1" x14ac:dyDescent="0.25">
      <c r="A16" s="55" t="s">
        <v>38</v>
      </c>
    </row>
    <row r="17" spans="1:1" x14ac:dyDescent="0.25">
      <c r="A17" s="56" t="s">
        <v>39</v>
      </c>
    </row>
    <row r="18" spans="1:1" x14ac:dyDescent="0.25">
      <c r="A18" s="56" t="s">
        <v>40</v>
      </c>
    </row>
    <row r="19" spans="1:1" x14ac:dyDescent="0.25">
      <c r="A19" s="56" t="s">
        <v>41</v>
      </c>
    </row>
    <row r="20" spans="1:1" x14ac:dyDescent="0.25">
      <c r="A20" s="56" t="s">
        <v>42</v>
      </c>
    </row>
    <row r="21" spans="1:1" x14ac:dyDescent="0.25">
      <c r="A21" s="55" t="s">
        <v>43</v>
      </c>
    </row>
    <row r="22" spans="1:1" x14ac:dyDescent="0.25">
      <c r="A22" s="56" t="s">
        <v>44</v>
      </c>
    </row>
    <row r="23" spans="1:1" x14ac:dyDescent="0.25">
      <c r="A23" s="55" t="s">
        <v>45</v>
      </c>
    </row>
    <row r="24" spans="1:1" x14ac:dyDescent="0.25">
      <c r="A24" s="55" t="s">
        <v>46</v>
      </c>
    </row>
    <row r="25" spans="1:1" x14ac:dyDescent="0.25">
      <c r="A25" s="56" t="s">
        <v>47</v>
      </c>
    </row>
    <row r="26" spans="1:1" x14ac:dyDescent="0.25">
      <c r="A26" s="56" t="s">
        <v>48</v>
      </c>
    </row>
    <row r="27" spans="1:1" x14ac:dyDescent="0.25">
      <c r="A27" s="55" t="s">
        <v>49</v>
      </c>
    </row>
    <row r="28" spans="1:1" x14ac:dyDescent="0.25">
      <c r="A28" s="56" t="s">
        <v>50</v>
      </c>
    </row>
    <row r="29" spans="1:1" x14ac:dyDescent="0.25">
      <c r="A29" s="56" t="s">
        <v>51</v>
      </c>
    </row>
    <row r="30" spans="1:1" x14ac:dyDescent="0.25">
      <c r="A30" s="56" t="s">
        <v>52</v>
      </c>
    </row>
    <row r="31" spans="1:1" x14ac:dyDescent="0.25">
      <c r="A31" s="55" t="s">
        <v>53</v>
      </c>
    </row>
    <row r="32" spans="1:1" x14ac:dyDescent="0.25">
      <c r="A32" s="55" t="s">
        <v>54</v>
      </c>
    </row>
    <row r="33" spans="1:1" x14ac:dyDescent="0.25">
      <c r="A33" s="55" t="s">
        <v>55</v>
      </c>
    </row>
    <row r="34" spans="1:1" x14ac:dyDescent="0.25">
      <c r="A34" s="55" t="s">
        <v>56</v>
      </c>
    </row>
    <row r="35" spans="1:1" x14ac:dyDescent="0.25">
      <c r="A35" s="55" t="s">
        <v>57</v>
      </c>
    </row>
    <row r="36" spans="1:1" x14ac:dyDescent="0.25">
      <c r="A36" s="55" t="s">
        <v>58</v>
      </c>
    </row>
    <row r="37" spans="1:1" x14ac:dyDescent="0.25">
      <c r="A37" s="56" t="s">
        <v>59</v>
      </c>
    </row>
    <row r="38" spans="1:1" x14ac:dyDescent="0.25">
      <c r="A38" s="55" t="s">
        <v>60</v>
      </c>
    </row>
    <row r="39" spans="1:1" x14ac:dyDescent="0.25">
      <c r="A39" s="56" t="s">
        <v>61</v>
      </c>
    </row>
    <row r="40" spans="1:1" x14ac:dyDescent="0.25">
      <c r="A40" s="56" t="s">
        <v>62</v>
      </c>
    </row>
    <row r="41" spans="1:1" x14ac:dyDescent="0.25">
      <c r="A41" s="56" t="s">
        <v>63</v>
      </c>
    </row>
    <row r="42" spans="1:1" x14ac:dyDescent="0.25">
      <c r="A42" s="55" t="s">
        <v>64</v>
      </c>
    </row>
    <row r="43" spans="1:1" x14ac:dyDescent="0.25">
      <c r="A43" s="55" t="s">
        <v>65</v>
      </c>
    </row>
    <row r="44" spans="1:1" x14ac:dyDescent="0.25">
      <c r="A44" s="55" t="s">
        <v>66</v>
      </c>
    </row>
    <row r="45" spans="1:1" x14ac:dyDescent="0.25">
      <c r="A45" s="55" t="s">
        <v>67</v>
      </c>
    </row>
    <row r="46" spans="1:1" x14ac:dyDescent="0.25">
      <c r="A46" s="56" t="s">
        <v>68</v>
      </c>
    </row>
    <row r="47" spans="1:1" x14ac:dyDescent="0.25">
      <c r="A47" s="56" t="s">
        <v>69</v>
      </c>
    </row>
    <row r="48" spans="1:1" x14ac:dyDescent="0.25">
      <c r="A48" s="56" t="s">
        <v>70</v>
      </c>
    </row>
    <row r="49" spans="1:1" x14ac:dyDescent="0.25">
      <c r="A49" s="56" t="s">
        <v>71</v>
      </c>
    </row>
    <row r="50" spans="1:1" x14ac:dyDescent="0.25">
      <c r="A50" s="56" t="s">
        <v>72</v>
      </c>
    </row>
    <row r="51" spans="1:1" x14ac:dyDescent="0.25">
      <c r="A51" s="56" t="s">
        <v>73</v>
      </c>
    </row>
    <row r="52" spans="1:1" x14ac:dyDescent="0.25">
      <c r="A52" s="56" t="s">
        <v>74</v>
      </c>
    </row>
    <row r="53" spans="1:1" x14ac:dyDescent="0.25">
      <c r="A53" s="55" t="s">
        <v>75</v>
      </c>
    </row>
    <row r="54" spans="1:1" x14ac:dyDescent="0.25">
      <c r="A54" s="56" t="s">
        <v>76</v>
      </c>
    </row>
    <row r="55" spans="1:1" x14ac:dyDescent="0.25">
      <c r="A55" s="56" t="s">
        <v>77</v>
      </c>
    </row>
    <row r="56" spans="1:1" x14ac:dyDescent="0.25">
      <c r="A56" s="56" t="s">
        <v>78</v>
      </c>
    </row>
    <row r="57" spans="1:1" x14ac:dyDescent="0.25">
      <c r="A57" s="55" t="s">
        <v>79</v>
      </c>
    </row>
    <row r="58" spans="1:1" x14ac:dyDescent="0.25">
      <c r="A58" s="56" t="s">
        <v>80</v>
      </c>
    </row>
    <row r="59" spans="1:1" x14ac:dyDescent="0.25">
      <c r="A59" s="56" t="s">
        <v>81</v>
      </c>
    </row>
    <row r="60" spans="1:1" x14ac:dyDescent="0.25">
      <c r="A60" s="55" t="s">
        <v>82</v>
      </c>
    </row>
    <row r="61" spans="1:1" x14ac:dyDescent="0.25">
      <c r="A61" s="55" t="s">
        <v>83</v>
      </c>
    </row>
    <row r="62" spans="1:1" x14ac:dyDescent="0.25">
      <c r="A62" s="56" t="s">
        <v>84</v>
      </c>
    </row>
    <row r="63" spans="1:1" x14ac:dyDescent="0.25">
      <c r="A63" s="56" t="s">
        <v>85</v>
      </c>
    </row>
    <row r="64" spans="1:1" x14ac:dyDescent="0.25">
      <c r="A64" s="56" t="s">
        <v>86</v>
      </c>
    </row>
    <row r="65" spans="1:1" x14ac:dyDescent="0.25">
      <c r="A65" s="56" t="s">
        <v>87</v>
      </c>
    </row>
    <row r="66" spans="1:1" x14ac:dyDescent="0.25">
      <c r="A66" s="56" t="s">
        <v>88</v>
      </c>
    </row>
    <row r="67" spans="1:1" x14ac:dyDescent="0.25">
      <c r="A67" s="56" t="s">
        <v>89</v>
      </c>
    </row>
    <row r="68" spans="1:1" x14ac:dyDescent="0.25">
      <c r="A68" s="56" t="s">
        <v>90</v>
      </c>
    </row>
    <row r="69" spans="1:1" x14ac:dyDescent="0.25">
      <c r="A69" s="56" t="s">
        <v>91</v>
      </c>
    </row>
    <row r="70" spans="1:1" x14ac:dyDescent="0.25">
      <c r="A70" s="56" t="s">
        <v>92</v>
      </c>
    </row>
    <row r="71" spans="1:1" x14ac:dyDescent="0.25">
      <c r="A71" s="56" t="s">
        <v>93</v>
      </c>
    </row>
    <row r="72" spans="1:1" x14ac:dyDescent="0.25">
      <c r="A72" s="55" t="s">
        <v>94</v>
      </c>
    </row>
    <row r="73" spans="1:1" x14ac:dyDescent="0.25">
      <c r="A73" s="56" t="s">
        <v>95</v>
      </c>
    </row>
    <row r="74" spans="1:1" x14ac:dyDescent="0.25">
      <c r="A74" s="56" t="s">
        <v>96</v>
      </c>
    </row>
    <row r="75" spans="1:1" x14ac:dyDescent="0.25">
      <c r="A75" s="56" t="s">
        <v>97</v>
      </c>
    </row>
    <row r="76" spans="1:1" x14ac:dyDescent="0.25">
      <c r="A76" s="56" t="s">
        <v>98</v>
      </c>
    </row>
    <row r="77" spans="1:1" x14ac:dyDescent="0.25">
      <c r="A77" s="55" t="s">
        <v>99</v>
      </c>
    </row>
    <row r="78" spans="1:1" x14ac:dyDescent="0.25">
      <c r="A78" s="56" t="s">
        <v>100</v>
      </c>
    </row>
    <row r="79" spans="1:1" x14ac:dyDescent="0.25">
      <c r="A79" s="55" t="s">
        <v>101</v>
      </c>
    </row>
    <row r="80" spans="1:1" x14ac:dyDescent="0.25">
      <c r="A80" s="56" t="s">
        <v>102</v>
      </c>
    </row>
    <row r="81" spans="1:1" x14ac:dyDescent="0.25">
      <c r="A81" s="56" t="s">
        <v>103</v>
      </c>
    </row>
    <row r="82" spans="1:1" x14ac:dyDescent="0.25">
      <c r="A82" s="56" t="s">
        <v>104</v>
      </c>
    </row>
    <row r="83" spans="1:1" x14ac:dyDescent="0.25">
      <c r="A83" s="56" t="s">
        <v>105</v>
      </c>
    </row>
    <row r="84" spans="1:1" x14ac:dyDescent="0.25">
      <c r="A84" s="56" t="s">
        <v>106</v>
      </c>
    </row>
    <row r="85" spans="1:1" x14ac:dyDescent="0.25">
      <c r="A85" s="56" t="s">
        <v>107</v>
      </c>
    </row>
    <row r="86" spans="1:1" x14ac:dyDescent="0.25">
      <c r="A86" s="56" t="s">
        <v>108</v>
      </c>
    </row>
    <row r="87" spans="1:1" x14ac:dyDescent="0.25">
      <c r="A87" s="56" t="s">
        <v>109</v>
      </c>
    </row>
    <row r="88" spans="1:1" x14ac:dyDescent="0.25">
      <c r="A88" s="55" t="s">
        <v>110</v>
      </c>
    </row>
    <row r="89" spans="1:1" x14ac:dyDescent="0.25">
      <c r="A89" s="56" t="s">
        <v>111</v>
      </c>
    </row>
    <row r="90" spans="1:1" x14ac:dyDescent="0.25">
      <c r="A90" s="56" t="s">
        <v>112</v>
      </c>
    </row>
    <row r="91" spans="1:1" x14ac:dyDescent="0.25">
      <c r="A91" s="56" t="s">
        <v>113</v>
      </c>
    </row>
    <row r="92" spans="1:1" x14ac:dyDescent="0.25">
      <c r="A92" s="56" t="s">
        <v>114</v>
      </c>
    </row>
    <row r="93" spans="1:1" x14ac:dyDescent="0.25">
      <c r="A93" s="55" t="s">
        <v>115</v>
      </c>
    </row>
    <row r="94" spans="1:1" x14ac:dyDescent="0.25">
      <c r="A94" s="55" t="s">
        <v>116</v>
      </c>
    </row>
    <row r="95" spans="1:1" x14ac:dyDescent="0.25">
      <c r="A95" s="55" t="s">
        <v>117</v>
      </c>
    </row>
    <row r="96" spans="1:1" x14ac:dyDescent="0.25">
      <c r="A96" s="55" t="s">
        <v>882</v>
      </c>
    </row>
    <row r="97" spans="1:1" x14ac:dyDescent="0.25">
      <c r="A97" s="55" t="s">
        <v>118</v>
      </c>
    </row>
    <row r="98" spans="1:1" x14ac:dyDescent="0.25">
      <c r="A98" s="56" t="s">
        <v>120</v>
      </c>
    </row>
    <row r="99" spans="1:1" x14ac:dyDescent="0.25">
      <c r="A99" s="55" t="s">
        <v>121</v>
      </c>
    </row>
    <row r="100" spans="1:1" x14ac:dyDescent="0.25">
      <c r="A100" s="55" t="s">
        <v>122</v>
      </c>
    </row>
    <row r="101" spans="1:1" x14ac:dyDescent="0.25">
      <c r="A101" s="56" t="s">
        <v>123</v>
      </c>
    </row>
    <row r="102" spans="1:1" x14ac:dyDescent="0.25">
      <c r="A102" s="56" t="s">
        <v>124</v>
      </c>
    </row>
    <row r="103" spans="1:1" x14ac:dyDescent="0.25">
      <c r="A103" s="56" t="s">
        <v>125</v>
      </c>
    </row>
    <row r="104" spans="1:1" x14ac:dyDescent="0.25">
      <c r="A104" s="56" t="s">
        <v>126</v>
      </c>
    </row>
    <row r="105" spans="1:1" x14ac:dyDescent="0.25">
      <c r="A105" s="56" t="s">
        <v>127</v>
      </c>
    </row>
    <row r="106" spans="1:1" x14ac:dyDescent="0.25">
      <c r="A106" s="56" t="s">
        <v>128</v>
      </c>
    </row>
    <row r="107" spans="1:1" x14ac:dyDescent="0.25">
      <c r="A107" s="56" t="s">
        <v>129</v>
      </c>
    </row>
    <row r="108" spans="1:1" x14ac:dyDescent="0.25">
      <c r="A108" s="55" t="s">
        <v>130</v>
      </c>
    </row>
    <row r="109" spans="1:1" x14ac:dyDescent="0.25">
      <c r="A109" s="56" t="s">
        <v>131</v>
      </c>
    </row>
    <row r="110" spans="1:1" x14ac:dyDescent="0.25">
      <c r="A110" s="55" t="s">
        <v>132</v>
      </c>
    </row>
    <row r="111" spans="1:1" x14ac:dyDescent="0.25">
      <c r="A111" s="55" t="s">
        <v>133</v>
      </c>
    </row>
    <row r="112" spans="1:1" x14ac:dyDescent="0.25">
      <c r="A112" s="56" t="s">
        <v>134</v>
      </c>
    </row>
    <row r="113" spans="1:1" x14ac:dyDescent="0.25">
      <c r="A113" s="56" t="s">
        <v>135</v>
      </c>
    </row>
    <row r="114" spans="1:1" x14ac:dyDescent="0.25">
      <c r="A114" s="56" t="s">
        <v>136</v>
      </c>
    </row>
    <row r="115" spans="1:1" x14ac:dyDescent="0.25">
      <c r="A115" s="56" t="s">
        <v>137</v>
      </c>
    </row>
    <row r="116" spans="1:1" x14ac:dyDescent="0.25">
      <c r="A116" s="56" t="s">
        <v>138</v>
      </c>
    </row>
    <row r="117" spans="1:1" x14ac:dyDescent="0.25">
      <c r="A117" s="55" t="s">
        <v>139</v>
      </c>
    </row>
    <row r="118" spans="1:1" x14ac:dyDescent="0.25">
      <c r="A118" s="56" t="s">
        <v>140</v>
      </c>
    </row>
    <row r="119" spans="1:1" x14ac:dyDescent="0.25">
      <c r="A119" s="55" t="s">
        <v>141</v>
      </c>
    </row>
    <row r="120" spans="1:1" x14ac:dyDescent="0.25">
      <c r="A120" s="56" t="s">
        <v>142</v>
      </c>
    </row>
    <row r="121" spans="1:1" x14ac:dyDescent="0.25">
      <c r="A121" s="56" t="s">
        <v>143</v>
      </c>
    </row>
    <row r="122" spans="1:1" x14ac:dyDescent="0.25">
      <c r="A122" s="56" t="s">
        <v>144</v>
      </c>
    </row>
    <row r="123" spans="1:1" x14ac:dyDescent="0.25">
      <c r="A123" s="56" t="s">
        <v>145</v>
      </c>
    </row>
    <row r="124" spans="1:1" x14ac:dyDescent="0.25">
      <c r="A124" s="56" t="s">
        <v>146</v>
      </c>
    </row>
    <row r="125" spans="1:1" x14ac:dyDescent="0.25">
      <c r="A125" s="56" t="s">
        <v>147</v>
      </c>
    </row>
    <row r="126" spans="1:1" x14ac:dyDescent="0.25">
      <c r="A126" s="56" t="s">
        <v>148</v>
      </c>
    </row>
    <row r="127" spans="1:1" x14ac:dyDescent="0.25">
      <c r="A127" s="56" t="s">
        <v>149</v>
      </c>
    </row>
    <row r="128" spans="1:1" x14ac:dyDescent="0.25">
      <c r="A128" s="56" t="s">
        <v>150</v>
      </c>
    </row>
    <row r="129" spans="1:1" x14ac:dyDescent="0.25">
      <c r="A129" s="56" t="s">
        <v>151</v>
      </c>
    </row>
    <row r="130" spans="1:1" x14ac:dyDescent="0.25">
      <c r="A130" s="55" t="s">
        <v>152</v>
      </c>
    </row>
    <row r="131" spans="1:1" x14ac:dyDescent="0.25">
      <c r="A131" s="55" t="s">
        <v>153</v>
      </c>
    </row>
    <row r="132" spans="1:1" x14ac:dyDescent="0.25">
      <c r="A132" s="56" t="s">
        <v>154</v>
      </c>
    </row>
    <row r="133" spans="1:1" x14ac:dyDescent="0.25">
      <c r="A133" s="56" t="s">
        <v>155</v>
      </c>
    </row>
    <row r="134" spans="1:1" x14ac:dyDescent="0.25">
      <c r="A134" s="55" t="s">
        <v>156</v>
      </c>
    </row>
    <row r="135" spans="1:1" x14ac:dyDescent="0.25">
      <c r="A135" s="56" t="s">
        <v>157</v>
      </c>
    </row>
    <row r="136" spans="1:1" x14ac:dyDescent="0.25">
      <c r="A136" s="56" t="s">
        <v>158</v>
      </c>
    </row>
    <row r="137" spans="1:1" x14ac:dyDescent="0.25">
      <c r="A137" s="56" t="s">
        <v>159</v>
      </c>
    </row>
    <row r="138" spans="1:1" x14ac:dyDescent="0.25">
      <c r="A138" s="56" t="s">
        <v>160</v>
      </c>
    </row>
    <row r="139" spans="1:1" x14ac:dyDescent="0.25">
      <c r="A139" s="55" t="s">
        <v>161</v>
      </c>
    </row>
    <row r="140" spans="1:1" x14ac:dyDescent="0.25">
      <c r="A140" s="55" t="s">
        <v>162</v>
      </c>
    </row>
    <row r="141" spans="1:1" x14ac:dyDescent="0.25">
      <c r="A141" s="55" t="s">
        <v>163</v>
      </c>
    </row>
    <row r="142" spans="1:1" x14ac:dyDescent="0.25">
      <c r="A142" s="55" t="s">
        <v>164</v>
      </c>
    </row>
    <row r="143" spans="1:1" x14ac:dyDescent="0.25">
      <c r="A143" s="56" t="s">
        <v>165</v>
      </c>
    </row>
    <row r="144" spans="1:1" x14ac:dyDescent="0.25">
      <c r="A144" s="55" t="s">
        <v>166</v>
      </c>
    </row>
    <row r="145" spans="1:1" x14ac:dyDescent="0.25">
      <c r="A145" s="55" t="s">
        <v>167</v>
      </c>
    </row>
    <row r="146" spans="1:1" x14ac:dyDescent="0.25">
      <c r="A146" s="55" t="s">
        <v>168</v>
      </c>
    </row>
    <row r="147" spans="1:1" x14ac:dyDescent="0.25">
      <c r="A147" s="56" t="s">
        <v>169</v>
      </c>
    </row>
    <row r="148" spans="1:1" x14ac:dyDescent="0.25">
      <c r="A148" s="56" t="s">
        <v>170</v>
      </c>
    </row>
    <row r="149" spans="1:1" x14ac:dyDescent="0.25">
      <c r="A149" s="56" t="s">
        <v>171</v>
      </c>
    </row>
    <row r="150" spans="1:1" x14ac:dyDescent="0.25">
      <c r="A150" s="55" t="s">
        <v>172</v>
      </c>
    </row>
    <row r="151" spans="1:1" x14ac:dyDescent="0.25">
      <c r="A151" s="56" t="s">
        <v>173</v>
      </c>
    </row>
    <row r="152" spans="1:1" x14ac:dyDescent="0.25">
      <c r="A152" s="55" t="s">
        <v>174</v>
      </c>
    </row>
    <row r="153" spans="1:1" x14ac:dyDescent="0.25">
      <c r="A153" s="56" t="s">
        <v>175</v>
      </c>
    </row>
    <row r="154" spans="1:1" x14ac:dyDescent="0.25">
      <c r="A154" s="56" t="s">
        <v>176</v>
      </c>
    </row>
    <row r="155" spans="1:1" x14ac:dyDescent="0.25">
      <c r="A155" s="56" t="s">
        <v>177</v>
      </c>
    </row>
    <row r="156" spans="1:1" x14ac:dyDescent="0.25">
      <c r="A156" s="56" t="s">
        <v>178</v>
      </c>
    </row>
    <row r="157" spans="1:1" x14ac:dyDescent="0.25">
      <c r="A157" s="55" t="s">
        <v>179</v>
      </c>
    </row>
    <row r="158" spans="1:1" x14ac:dyDescent="0.25">
      <c r="A158" s="56" t="s">
        <v>180</v>
      </c>
    </row>
    <row r="159" spans="1:1" x14ac:dyDescent="0.25">
      <c r="A159" s="55" t="s">
        <v>181</v>
      </c>
    </row>
    <row r="160" spans="1:1" x14ac:dyDescent="0.25">
      <c r="A160" s="56" t="s">
        <v>182</v>
      </c>
    </row>
    <row r="161" spans="1:1" x14ac:dyDescent="0.25">
      <c r="A161" s="56" t="s">
        <v>183</v>
      </c>
    </row>
    <row r="162" spans="1:1" x14ac:dyDescent="0.25">
      <c r="A162" s="55" t="s">
        <v>184</v>
      </c>
    </row>
    <row r="163" spans="1:1" x14ac:dyDescent="0.25">
      <c r="A163" s="56" t="s">
        <v>185</v>
      </c>
    </row>
    <row r="164" spans="1:1" x14ac:dyDescent="0.25">
      <c r="A164" s="56" t="s">
        <v>186</v>
      </c>
    </row>
    <row r="165" spans="1:1" x14ac:dyDescent="0.25">
      <c r="A165" s="56" t="s">
        <v>187</v>
      </c>
    </row>
    <row r="166" spans="1:1" x14ac:dyDescent="0.25">
      <c r="A166" s="55" t="s">
        <v>188</v>
      </c>
    </row>
    <row r="167" spans="1:1" x14ac:dyDescent="0.25">
      <c r="A167" s="56" t="s">
        <v>189</v>
      </c>
    </row>
    <row r="168" spans="1:1" x14ac:dyDescent="0.25">
      <c r="A168" s="56" t="s">
        <v>190</v>
      </c>
    </row>
    <row r="169" spans="1:1" x14ac:dyDescent="0.25">
      <c r="A169" s="55" t="s">
        <v>191</v>
      </c>
    </row>
    <row r="170" spans="1:1" x14ac:dyDescent="0.25">
      <c r="A170" s="56" t="s">
        <v>192</v>
      </c>
    </row>
    <row r="171" spans="1:1" x14ac:dyDescent="0.25">
      <c r="A171" s="56" t="s">
        <v>193</v>
      </c>
    </row>
    <row r="172" spans="1:1" x14ac:dyDescent="0.25">
      <c r="A172" s="56" t="s">
        <v>194</v>
      </c>
    </row>
    <row r="173" spans="1:1" x14ac:dyDescent="0.25">
      <c r="A173" s="55" t="s">
        <v>195</v>
      </c>
    </row>
    <row r="174" spans="1:1" x14ac:dyDescent="0.25">
      <c r="A174" s="56" t="s">
        <v>196</v>
      </c>
    </row>
    <row r="175" spans="1:1" x14ac:dyDescent="0.25">
      <c r="A175" s="56" t="s">
        <v>197</v>
      </c>
    </row>
    <row r="176" spans="1:1" x14ac:dyDescent="0.25">
      <c r="A176" s="55" t="s">
        <v>198</v>
      </c>
    </row>
    <row r="177" spans="1:1" x14ac:dyDescent="0.25">
      <c r="A177" s="55" t="s">
        <v>199</v>
      </c>
    </row>
    <row r="178" spans="1:1" x14ac:dyDescent="0.25">
      <c r="A178" s="56" t="s">
        <v>200</v>
      </c>
    </row>
    <row r="179" spans="1:1" x14ac:dyDescent="0.25">
      <c r="A179" s="55" t="s">
        <v>201</v>
      </c>
    </row>
    <row r="180" spans="1:1" x14ac:dyDescent="0.25">
      <c r="A180" s="56" t="s">
        <v>202</v>
      </c>
    </row>
    <row r="181" spans="1:1" x14ac:dyDescent="0.25">
      <c r="A181" s="55" t="s">
        <v>203</v>
      </c>
    </row>
    <row r="182" spans="1:1" x14ac:dyDescent="0.25">
      <c r="A182" s="56" t="s">
        <v>204</v>
      </c>
    </row>
    <row r="183" spans="1:1" x14ac:dyDescent="0.25">
      <c r="A183" s="55" t="s">
        <v>205</v>
      </c>
    </row>
    <row r="184" spans="1:1" x14ac:dyDescent="0.25">
      <c r="A184" s="55" t="s">
        <v>206</v>
      </c>
    </row>
    <row r="185" spans="1:1" x14ac:dyDescent="0.25">
      <c r="A185" s="56" t="s">
        <v>207</v>
      </c>
    </row>
    <row r="186" spans="1:1" x14ac:dyDescent="0.25">
      <c r="A186" s="56" t="s">
        <v>208</v>
      </c>
    </row>
    <row r="187" spans="1:1" x14ac:dyDescent="0.25">
      <c r="A187" s="56" t="s">
        <v>209</v>
      </c>
    </row>
    <row r="188" spans="1:1" x14ac:dyDescent="0.25">
      <c r="A188" s="56" t="s">
        <v>210</v>
      </c>
    </row>
    <row r="189" spans="1:1" x14ac:dyDescent="0.25">
      <c r="A189" s="55" t="s">
        <v>211</v>
      </c>
    </row>
    <row r="190" spans="1:1" x14ac:dyDescent="0.25">
      <c r="A190" s="55" t="s">
        <v>212</v>
      </c>
    </row>
    <row r="191" spans="1:1" x14ac:dyDescent="0.25">
      <c r="A191" s="55" t="s">
        <v>213</v>
      </c>
    </row>
    <row r="192" spans="1:1" x14ac:dyDescent="0.25">
      <c r="A192" s="55" t="s">
        <v>214</v>
      </c>
    </row>
    <row r="193" spans="1:1" x14ac:dyDescent="0.25">
      <c r="A193" s="55" t="s">
        <v>215</v>
      </c>
    </row>
    <row r="194" spans="1:1" x14ac:dyDescent="0.25">
      <c r="A194" s="55" t="s">
        <v>216</v>
      </c>
    </row>
    <row r="195" spans="1:1" x14ac:dyDescent="0.25">
      <c r="A195" s="55" t="s">
        <v>217</v>
      </c>
    </row>
    <row r="196" spans="1:1" x14ac:dyDescent="0.25">
      <c r="A196" s="55" t="s">
        <v>218</v>
      </c>
    </row>
    <row r="197" spans="1:1" x14ac:dyDescent="0.25">
      <c r="A197" s="55" t="s">
        <v>219</v>
      </c>
    </row>
    <row r="198" spans="1:1" x14ac:dyDescent="0.25">
      <c r="A198" s="55" t="s">
        <v>220</v>
      </c>
    </row>
    <row r="199" spans="1:1" x14ac:dyDescent="0.25">
      <c r="A199" s="56" t="s">
        <v>221</v>
      </c>
    </row>
    <row r="200" spans="1:1" x14ac:dyDescent="0.25">
      <c r="A200" s="56" t="s">
        <v>222</v>
      </c>
    </row>
    <row r="201" spans="1:1" x14ac:dyDescent="0.25">
      <c r="A201" s="56" t="s">
        <v>223</v>
      </c>
    </row>
    <row r="202" spans="1:1" x14ac:dyDescent="0.25">
      <c r="A202" s="56" t="s">
        <v>224</v>
      </c>
    </row>
    <row r="203" spans="1:1" x14ac:dyDescent="0.25">
      <c r="A203" s="56" t="s">
        <v>225</v>
      </c>
    </row>
    <row r="204" spans="1:1" x14ac:dyDescent="0.25">
      <c r="A204" s="56" t="s">
        <v>226</v>
      </c>
    </row>
    <row r="205" spans="1:1" x14ac:dyDescent="0.25">
      <c r="A205" s="56" t="s">
        <v>227</v>
      </c>
    </row>
    <row r="206" spans="1:1" x14ac:dyDescent="0.25">
      <c r="A206" s="55" t="s">
        <v>228</v>
      </c>
    </row>
    <row r="207" spans="1:1" x14ac:dyDescent="0.25">
      <c r="A207" s="56" t="s">
        <v>229</v>
      </c>
    </row>
    <row r="208" spans="1:1" x14ac:dyDescent="0.25">
      <c r="A208" s="56" t="s">
        <v>230</v>
      </c>
    </row>
    <row r="209" spans="1:1" x14ac:dyDescent="0.25">
      <c r="A209" s="55" t="s">
        <v>231</v>
      </c>
    </row>
    <row r="210" spans="1:1" x14ac:dyDescent="0.25">
      <c r="A210" s="56" t="s">
        <v>232</v>
      </c>
    </row>
    <row r="211" spans="1:1" x14ac:dyDescent="0.25">
      <c r="A211" s="55" t="s">
        <v>233</v>
      </c>
    </row>
    <row r="212" spans="1:1" x14ac:dyDescent="0.25">
      <c r="A212" s="56" t="s">
        <v>234</v>
      </c>
    </row>
    <row r="213" spans="1:1" x14ac:dyDescent="0.25">
      <c r="A213" s="56" t="s">
        <v>235</v>
      </c>
    </row>
    <row r="214" spans="1:1" x14ac:dyDescent="0.25">
      <c r="A214" s="56" t="s">
        <v>236</v>
      </c>
    </row>
    <row r="215" spans="1:1" x14ac:dyDescent="0.25">
      <c r="A215" s="56" t="s">
        <v>237</v>
      </c>
    </row>
    <row r="216" spans="1:1" x14ac:dyDescent="0.25">
      <c r="A216" s="56" t="s">
        <v>238</v>
      </c>
    </row>
    <row r="217" spans="1:1" x14ac:dyDescent="0.25">
      <c r="A217" s="56" t="s">
        <v>239</v>
      </c>
    </row>
    <row r="218" spans="1:1" x14ac:dyDescent="0.25">
      <c r="A218" s="56" t="s">
        <v>240</v>
      </c>
    </row>
    <row r="219" spans="1:1" x14ac:dyDescent="0.25">
      <c r="A219" s="55" t="s">
        <v>241</v>
      </c>
    </row>
    <row r="220" spans="1:1" x14ac:dyDescent="0.25">
      <c r="A220" s="55" t="s">
        <v>242</v>
      </c>
    </row>
    <row r="221" spans="1:1" x14ac:dyDescent="0.25">
      <c r="A221" s="55" t="s">
        <v>243</v>
      </c>
    </row>
    <row r="222" spans="1:1" x14ac:dyDescent="0.25">
      <c r="A222" s="55" t="s">
        <v>244</v>
      </c>
    </row>
    <row r="223" spans="1:1" x14ac:dyDescent="0.25">
      <c r="A223" s="55" t="s">
        <v>245</v>
      </c>
    </row>
    <row r="224" spans="1:1" x14ac:dyDescent="0.25">
      <c r="A224" s="55" t="s">
        <v>246</v>
      </c>
    </row>
    <row r="225" spans="1:1" x14ac:dyDescent="0.25">
      <c r="A225" s="56" t="s">
        <v>247</v>
      </c>
    </row>
    <row r="226" spans="1:1" x14ac:dyDescent="0.25">
      <c r="A226" s="55" t="s">
        <v>248</v>
      </c>
    </row>
    <row r="227" spans="1:1" x14ac:dyDescent="0.25">
      <c r="A227" s="56" t="s">
        <v>249</v>
      </c>
    </row>
    <row r="228" spans="1:1" x14ac:dyDescent="0.25">
      <c r="A228" s="56" t="s">
        <v>250</v>
      </c>
    </row>
    <row r="229" spans="1:1" x14ac:dyDescent="0.25">
      <c r="A229" s="55" t="s">
        <v>251</v>
      </c>
    </row>
    <row r="230" spans="1:1" x14ac:dyDescent="0.25">
      <c r="A230" s="56" t="s">
        <v>252</v>
      </c>
    </row>
    <row r="231" spans="1:1" x14ac:dyDescent="0.25">
      <c r="A231" s="55" t="s">
        <v>253</v>
      </c>
    </row>
    <row r="232" spans="1:1" x14ac:dyDescent="0.25">
      <c r="A232" s="56" t="s">
        <v>254</v>
      </c>
    </row>
    <row r="233" spans="1:1" x14ac:dyDescent="0.25">
      <c r="A233" s="56" t="s">
        <v>255</v>
      </c>
    </row>
    <row r="234" spans="1:1" x14ac:dyDescent="0.25">
      <c r="A234" s="56" t="s">
        <v>256</v>
      </c>
    </row>
    <row r="235" spans="1:1" x14ac:dyDescent="0.25">
      <c r="A235" s="56" t="s">
        <v>257</v>
      </c>
    </row>
    <row r="236" spans="1:1" x14ac:dyDescent="0.25">
      <c r="A236" s="56" t="s">
        <v>258</v>
      </c>
    </row>
    <row r="237" spans="1:1" x14ac:dyDescent="0.25">
      <c r="A237" s="55" t="s">
        <v>259</v>
      </c>
    </row>
    <row r="238" spans="1:1" x14ac:dyDescent="0.25">
      <c r="A238" s="56" t="s">
        <v>260</v>
      </c>
    </row>
    <row r="239" spans="1:1" x14ac:dyDescent="0.25">
      <c r="A239" s="56" t="s">
        <v>261</v>
      </c>
    </row>
    <row r="240" spans="1:1" x14ac:dyDescent="0.25">
      <c r="A240" s="56" t="s">
        <v>262</v>
      </c>
    </row>
    <row r="241" spans="1:1" x14ac:dyDescent="0.25">
      <c r="A241" s="56" t="s">
        <v>263</v>
      </c>
    </row>
    <row r="242" spans="1:1" x14ac:dyDescent="0.25">
      <c r="A242" s="56" t="s">
        <v>264</v>
      </c>
    </row>
    <row r="243" spans="1:1" x14ac:dyDescent="0.25">
      <c r="A243" s="56" t="s">
        <v>265</v>
      </c>
    </row>
    <row r="244" spans="1:1" x14ac:dyDescent="0.25">
      <c r="A244" s="55" t="s">
        <v>266</v>
      </c>
    </row>
    <row r="245" spans="1:1" x14ac:dyDescent="0.25">
      <c r="A245" s="55" t="s">
        <v>267</v>
      </c>
    </row>
    <row r="246" spans="1:1" x14ac:dyDescent="0.25">
      <c r="A246" s="56" t="s">
        <v>268</v>
      </c>
    </row>
    <row r="247" spans="1:1" x14ac:dyDescent="0.25">
      <c r="A247" s="56" t="s">
        <v>269</v>
      </c>
    </row>
    <row r="248" spans="1:1" x14ac:dyDescent="0.25">
      <c r="A248" s="55" t="s">
        <v>270</v>
      </c>
    </row>
    <row r="249" spans="1:1" x14ac:dyDescent="0.25">
      <c r="A249" s="55" t="s">
        <v>271</v>
      </c>
    </row>
    <row r="250" spans="1:1" x14ac:dyDescent="0.25">
      <c r="A250" s="56" t="s">
        <v>272</v>
      </c>
    </row>
    <row r="251" spans="1:1" x14ac:dyDescent="0.25">
      <c r="A251" s="56" t="s">
        <v>273</v>
      </c>
    </row>
    <row r="252" spans="1:1" x14ac:dyDescent="0.25">
      <c r="A252" s="55" t="s">
        <v>274</v>
      </c>
    </row>
    <row r="253" spans="1:1" x14ac:dyDescent="0.25">
      <c r="A253" s="56" t="s">
        <v>275</v>
      </c>
    </row>
    <row r="254" spans="1:1" x14ac:dyDescent="0.25">
      <c r="A254" s="56" t="s">
        <v>276</v>
      </c>
    </row>
    <row r="255" spans="1:1" x14ac:dyDescent="0.25">
      <c r="A255" s="56" t="s">
        <v>277</v>
      </c>
    </row>
    <row r="256" spans="1:1" x14ac:dyDescent="0.25">
      <c r="A256" s="55" t="s">
        <v>278</v>
      </c>
    </row>
    <row r="257" spans="1:1" x14ac:dyDescent="0.25">
      <c r="A257" s="55" t="s">
        <v>279</v>
      </c>
    </row>
    <row r="258" spans="1:1" x14ac:dyDescent="0.25">
      <c r="A258" s="55" t="s">
        <v>280</v>
      </c>
    </row>
    <row r="259" spans="1:1" x14ac:dyDescent="0.25">
      <c r="A259" s="56" t="s">
        <v>281</v>
      </c>
    </row>
    <row r="260" spans="1:1" x14ac:dyDescent="0.25">
      <c r="A260" s="55" t="s">
        <v>282</v>
      </c>
    </row>
    <row r="261" spans="1:1" x14ac:dyDescent="0.25">
      <c r="A261" s="55" t="s">
        <v>283</v>
      </c>
    </row>
    <row r="262" spans="1:1" x14ac:dyDescent="0.25">
      <c r="A262" s="56" t="s">
        <v>284</v>
      </c>
    </row>
    <row r="263" spans="1:1" x14ac:dyDescent="0.25">
      <c r="A263" s="55" t="s">
        <v>285</v>
      </c>
    </row>
    <row r="264" spans="1:1" x14ac:dyDescent="0.25">
      <c r="A264" s="56" t="s">
        <v>286</v>
      </c>
    </row>
    <row r="265" spans="1:1" x14ac:dyDescent="0.25">
      <c r="A265" s="55" t="s">
        <v>287</v>
      </c>
    </row>
    <row r="266" spans="1:1" x14ac:dyDescent="0.25">
      <c r="A266" s="55" t="s">
        <v>288</v>
      </c>
    </row>
    <row r="267" spans="1:1" x14ac:dyDescent="0.25">
      <c r="A267" s="56" t="s">
        <v>289</v>
      </c>
    </row>
    <row r="268" spans="1:1" x14ac:dyDescent="0.25">
      <c r="A268" s="56" t="s">
        <v>290</v>
      </c>
    </row>
    <row r="269" spans="1:1" x14ac:dyDescent="0.25">
      <c r="A269" s="56" t="s">
        <v>291</v>
      </c>
    </row>
    <row r="270" spans="1:1" x14ac:dyDescent="0.25">
      <c r="A270" s="56" t="s">
        <v>292</v>
      </c>
    </row>
    <row r="271" spans="1:1" x14ac:dyDescent="0.25">
      <c r="A271" s="55" t="s">
        <v>293</v>
      </c>
    </row>
    <row r="272" spans="1:1" x14ac:dyDescent="0.25">
      <c r="A272" s="56" t="s">
        <v>294</v>
      </c>
    </row>
    <row r="273" spans="1:1" x14ac:dyDescent="0.25">
      <c r="A273" s="56" t="s">
        <v>295</v>
      </c>
    </row>
    <row r="274" spans="1:1" x14ac:dyDescent="0.25">
      <c r="A274" s="56" t="s">
        <v>296</v>
      </c>
    </row>
    <row r="275" spans="1:1" x14ac:dyDescent="0.25">
      <c r="A275" s="55" t="s">
        <v>297</v>
      </c>
    </row>
    <row r="276" spans="1:1" x14ac:dyDescent="0.25">
      <c r="A276" s="56" t="s">
        <v>299</v>
      </c>
    </row>
    <row r="277" spans="1:1" x14ac:dyDescent="0.25">
      <c r="A277" s="56" t="s">
        <v>300</v>
      </c>
    </row>
    <row r="278" spans="1:1" x14ac:dyDescent="0.25">
      <c r="A278" s="55" t="s">
        <v>301</v>
      </c>
    </row>
    <row r="279" spans="1:1" x14ac:dyDescent="0.25">
      <c r="A279" s="56" t="s">
        <v>302</v>
      </c>
    </row>
    <row r="280" spans="1:1" x14ac:dyDescent="0.25">
      <c r="A280" s="55" t="s">
        <v>303</v>
      </c>
    </row>
    <row r="281" spans="1:1" x14ac:dyDescent="0.25">
      <c r="A281" s="55" t="s">
        <v>304</v>
      </c>
    </row>
    <row r="282" spans="1:1" x14ac:dyDescent="0.25">
      <c r="A282" s="56" t="s">
        <v>305</v>
      </c>
    </row>
    <row r="283" spans="1:1" x14ac:dyDescent="0.25">
      <c r="A283" s="56" t="s">
        <v>306</v>
      </c>
    </row>
    <row r="284" spans="1:1" x14ac:dyDescent="0.25">
      <c r="A284" s="56" t="s">
        <v>307</v>
      </c>
    </row>
    <row r="285" spans="1:1" x14ac:dyDescent="0.25">
      <c r="A285" s="55" t="s">
        <v>308</v>
      </c>
    </row>
    <row r="286" spans="1:1" x14ac:dyDescent="0.25">
      <c r="A286" s="56" t="s">
        <v>309</v>
      </c>
    </row>
    <row r="287" spans="1:1" x14ac:dyDescent="0.25">
      <c r="A287" s="55" t="s">
        <v>310</v>
      </c>
    </row>
    <row r="288" spans="1:1" x14ac:dyDescent="0.25">
      <c r="A288" s="56" t="s">
        <v>311</v>
      </c>
    </row>
    <row r="289" spans="1:1" x14ac:dyDescent="0.25">
      <c r="A289" s="56" t="s">
        <v>312</v>
      </c>
    </row>
    <row r="290" spans="1:1" x14ac:dyDescent="0.25">
      <c r="A290" s="56" t="s">
        <v>313</v>
      </c>
    </row>
    <row r="291" spans="1:1" x14ac:dyDescent="0.25">
      <c r="A291" s="56" t="s">
        <v>314</v>
      </c>
    </row>
    <row r="292" spans="1:1" x14ac:dyDescent="0.25">
      <c r="A292" s="56" t="s">
        <v>315</v>
      </c>
    </row>
    <row r="293" spans="1:1" x14ac:dyDescent="0.25">
      <c r="A293" s="56" t="s">
        <v>316</v>
      </c>
    </row>
    <row r="294" spans="1:1" x14ac:dyDescent="0.25">
      <c r="A294" s="56" t="s">
        <v>317</v>
      </c>
    </row>
    <row r="295" spans="1:1" x14ac:dyDescent="0.25">
      <c r="A295" s="56" t="s">
        <v>318</v>
      </c>
    </row>
    <row r="296" spans="1:1" x14ac:dyDescent="0.25">
      <c r="A296" s="55" t="s">
        <v>319</v>
      </c>
    </row>
    <row r="297" spans="1:1" x14ac:dyDescent="0.25">
      <c r="A297" s="56" t="s">
        <v>320</v>
      </c>
    </row>
    <row r="298" spans="1:1" x14ac:dyDescent="0.25">
      <c r="A298" s="55" t="s">
        <v>321</v>
      </c>
    </row>
    <row r="299" spans="1:1" x14ac:dyDescent="0.25">
      <c r="A299" s="55" t="s">
        <v>322</v>
      </c>
    </row>
    <row r="300" spans="1:1" x14ac:dyDescent="0.25">
      <c r="A300" s="56" t="s">
        <v>323</v>
      </c>
    </row>
    <row r="301" spans="1:1" x14ac:dyDescent="0.25">
      <c r="A301" s="55" t="s">
        <v>324</v>
      </c>
    </row>
    <row r="302" spans="1:1" x14ac:dyDescent="0.25">
      <c r="A302" s="56" t="s">
        <v>325</v>
      </c>
    </row>
    <row r="303" spans="1:1" x14ac:dyDescent="0.25">
      <c r="A303" s="56" t="s">
        <v>326</v>
      </c>
    </row>
    <row r="304" spans="1:1" x14ac:dyDescent="0.25">
      <c r="A304" s="56" t="s">
        <v>327</v>
      </c>
    </row>
    <row r="305" spans="1:1" x14ac:dyDescent="0.25">
      <c r="A305" s="56" t="s">
        <v>328</v>
      </c>
    </row>
    <row r="306" spans="1:1" x14ac:dyDescent="0.25">
      <c r="A306" s="56" t="s">
        <v>329</v>
      </c>
    </row>
    <row r="307" spans="1:1" x14ac:dyDescent="0.25">
      <c r="A307" s="55" t="s">
        <v>330</v>
      </c>
    </row>
    <row r="308" spans="1:1" x14ac:dyDescent="0.25">
      <c r="A308" s="55" t="s">
        <v>331</v>
      </c>
    </row>
    <row r="309" spans="1:1" x14ac:dyDescent="0.25">
      <c r="A309" s="56" t="s">
        <v>332</v>
      </c>
    </row>
    <row r="310" spans="1:1" x14ac:dyDescent="0.25">
      <c r="A310" s="55" t="s">
        <v>333</v>
      </c>
    </row>
    <row r="311" spans="1:1" x14ac:dyDescent="0.25">
      <c r="A311" s="56" t="s">
        <v>334</v>
      </c>
    </row>
    <row r="312" spans="1:1" x14ac:dyDescent="0.25">
      <c r="A312" s="55" t="s">
        <v>335</v>
      </c>
    </row>
    <row r="313" spans="1:1" x14ac:dyDescent="0.25">
      <c r="A313" s="55" t="s">
        <v>336</v>
      </c>
    </row>
    <row r="314" spans="1:1" x14ac:dyDescent="0.25">
      <c r="A314" s="56" t="s">
        <v>337</v>
      </c>
    </row>
    <row r="315" spans="1:1" x14ac:dyDescent="0.25">
      <c r="A315" s="56" t="s">
        <v>338</v>
      </c>
    </row>
    <row r="316" spans="1:1" x14ac:dyDescent="0.25">
      <c r="A316" s="56" t="s">
        <v>339</v>
      </c>
    </row>
    <row r="317" spans="1:1" x14ac:dyDescent="0.25">
      <c r="A317" s="55" t="s">
        <v>340</v>
      </c>
    </row>
    <row r="318" spans="1:1" x14ac:dyDescent="0.25">
      <c r="A318" s="56" t="s">
        <v>341</v>
      </c>
    </row>
    <row r="319" spans="1:1" x14ac:dyDescent="0.25">
      <c r="A319" s="55" t="s">
        <v>342</v>
      </c>
    </row>
    <row r="320" spans="1:1" x14ac:dyDescent="0.25">
      <c r="A320" s="55" t="s">
        <v>343</v>
      </c>
    </row>
    <row r="321" spans="1:1" x14ac:dyDescent="0.25">
      <c r="A321" s="56" t="s">
        <v>344</v>
      </c>
    </row>
    <row r="322" spans="1:1" x14ac:dyDescent="0.25">
      <c r="A322" s="56" t="s">
        <v>345</v>
      </c>
    </row>
    <row r="323" spans="1:1" x14ac:dyDescent="0.25">
      <c r="A323" s="55" t="s">
        <v>346</v>
      </c>
    </row>
    <row r="324" spans="1:1" x14ac:dyDescent="0.25">
      <c r="A324" s="56" t="s">
        <v>347</v>
      </c>
    </row>
    <row r="325" spans="1:1" x14ac:dyDescent="0.25">
      <c r="A325" s="55" t="s">
        <v>348</v>
      </c>
    </row>
    <row r="326" spans="1:1" x14ac:dyDescent="0.25">
      <c r="A326" s="56" t="s">
        <v>349</v>
      </c>
    </row>
    <row r="327" spans="1:1" x14ac:dyDescent="0.25">
      <c r="A327" s="55" t="s">
        <v>350</v>
      </c>
    </row>
    <row r="328" spans="1:1" x14ac:dyDescent="0.25">
      <c r="A328" s="56" t="s">
        <v>351</v>
      </c>
    </row>
    <row r="329" spans="1:1" x14ac:dyDescent="0.25">
      <c r="A329" s="55" t="s">
        <v>352</v>
      </c>
    </row>
    <row r="330" spans="1:1" x14ac:dyDescent="0.25">
      <c r="A330" s="56" t="s">
        <v>353</v>
      </c>
    </row>
    <row r="331" spans="1:1" x14ac:dyDescent="0.25">
      <c r="A331" s="55" t="s">
        <v>354</v>
      </c>
    </row>
    <row r="332" spans="1:1" x14ac:dyDescent="0.25">
      <c r="A332" s="56" t="s">
        <v>355</v>
      </c>
    </row>
    <row r="333" spans="1:1" x14ac:dyDescent="0.25">
      <c r="A333" s="56" t="s">
        <v>356</v>
      </c>
    </row>
    <row r="334" spans="1:1" x14ac:dyDescent="0.25">
      <c r="A334" s="56" t="s">
        <v>357</v>
      </c>
    </row>
    <row r="335" spans="1:1" x14ac:dyDescent="0.25">
      <c r="A335" s="55" t="s">
        <v>358</v>
      </c>
    </row>
    <row r="336" spans="1:1" x14ac:dyDescent="0.25">
      <c r="A336" s="55" t="s">
        <v>359</v>
      </c>
    </row>
    <row r="337" spans="1:1" x14ac:dyDescent="0.25">
      <c r="A337" s="56" t="s">
        <v>360</v>
      </c>
    </row>
    <row r="338" spans="1:1" x14ac:dyDescent="0.25">
      <c r="A338" s="56" t="s">
        <v>361</v>
      </c>
    </row>
    <row r="339" spans="1:1" x14ac:dyDescent="0.25">
      <c r="A339" s="55" t="s">
        <v>362</v>
      </c>
    </row>
    <row r="340" spans="1:1" x14ac:dyDescent="0.25">
      <c r="A340" s="55" t="s">
        <v>363</v>
      </c>
    </row>
    <row r="341" spans="1:1" x14ac:dyDescent="0.25">
      <c r="A341" s="56" t="s">
        <v>364</v>
      </c>
    </row>
    <row r="342" spans="1:1" x14ac:dyDescent="0.25">
      <c r="A342" s="55" t="s">
        <v>365</v>
      </c>
    </row>
    <row r="343" spans="1:1" x14ac:dyDescent="0.25">
      <c r="A343" s="55" t="s">
        <v>366</v>
      </c>
    </row>
    <row r="344" spans="1:1" x14ac:dyDescent="0.25">
      <c r="A344" s="56" t="s">
        <v>367</v>
      </c>
    </row>
    <row r="345" spans="1:1" x14ac:dyDescent="0.25">
      <c r="A345" s="56" t="s">
        <v>368</v>
      </c>
    </row>
    <row r="346" spans="1:1" x14ac:dyDescent="0.25">
      <c r="A346" s="56" t="s">
        <v>369</v>
      </c>
    </row>
    <row r="347" spans="1:1" x14ac:dyDescent="0.25">
      <c r="A347" s="55" t="s">
        <v>370</v>
      </c>
    </row>
    <row r="348" spans="1:1" x14ac:dyDescent="0.25">
      <c r="A348" s="55" t="s">
        <v>371</v>
      </c>
    </row>
    <row r="349" spans="1:1" x14ac:dyDescent="0.25">
      <c r="A349" s="56" t="s">
        <v>372</v>
      </c>
    </row>
    <row r="350" spans="1:1" x14ac:dyDescent="0.25">
      <c r="A350" s="56" t="s">
        <v>373</v>
      </c>
    </row>
    <row r="351" spans="1:1" x14ac:dyDescent="0.25">
      <c r="A351" s="55" t="s">
        <v>374</v>
      </c>
    </row>
    <row r="352" spans="1:1" x14ac:dyDescent="0.25">
      <c r="A352" s="55" t="s">
        <v>375</v>
      </c>
    </row>
    <row r="353" spans="1:1" x14ac:dyDescent="0.25">
      <c r="A353" s="56" t="s">
        <v>376</v>
      </c>
    </row>
    <row r="354" spans="1:1" x14ac:dyDescent="0.25">
      <c r="A354" s="55" t="s">
        <v>377</v>
      </c>
    </row>
    <row r="355" spans="1:1" x14ac:dyDescent="0.25">
      <c r="A355" s="56" t="s">
        <v>378</v>
      </c>
    </row>
    <row r="356" spans="1:1" x14ac:dyDescent="0.25">
      <c r="A356" s="56" t="s">
        <v>379</v>
      </c>
    </row>
    <row r="357" spans="1:1" x14ac:dyDescent="0.25">
      <c r="A357" s="56" t="s">
        <v>380</v>
      </c>
    </row>
    <row r="358" spans="1:1" x14ac:dyDescent="0.25">
      <c r="A358" s="56" t="s">
        <v>381</v>
      </c>
    </row>
    <row r="359" spans="1:1" x14ac:dyDescent="0.25">
      <c r="A359" s="55" t="s">
        <v>382</v>
      </c>
    </row>
    <row r="360" spans="1:1" x14ac:dyDescent="0.25">
      <c r="A360" s="55" t="s">
        <v>383</v>
      </c>
    </row>
    <row r="361" spans="1:1" x14ac:dyDescent="0.25">
      <c r="A361" s="55" t="s">
        <v>384</v>
      </c>
    </row>
    <row r="362" spans="1:1" x14ac:dyDescent="0.25">
      <c r="A362" s="56" t="s">
        <v>385</v>
      </c>
    </row>
    <row r="363" spans="1:1" x14ac:dyDescent="0.25">
      <c r="A363" s="55" t="s">
        <v>883</v>
      </c>
    </row>
    <row r="364" spans="1:1" x14ac:dyDescent="0.25">
      <c r="A364" s="56" t="s">
        <v>387</v>
      </c>
    </row>
    <row r="365" spans="1:1" x14ac:dyDescent="0.25">
      <c r="A365" s="56" t="s">
        <v>388</v>
      </c>
    </row>
    <row r="366" spans="1:1" x14ac:dyDescent="0.25">
      <c r="A366" s="56" t="s">
        <v>389</v>
      </c>
    </row>
    <row r="367" spans="1:1" x14ac:dyDescent="0.25">
      <c r="A367" s="56" t="s">
        <v>390</v>
      </c>
    </row>
    <row r="368" spans="1:1" x14ac:dyDescent="0.25">
      <c r="A368" s="55" t="s">
        <v>391</v>
      </c>
    </row>
    <row r="369" spans="1:1" x14ac:dyDescent="0.25">
      <c r="A369" s="55" t="s">
        <v>392</v>
      </c>
    </row>
    <row r="370" spans="1:1" x14ac:dyDescent="0.25">
      <c r="A370" s="56" t="s">
        <v>393</v>
      </c>
    </row>
    <row r="371" spans="1:1" x14ac:dyDescent="0.25">
      <c r="A371" s="56" t="s">
        <v>394</v>
      </c>
    </row>
    <row r="372" spans="1:1" x14ac:dyDescent="0.25">
      <c r="A372" s="56" t="s">
        <v>395</v>
      </c>
    </row>
    <row r="373" spans="1:1" x14ac:dyDescent="0.25">
      <c r="A373" s="55" t="s">
        <v>396</v>
      </c>
    </row>
    <row r="374" spans="1:1" x14ac:dyDescent="0.25">
      <c r="A374" s="56" t="s">
        <v>397</v>
      </c>
    </row>
    <row r="375" spans="1:1" x14ac:dyDescent="0.25">
      <c r="A375" s="56" t="s">
        <v>398</v>
      </c>
    </row>
    <row r="376" spans="1:1" x14ac:dyDescent="0.25">
      <c r="A376" s="56" t="s">
        <v>399</v>
      </c>
    </row>
    <row r="377" spans="1:1" x14ac:dyDescent="0.25">
      <c r="A377" s="56" t="s">
        <v>400</v>
      </c>
    </row>
    <row r="378" spans="1:1" x14ac:dyDescent="0.25">
      <c r="A378" s="56" t="s">
        <v>401</v>
      </c>
    </row>
    <row r="379" spans="1:1" x14ac:dyDescent="0.25">
      <c r="A379" s="56" t="s">
        <v>402</v>
      </c>
    </row>
    <row r="380" spans="1:1" x14ac:dyDescent="0.25">
      <c r="A380" s="56" t="s">
        <v>403</v>
      </c>
    </row>
    <row r="381" spans="1:1" x14ac:dyDescent="0.25">
      <c r="A381" s="56" t="s">
        <v>404</v>
      </c>
    </row>
    <row r="382" spans="1:1" x14ac:dyDescent="0.25">
      <c r="A382" s="55" t="s">
        <v>405</v>
      </c>
    </row>
    <row r="383" spans="1:1" x14ac:dyDescent="0.25">
      <c r="A383" s="55" t="s">
        <v>406</v>
      </c>
    </row>
    <row r="384" spans="1:1" x14ac:dyDescent="0.25">
      <c r="A384" s="55" t="s">
        <v>407</v>
      </c>
    </row>
    <row r="385" spans="1:1" x14ac:dyDescent="0.25">
      <c r="A385" s="56" t="s">
        <v>408</v>
      </c>
    </row>
    <row r="386" spans="1:1" x14ac:dyDescent="0.25">
      <c r="A386" s="56" t="s">
        <v>409</v>
      </c>
    </row>
    <row r="387" spans="1:1" x14ac:dyDescent="0.25">
      <c r="A387" s="56" t="s">
        <v>410</v>
      </c>
    </row>
    <row r="388" spans="1:1" x14ac:dyDescent="0.25">
      <c r="A388" s="56" t="s">
        <v>411</v>
      </c>
    </row>
    <row r="389" spans="1:1" x14ac:dyDescent="0.25">
      <c r="A389" s="56" t="s">
        <v>412</v>
      </c>
    </row>
    <row r="390" spans="1:1" x14ac:dyDescent="0.25">
      <c r="A390" s="56" t="s">
        <v>413</v>
      </c>
    </row>
    <row r="391" spans="1:1" x14ac:dyDescent="0.25">
      <c r="A391" s="56" t="s">
        <v>414</v>
      </c>
    </row>
    <row r="392" spans="1:1" x14ac:dyDescent="0.25">
      <c r="A392" s="56" t="s">
        <v>415</v>
      </c>
    </row>
    <row r="393" spans="1:1" x14ac:dyDescent="0.25">
      <c r="A393" s="56" t="s">
        <v>416</v>
      </c>
    </row>
    <row r="394" spans="1:1" x14ac:dyDescent="0.25">
      <c r="A394" s="55" t="s">
        <v>417</v>
      </c>
    </row>
    <row r="395" spans="1:1" x14ac:dyDescent="0.25">
      <c r="A395" s="56" t="s">
        <v>418</v>
      </c>
    </row>
    <row r="396" spans="1:1" x14ac:dyDescent="0.25">
      <c r="A396" s="55" t="s">
        <v>419</v>
      </c>
    </row>
    <row r="397" spans="1:1" x14ac:dyDescent="0.25">
      <c r="A397" s="55" t="s">
        <v>420</v>
      </c>
    </row>
    <row r="398" spans="1:1" x14ac:dyDescent="0.25">
      <c r="A398" s="56" t="s">
        <v>421</v>
      </c>
    </row>
    <row r="399" spans="1:1" x14ac:dyDescent="0.25">
      <c r="A399" s="55" t="s">
        <v>422</v>
      </c>
    </row>
    <row r="400" spans="1:1" x14ac:dyDescent="0.25">
      <c r="A400" s="55" t="s">
        <v>423</v>
      </c>
    </row>
    <row r="401" spans="1:1" x14ac:dyDescent="0.25">
      <c r="A401" s="55" t="s">
        <v>424</v>
      </c>
    </row>
    <row r="402" spans="1:1" x14ac:dyDescent="0.25">
      <c r="A402" s="56" t="s">
        <v>425</v>
      </c>
    </row>
    <row r="403" spans="1:1" x14ac:dyDescent="0.25">
      <c r="A403" s="56" t="s">
        <v>426</v>
      </c>
    </row>
    <row r="404" spans="1:1" x14ac:dyDescent="0.25">
      <c r="A404" s="56" t="s">
        <v>427</v>
      </c>
    </row>
    <row r="405" spans="1:1" x14ac:dyDescent="0.25">
      <c r="A405" s="56" t="s">
        <v>428</v>
      </c>
    </row>
    <row r="406" spans="1:1" x14ac:dyDescent="0.25">
      <c r="A406" s="55" t="s">
        <v>429</v>
      </c>
    </row>
    <row r="407" spans="1:1" x14ac:dyDescent="0.25">
      <c r="A407" s="55" t="s">
        <v>430</v>
      </c>
    </row>
    <row r="408" spans="1:1" x14ac:dyDescent="0.25">
      <c r="A408" s="56" t="s">
        <v>431</v>
      </c>
    </row>
    <row r="409" spans="1:1" x14ac:dyDescent="0.25">
      <c r="A409" s="55" t="s">
        <v>432</v>
      </c>
    </row>
    <row r="410" spans="1:1" x14ac:dyDescent="0.25">
      <c r="A410" s="55" t="s">
        <v>433</v>
      </c>
    </row>
    <row r="411" spans="1:1" x14ac:dyDescent="0.25">
      <c r="A411" s="55" t="s">
        <v>434</v>
      </c>
    </row>
    <row r="412" spans="1:1" x14ac:dyDescent="0.25">
      <c r="A412" s="55" t="s">
        <v>435</v>
      </c>
    </row>
    <row r="413" spans="1:1" x14ac:dyDescent="0.25">
      <c r="A413" s="55" t="s">
        <v>436</v>
      </c>
    </row>
    <row r="414" spans="1:1" x14ac:dyDescent="0.25">
      <c r="A414" s="55" t="s">
        <v>437</v>
      </c>
    </row>
    <row r="415" spans="1:1" x14ac:dyDescent="0.25">
      <c r="A415" s="55" t="s">
        <v>438</v>
      </c>
    </row>
    <row r="416" spans="1:1" x14ac:dyDescent="0.25">
      <c r="A416" s="55" t="s">
        <v>439</v>
      </c>
    </row>
    <row r="417" spans="1:1" x14ac:dyDescent="0.25">
      <c r="A417" s="55" t="s">
        <v>440</v>
      </c>
    </row>
    <row r="418" spans="1:1" x14ac:dyDescent="0.25">
      <c r="A418" s="55" t="s">
        <v>441</v>
      </c>
    </row>
    <row r="419" spans="1:1" x14ac:dyDescent="0.25">
      <c r="A419" s="56" t="s">
        <v>442</v>
      </c>
    </row>
    <row r="420" spans="1:1" x14ac:dyDescent="0.25">
      <c r="A420" s="56" t="s">
        <v>443</v>
      </c>
    </row>
    <row r="421" spans="1:1" x14ac:dyDescent="0.25">
      <c r="A421" s="56" t="s">
        <v>444</v>
      </c>
    </row>
    <row r="422" spans="1:1" x14ac:dyDescent="0.25">
      <c r="A422" s="56" t="s">
        <v>445</v>
      </c>
    </row>
    <row r="423" spans="1:1" x14ac:dyDescent="0.25">
      <c r="A423" s="55" t="s">
        <v>446</v>
      </c>
    </row>
    <row r="424" spans="1:1" x14ac:dyDescent="0.25">
      <c r="A424" s="56" t="s">
        <v>447</v>
      </c>
    </row>
    <row r="425" spans="1:1" x14ac:dyDescent="0.25">
      <c r="A425" s="56" t="s">
        <v>448</v>
      </c>
    </row>
    <row r="426" spans="1:1" x14ac:dyDescent="0.25">
      <c r="A426" s="56" t="s">
        <v>449</v>
      </c>
    </row>
    <row r="427" spans="1:1" x14ac:dyDescent="0.25">
      <c r="A427" s="56" t="s">
        <v>450</v>
      </c>
    </row>
    <row r="428" spans="1:1" x14ac:dyDescent="0.25">
      <c r="A428" s="56" t="s">
        <v>451</v>
      </c>
    </row>
    <row r="429" spans="1:1" x14ac:dyDescent="0.25">
      <c r="A429" s="56" t="s">
        <v>452</v>
      </c>
    </row>
    <row r="430" spans="1:1" x14ac:dyDescent="0.25">
      <c r="A430" s="56" t="s">
        <v>453</v>
      </c>
    </row>
    <row r="431" spans="1:1" x14ac:dyDescent="0.25">
      <c r="A431" s="56" t="s">
        <v>454</v>
      </c>
    </row>
    <row r="432" spans="1:1" x14ac:dyDescent="0.25">
      <c r="A432" s="56" t="s">
        <v>455</v>
      </c>
    </row>
    <row r="433" spans="1:1" x14ac:dyDescent="0.25">
      <c r="A433" s="56" t="s">
        <v>456</v>
      </c>
    </row>
    <row r="434" spans="1:1" x14ac:dyDescent="0.25">
      <c r="A434" s="56" t="s">
        <v>457</v>
      </c>
    </row>
    <row r="435" spans="1:1" x14ac:dyDescent="0.25">
      <c r="A435" s="56" t="s">
        <v>458</v>
      </c>
    </row>
    <row r="436" spans="1:1" x14ac:dyDescent="0.25">
      <c r="A436" s="56" t="s">
        <v>459</v>
      </c>
    </row>
    <row r="437" spans="1:1" x14ac:dyDescent="0.25">
      <c r="A437" s="56" t="s">
        <v>460</v>
      </c>
    </row>
    <row r="438" spans="1:1" x14ac:dyDescent="0.25">
      <c r="A438" s="56" t="s">
        <v>461</v>
      </c>
    </row>
    <row r="439" spans="1:1" x14ac:dyDescent="0.25">
      <c r="A439" s="56" t="s">
        <v>462</v>
      </c>
    </row>
    <row r="440" spans="1:1" x14ac:dyDescent="0.25">
      <c r="A440" s="56" t="s">
        <v>463</v>
      </c>
    </row>
    <row r="441" spans="1:1" x14ac:dyDescent="0.25">
      <c r="A441" s="56" t="s">
        <v>464</v>
      </c>
    </row>
    <row r="442" spans="1:1" x14ac:dyDescent="0.25">
      <c r="A442" s="56" t="s">
        <v>465</v>
      </c>
    </row>
    <row r="443" spans="1:1" x14ac:dyDescent="0.25">
      <c r="A443" s="56" t="s">
        <v>466</v>
      </c>
    </row>
    <row r="444" spans="1:1" x14ac:dyDescent="0.25">
      <c r="A444" s="56" t="s">
        <v>467</v>
      </c>
    </row>
    <row r="445" spans="1:1" x14ac:dyDescent="0.25">
      <c r="A445" s="56" t="s">
        <v>468</v>
      </c>
    </row>
    <row r="446" spans="1:1" x14ac:dyDescent="0.25">
      <c r="A446" s="55" t="s">
        <v>469</v>
      </c>
    </row>
    <row r="447" spans="1:1" x14ac:dyDescent="0.25">
      <c r="A447" s="55" t="s">
        <v>470</v>
      </c>
    </row>
    <row r="448" spans="1:1" x14ac:dyDescent="0.25">
      <c r="A448" s="56" t="s">
        <v>471</v>
      </c>
    </row>
    <row r="449" spans="1:1" x14ac:dyDescent="0.25">
      <c r="A449" s="56" t="s">
        <v>472</v>
      </c>
    </row>
    <row r="450" spans="1:1" x14ac:dyDescent="0.25">
      <c r="A450" s="56" t="s">
        <v>473</v>
      </c>
    </row>
    <row r="451" spans="1:1" x14ac:dyDescent="0.25">
      <c r="A451" s="56" t="s">
        <v>474</v>
      </c>
    </row>
    <row r="452" spans="1:1" x14ac:dyDescent="0.25">
      <c r="A452" s="56" t="s">
        <v>475</v>
      </c>
    </row>
    <row r="453" spans="1:1" x14ac:dyDescent="0.25">
      <c r="A453" s="56" t="s">
        <v>476</v>
      </c>
    </row>
    <row r="454" spans="1:1" x14ac:dyDescent="0.25">
      <c r="A454" s="56" t="s">
        <v>477</v>
      </c>
    </row>
    <row r="455" spans="1:1" x14ac:dyDescent="0.25">
      <c r="A455" s="55" t="s">
        <v>478</v>
      </c>
    </row>
    <row r="456" spans="1:1" x14ac:dyDescent="0.25">
      <c r="A456" s="56" t="s">
        <v>479</v>
      </c>
    </row>
    <row r="457" spans="1:1" x14ac:dyDescent="0.25">
      <c r="A457" s="56" t="s">
        <v>480</v>
      </c>
    </row>
    <row r="458" spans="1:1" x14ac:dyDescent="0.25">
      <c r="A458" s="56" t="s">
        <v>481</v>
      </c>
    </row>
    <row r="459" spans="1:1" x14ac:dyDescent="0.25">
      <c r="A459" s="56" t="s">
        <v>482</v>
      </c>
    </row>
    <row r="460" spans="1:1" x14ac:dyDescent="0.25">
      <c r="A460" s="55" t="s">
        <v>483</v>
      </c>
    </row>
    <row r="461" spans="1:1" x14ac:dyDescent="0.25">
      <c r="A461" s="56" t="s">
        <v>484</v>
      </c>
    </row>
    <row r="462" spans="1:1" x14ac:dyDescent="0.25">
      <c r="A462" s="56" t="s">
        <v>485</v>
      </c>
    </row>
    <row r="463" spans="1:1" x14ac:dyDescent="0.25">
      <c r="A463" s="55" t="s">
        <v>486</v>
      </c>
    </row>
    <row r="464" spans="1:1" x14ac:dyDescent="0.25">
      <c r="A464" s="55" t="s">
        <v>487</v>
      </c>
    </row>
    <row r="465" spans="1:1" x14ac:dyDescent="0.25">
      <c r="A465" s="55" t="s">
        <v>488</v>
      </c>
    </row>
    <row r="466" spans="1:1" x14ac:dyDescent="0.25">
      <c r="A466" s="55" t="s">
        <v>489</v>
      </c>
    </row>
    <row r="467" spans="1:1" x14ac:dyDescent="0.25">
      <c r="A467" s="56" t="s">
        <v>490</v>
      </c>
    </row>
    <row r="468" spans="1:1" x14ac:dyDescent="0.25">
      <c r="A468" s="56" t="s">
        <v>491</v>
      </c>
    </row>
    <row r="469" spans="1:1" x14ac:dyDescent="0.25">
      <c r="A469" s="56" t="s">
        <v>492</v>
      </c>
    </row>
    <row r="470" spans="1:1" x14ac:dyDescent="0.25">
      <c r="A470" s="55" t="s">
        <v>493</v>
      </c>
    </row>
    <row r="471" spans="1:1" x14ac:dyDescent="0.25">
      <c r="A471" s="56" t="s">
        <v>494</v>
      </c>
    </row>
    <row r="472" spans="1:1" x14ac:dyDescent="0.25">
      <c r="A472" s="56" t="s">
        <v>495</v>
      </c>
    </row>
    <row r="473" spans="1:1" x14ac:dyDescent="0.25">
      <c r="A473" s="56" t="s">
        <v>496</v>
      </c>
    </row>
    <row r="474" spans="1:1" x14ac:dyDescent="0.25">
      <c r="A474" s="56" t="s">
        <v>497</v>
      </c>
    </row>
    <row r="475" spans="1:1" x14ac:dyDescent="0.25">
      <c r="A475" s="55" t="s">
        <v>498</v>
      </c>
    </row>
    <row r="476" spans="1:1" x14ac:dyDescent="0.25">
      <c r="A476" s="56" t="s">
        <v>499</v>
      </c>
    </row>
    <row r="477" spans="1:1" x14ac:dyDescent="0.25">
      <c r="A477" s="56" t="s">
        <v>500</v>
      </c>
    </row>
    <row r="478" spans="1:1" x14ac:dyDescent="0.25">
      <c r="A478" s="56" t="s">
        <v>501</v>
      </c>
    </row>
    <row r="479" spans="1:1" x14ac:dyDescent="0.25">
      <c r="A479" s="56" t="s">
        <v>502</v>
      </c>
    </row>
    <row r="480" spans="1:1" x14ac:dyDescent="0.25">
      <c r="A480" s="56" t="s">
        <v>503</v>
      </c>
    </row>
    <row r="481" spans="1:1" x14ac:dyDescent="0.25">
      <c r="A481" s="56" t="s">
        <v>504</v>
      </c>
    </row>
    <row r="482" spans="1:1" x14ac:dyDescent="0.25">
      <c r="A482" s="55" t="s">
        <v>505</v>
      </c>
    </row>
    <row r="483" spans="1:1" x14ac:dyDescent="0.25">
      <c r="A483" s="56" t="s">
        <v>506</v>
      </c>
    </row>
    <row r="484" spans="1:1" x14ac:dyDescent="0.25">
      <c r="A484" s="56" t="s">
        <v>507</v>
      </c>
    </row>
    <row r="485" spans="1:1" x14ac:dyDescent="0.25">
      <c r="A485" s="56" t="s">
        <v>508</v>
      </c>
    </row>
    <row r="486" spans="1:1" x14ac:dyDescent="0.25">
      <c r="A486" s="56" t="s">
        <v>509</v>
      </c>
    </row>
    <row r="487" spans="1:1" x14ac:dyDescent="0.25">
      <c r="A487" s="56" t="s">
        <v>510</v>
      </c>
    </row>
    <row r="488" spans="1:1" x14ac:dyDescent="0.25">
      <c r="A488" s="55" t="s">
        <v>511</v>
      </c>
    </row>
    <row r="489" spans="1:1" x14ac:dyDescent="0.25">
      <c r="A489" s="55" t="s">
        <v>512</v>
      </c>
    </row>
    <row r="490" spans="1:1" x14ac:dyDescent="0.25">
      <c r="A490" s="56" t="s">
        <v>513</v>
      </c>
    </row>
    <row r="491" spans="1:1" x14ac:dyDescent="0.25">
      <c r="A491" s="56" t="s">
        <v>514</v>
      </c>
    </row>
    <row r="492" spans="1:1" x14ac:dyDescent="0.25">
      <c r="A492" s="56" t="s">
        <v>515</v>
      </c>
    </row>
    <row r="493" spans="1:1" x14ac:dyDescent="0.25">
      <c r="A493" s="56" t="s">
        <v>516</v>
      </c>
    </row>
    <row r="494" spans="1:1" x14ac:dyDescent="0.25">
      <c r="A494" s="55" t="s">
        <v>517</v>
      </c>
    </row>
    <row r="495" spans="1:1" x14ac:dyDescent="0.25">
      <c r="A495" s="56" t="s">
        <v>518</v>
      </c>
    </row>
    <row r="496" spans="1:1" x14ac:dyDescent="0.25">
      <c r="A496" s="56" t="s">
        <v>519</v>
      </c>
    </row>
    <row r="497" spans="1:1" x14ac:dyDescent="0.25">
      <c r="A497" s="56" t="s">
        <v>520</v>
      </c>
    </row>
    <row r="498" spans="1:1" x14ac:dyDescent="0.25">
      <c r="A498" s="56" t="s">
        <v>521</v>
      </c>
    </row>
    <row r="499" spans="1:1" x14ac:dyDescent="0.25">
      <c r="A499" s="56" t="s">
        <v>522</v>
      </c>
    </row>
    <row r="500" spans="1:1" x14ac:dyDescent="0.25">
      <c r="A500" s="56" t="s">
        <v>523</v>
      </c>
    </row>
    <row r="501" spans="1:1" x14ac:dyDescent="0.25">
      <c r="A501" s="55" t="s">
        <v>524</v>
      </c>
    </row>
    <row r="502" spans="1:1" x14ac:dyDescent="0.25">
      <c r="A502" s="56" t="s">
        <v>525</v>
      </c>
    </row>
    <row r="503" spans="1:1" x14ac:dyDescent="0.25">
      <c r="A503" s="56" t="s">
        <v>526</v>
      </c>
    </row>
    <row r="504" spans="1:1" x14ac:dyDescent="0.25">
      <c r="A504" s="56" t="s">
        <v>527</v>
      </c>
    </row>
    <row r="505" spans="1:1" x14ac:dyDescent="0.25">
      <c r="A505" s="55" t="s">
        <v>528</v>
      </c>
    </row>
    <row r="506" spans="1:1" x14ac:dyDescent="0.25">
      <c r="A506" s="56" t="s">
        <v>529</v>
      </c>
    </row>
    <row r="507" spans="1:1" x14ac:dyDescent="0.25">
      <c r="A507" s="56" t="s">
        <v>530</v>
      </c>
    </row>
    <row r="508" spans="1:1" x14ac:dyDescent="0.25">
      <c r="A508" s="55" t="s">
        <v>531</v>
      </c>
    </row>
    <row r="509" spans="1:1" x14ac:dyDescent="0.25">
      <c r="A509" s="56" t="s">
        <v>532</v>
      </c>
    </row>
    <row r="510" spans="1:1" x14ac:dyDescent="0.25">
      <c r="A510" s="56" t="s">
        <v>533</v>
      </c>
    </row>
    <row r="511" spans="1:1" x14ac:dyDescent="0.25">
      <c r="A511" s="56" t="s">
        <v>534</v>
      </c>
    </row>
    <row r="512" spans="1:1" x14ac:dyDescent="0.25">
      <c r="A512" s="56" t="s">
        <v>535</v>
      </c>
    </row>
    <row r="513" spans="1:1" x14ac:dyDescent="0.25">
      <c r="A513" s="56" t="s">
        <v>536</v>
      </c>
    </row>
    <row r="514" spans="1:1" x14ac:dyDescent="0.25">
      <c r="A514" s="55" t="s">
        <v>537</v>
      </c>
    </row>
    <row r="515" spans="1:1" x14ac:dyDescent="0.25">
      <c r="A515" s="55" t="s">
        <v>538</v>
      </c>
    </row>
    <row r="516" spans="1:1" x14ac:dyDescent="0.25">
      <c r="A516" s="56" t="s">
        <v>539</v>
      </c>
    </row>
    <row r="517" spans="1:1" x14ac:dyDescent="0.25">
      <c r="A517" s="56" t="s">
        <v>540</v>
      </c>
    </row>
    <row r="518" spans="1:1" x14ac:dyDescent="0.25">
      <c r="A518" s="56" t="s">
        <v>541</v>
      </c>
    </row>
    <row r="519" spans="1:1" x14ac:dyDescent="0.25">
      <c r="A519" s="55" t="s">
        <v>542</v>
      </c>
    </row>
    <row r="520" spans="1:1" x14ac:dyDescent="0.25">
      <c r="A520" s="56" t="s">
        <v>543</v>
      </c>
    </row>
    <row r="521" spans="1:1" x14ac:dyDescent="0.25">
      <c r="A521" s="56" t="s">
        <v>544</v>
      </c>
    </row>
    <row r="522" spans="1:1" x14ac:dyDescent="0.25">
      <c r="A522" s="55" t="s">
        <v>545</v>
      </c>
    </row>
    <row r="523" spans="1:1" x14ac:dyDescent="0.25">
      <c r="A523" s="56" t="s">
        <v>546</v>
      </c>
    </row>
    <row r="524" spans="1:1" x14ac:dyDescent="0.25">
      <c r="A524" s="56" t="s">
        <v>547</v>
      </c>
    </row>
    <row r="525" spans="1:1" x14ac:dyDescent="0.25">
      <c r="A525" s="56" t="s">
        <v>548</v>
      </c>
    </row>
    <row r="526" spans="1:1" x14ac:dyDescent="0.25">
      <c r="A526" s="56" t="s">
        <v>549</v>
      </c>
    </row>
    <row r="527" spans="1:1" x14ac:dyDescent="0.25">
      <c r="A527" s="55" t="s">
        <v>550</v>
      </c>
    </row>
    <row r="528" spans="1:1" x14ac:dyDescent="0.25">
      <c r="A528" s="56" t="s">
        <v>551</v>
      </c>
    </row>
    <row r="529" spans="1:1" x14ac:dyDescent="0.25">
      <c r="A529" s="56" t="s">
        <v>552</v>
      </c>
    </row>
    <row r="530" spans="1:1" x14ac:dyDescent="0.25">
      <c r="A530" s="56" t="s">
        <v>553</v>
      </c>
    </row>
    <row r="531" spans="1:1" x14ac:dyDescent="0.25">
      <c r="A531" s="56" t="s">
        <v>554</v>
      </c>
    </row>
    <row r="532" spans="1:1" x14ac:dyDescent="0.25">
      <c r="A532" s="55" t="s">
        <v>555</v>
      </c>
    </row>
    <row r="533" spans="1:1" x14ac:dyDescent="0.25">
      <c r="A533" s="55" t="s">
        <v>556</v>
      </c>
    </row>
    <row r="534" spans="1:1" x14ac:dyDescent="0.25">
      <c r="A534" s="56" t="s">
        <v>557</v>
      </c>
    </row>
    <row r="535" spans="1:1" x14ac:dyDescent="0.25">
      <c r="A535" s="56" t="s">
        <v>558</v>
      </c>
    </row>
    <row r="536" spans="1:1" x14ac:dyDescent="0.25">
      <c r="A536" s="55" t="s">
        <v>559</v>
      </c>
    </row>
    <row r="537" spans="1:1" x14ac:dyDescent="0.25">
      <c r="A537" s="55" t="s">
        <v>560</v>
      </c>
    </row>
    <row r="538" spans="1:1" x14ac:dyDescent="0.25">
      <c r="A538" s="55" t="s">
        <v>561</v>
      </c>
    </row>
    <row r="539" spans="1:1" x14ac:dyDescent="0.25">
      <c r="A539" s="56" t="s">
        <v>562</v>
      </c>
    </row>
    <row r="540" spans="1:1" x14ac:dyDescent="0.25">
      <c r="A540" s="56" t="s">
        <v>563</v>
      </c>
    </row>
    <row r="541" spans="1:1" x14ac:dyDescent="0.25">
      <c r="A541" s="56" t="s">
        <v>564</v>
      </c>
    </row>
    <row r="542" spans="1:1" x14ac:dyDescent="0.25">
      <c r="A542" s="56" t="s">
        <v>565</v>
      </c>
    </row>
    <row r="543" spans="1:1" x14ac:dyDescent="0.25">
      <c r="A543" s="56" t="s">
        <v>566</v>
      </c>
    </row>
    <row r="544" spans="1:1" x14ac:dyDescent="0.25">
      <c r="A544" s="55" t="s">
        <v>567</v>
      </c>
    </row>
    <row r="545" spans="1:1" x14ac:dyDescent="0.25">
      <c r="A545" s="56" t="s">
        <v>568</v>
      </c>
    </row>
    <row r="546" spans="1:1" x14ac:dyDescent="0.25">
      <c r="A546" s="56" t="s">
        <v>569</v>
      </c>
    </row>
    <row r="547" spans="1:1" x14ac:dyDescent="0.25">
      <c r="A547" s="56" t="s">
        <v>570</v>
      </c>
    </row>
    <row r="548" spans="1:1" x14ac:dyDescent="0.25">
      <c r="A548" s="56" t="s">
        <v>571</v>
      </c>
    </row>
    <row r="549" spans="1:1" x14ac:dyDescent="0.25">
      <c r="A549" s="56" t="s">
        <v>572</v>
      </c>
    </row>
    <row r="550" spans="1:1" x14ac:dyDescent="0.25">
      <c r="A550" s="55" t="s">
        <v>573</v>
      </c>
    </row>
    <row r="551" spans="1:1" x14ac:dyDescent="0.25">
      <c r="A551" s="56" t="s">
        <v>574</v>
      </c>
    </row>
    <row r="552" spans="1:1" x14ac:dyDescent="0.25">
      <c r="A552" s="55" t="s">
        <v>575</v>
      </c>
    </row>
    <row r="553" spans="1:1" x14ac:dyDescent="0.25">
      <c r="A553" s="56" t="s">
        <v>576</v>
      </c>
    </row>
    <row r="554" spans="1:1" x14ac:dyDescent="0.25">
      <c r="A554" s="55" t="s">
        <v>577</v>
      </c>
    </row>
    <row r="555" spans="1:1" x14ac:dyDescent="0.25">
      <c r="A555" s="55" t="s">
        <v>578</v>
      </c>
    </row>
    <row r="556" spans="1:1" x14ac:dyDescent="0.25">
      <c r="A556" s="56" t="s">
        <v>579</v>
      </c>
    </row>
    <row r="557" spans="1:1" x14ac:dyDescent="0.25">
      <c r="A557" s="56" t="s">
        <v>580</v>
      </c>
    </row>
    <row r="558" spans="1:1" x14ac:dyDescent="0.25">
      <c r="A558" s="56" t="s">
        <v>581</v>
      </c>
    </row>
    <row r="559" spans="1:1" x14ac:dyDescent="0.25">
      <c r="A559" s="56" t="s">
        <v>582</v>
      </c>
    </row>
    <row r="560" spans="1:1" x14ac:dyDescent="0.25">
      <c r="A560" s="55" t="s">
        <v>583</v>
      </c>
    </row>
    <row r="561" spans="1:1" x14ac:dyDescent="0.25">
      <c r="A561" s="56" t="s">
        <v>584</v>
      </c>
    </row>
    <row r="562" spans="1:1" x14ac:dyDescent="0.25">
      <c r="A562" s="56" t="s">
        <v>585</v>
      </c>
    </row>
    <row r="563" spans="1:1" x14ac:dyDescent="0.25">
      <c r="A563" s="56" t="s">
        <v>586</v>
      </c>
    </row>
    <row r="564" spans="1:1" x14ac:dyDescent="0.25">
      <c r="A564" s="55" t="s">
        <v>587</v>
      </c>
    </row>
    <row r="565" spans="1:1" x14ac:dyDescent="0.25">
      <c r="A565" s="55" t="s">
        <v>588</v>
      </c>
    </row>
    <row r="566" spans="1:1" x14ac:dyDescent="0.25">
      <c r="A566" s="55" t="s">
        <v>589</v>
      </c>
    </row>
    <row r="567" spans="1:1" x14ac:dyDescent="0.25">
      <c r="A567" s="56" t="s">
        <v>590</v>
      </c>
    </row>
    <row r="568" spans="1:1" x14ac:dyDescent="0.25">
      <c r="A568" s="55" t="s">
        <v>591</v>
      </c>
    </row>
    <row r="569" spans="1:1" x14ac:dyDescent="0.25">
      <c r="A569" s="55" t="s">
        <v>592</v>
      </c>
    </row>
    <row r="570" spans="1:1" x14ac:dyDescent="0.25">
      <c r="A570" s="56" t="s">
        <v>593</v>
      </c>
    </row>
    <row r="571" spans="1:1" x14ac:dyDescent="0.25">
      <c r="A571" s="56" t="s">
        <v>594</v>
      </c>
    </row>
    <row r="572" spans="1:1" x14ac:dyDescent="0.25">
      <c r="A572" s="56" t="s">
        <v>595</v>
      </c>
    </row>
    <row r="573" spans="1:1" x14ac:dyDescent="0.25">
      <c r="A573" s="55" t="s">
        <v>596</v>
      </c>
    </row>
    <row r="574" spans="1:1" x14ac:dyDescent="0.25">
      <c r="A574" s="56" t="s">
        <v>597</v>
      </c>
    </row>
    <row r="575" spans="1:1" x14ac:dyDescent="0.25">
      <c r="A575" s="56" t="s">
        <v>598</v>
      </c>
    </row>
    <row r="576" spans="1:1" x14ac:dyDescent="0.25">
      <c r="A576" s="55" t="s">
        <v>599</v>
      </c>
    </row>
    <row r="577" spans="1:1" x14ac:dyDescent="0.25">
      <c r="A577" s="55" t="s">
        <v>600</v>
      </c>
    </row>
    <row r="578" spans="1:1" x14ac:dyDescent="0.25">
      <c r="A578" s="56" t="s">
        <v>601</v>
      </c>
    </row>
    <row r="579" spans="1:1" x14ac:dyDescent="0.25">
      <c r="A579" s="56" t="s">
        <v>602</v>
      </c>
    </row>
    <row r="580" spans="1:1" x14ac:dyDescent="0.25">
      <c r="A580" s="56" t="s">
        <v>603</v>
      </c>
    </row>
    <row r="581" spans="1:1" x14ac:dyDescent="0.25">
      <c r="A581" s="56" t="s">
        <v>604</v>
      </c>
    </row>
    <row r="582" spans="1:1" x14ac:dyDescent="0.25">
      <c r="A582" s="55" t="s">
        <v>605</v>
      </c>
    </row>
    <row r="583" spans="1:1" x14ac:dyDescent="0.25">
      <c r="A583" s="56" t="s">
        <v>606</v>
      </c>
    </row>
    <row r="584" spans="1:1" x14ac:dyDescent="0.25">
      <c r="A584" s="55" t="s">
        <v>607</v>
      </c>
    </row>
    <row r="585" spans="1:1" x14ac:dyDescent="0.25">
      <c r="A585" s="56" t="s">
        <v>608</v>
      </c>
    </row>
    <row r="586" spans="1:1" x14ac:dyDescent="0.25">
      <c r="A586" s="56" t="s">
        <v>609</v>
      </c>
    </row>
    <row r="587" spans="1:1" x14ac:dyDescent="0.25">
      <c r="A587" s="56" t="s">
        <v>610</v>
      </c>
    </row>
    <row r="588" spans="1:1" x14ac:dyDescent="0.25">
      <c r="A588" s="56" t="s">
        <v>611</v>
      </c>
    </row>
    <row r="589" spans="1:1" x14ac:dyDescent="0.25">
      <c r="A589" s="56" t="s">
        <v>612</v>
      </c>
    </row>
    <row r="590" spans="1:1" x14ac:dyDescent="0.25">
      <c r="A590" s="56" t="s">
        <v>613</v>
      </c>
    </row>
    <row r="591" spans="1:1" x14ac:dyDescent="0.25">
      <c r="A591" s="56" t="s">
        <v>614</v>
      </c>
    </row>
    <row r="592" spans="1:1" x14ac:dyDescent="0.25">
      <c r="A592" s="56" t="s">
        <v>615</v>
      </c>
    </row>
    <row r="593" spans="1:1" x14ac:dyDescent="0.25">
      <c r="A593" s="55" t="s">
        <v>616</v>
      </c>
    </row>
    <row r="594" spans="1:1" x14ac:dyDescent="0.25">
      <c r="A594" s="55" t="s">
        <v>617</v>
      </c>
    </row>
    <row r="595" spans="1:1" x14ac:dyDescent="0.25">
      <c r="A595" s="56" t="s">
        <v>618</v>
      </c>
    </row>
    <row r="596" spans="1:1" x14ac:dyDescent="0.25">
      <c r="A596" s="56" t="s">
        <v>619</v>
      </c>
    </row>
    <row r="597" spans="1:1" x14ac:dyDescent="0.25">
      <c r="A597" s="56" t="s">
        <v>620</v>
      </c>
    </row>
    <row r="598" spans="1:1" x14ac:dyDescent="0.25">
      <c r="A598" s="55" t="s">
        <v>621</v>
      </c>
    </row>
    <row r="599" spans="1:1" x14ac:dyDescent="0.25">
      <c r="A599" s="56" t="s">
        <v>622</v>
      </c>
    </row>
    <row r="600" spans="1:1" x14ac:dyDescent="0.25">
      <c r="A600" s="56" t="s">
        <v>623</v>
      </c>
    </row>
    <row r="601" spans="1:1" x14ac:dyDescent="0.25">
      <c r="A601" s="56" t="s">
        <v>624</v>
      </c>
    </row>
    <row r="602" spans="1:1" x14ac:dyDescent="0.25">
      <c r="A602" s="55" t="s">
        <v>625</v>
      </c>
    </row>
    <row r="603" spans="1:1" x14ac:dyDescent="0.25">
      <c r="A603" s="56" t="s">
        <v>626</v>
      </c>
    </row>
    <row r="604" spans="1:1" x14ac:dyDescent="0.25">
      <c r="A604" s="56" t="s">
        <v>627</v>
      </c>
    </row>
    <row r="605" spans="1:1" x14ac:dyDescent="0.25">
      <c r="A605" s="56" t="s">
        <v>628</v>
      </c>
    </row>
    <row r="606" spans="1:1" x14ac:dyDescent="0.25">
      <c r="A606" s="55" t="s">
        <v>629</v>
      </c>
    </row>
    <row r="607" spans="1:1" x14ac:dyDescent="0.25">
      <c r="A607" s="55" t="s">
        <v>630</v>
      </c>
    </row>
    <row r="608" spans="1:1" x14ac:dyDescent="0.25">
      <c r="A608" s="56" t="s">
        <v>631</v>
      </c>
    </row>
    <row r="609" spans="1:1" x14ac:dyDescent="0.25">
      <c r="A609" s="55" t="s">
        <v>632</v>
      </c>
    </row>
    <row r="610" spans="1:1" x14ac:dyDescent="0.25">
      <c r="A610" s="56" t="s">
        <v>633</v>
      </c>
    </row>
    <row r="611" spans="1:1" x14ac:dyDescent="0.25">
      <c r="A611" s="56" t="s">
        <v>634</v>
      </c>
    </row>
    <row r="612" spans="1:1" x14ac:dyDescent="0.25">
      <c r="A612" s="56" t="s">
        <v>635</v>
      </c>
    </row>
    <row r="613" spans="1:1" x14ac:dyDescent="0.25">
      <c r="A613" s="56" t="s">
        <v>636</v>
      </c>
    </row>
    <row r="614" spans="1:1" x14ac:dyDescent="0.25">
      <c r="A614" s="56" t="s">
        <v>637</v>
      </c>
    </row>
    <row r="615" spans="1:1" x14ac:dyDescent="0.25">
      <c r="A615" s="55" t="s">
        <v>638</v>
      </c>
    </row>
    <row r="616" spans="1:1" x14ac:dyDescent="0.25">
      <c r="A616" s="56" t="s">
        <v>639</v>
      </c>
    </row>
    <row r="617" spans="1:1" x14ac:dyDescent="0.25">
      <c r="A617" s="56" t="s">
        <v>640</v>
      </c>
    </row>
    <row r="618" spans="1:1" x14ac:dyDescent="0.25">
      <c r="A618" s="56" t="s">
        <v>641</v>
      </c>
    </row>
    <row r="619" spans="1:1" x14ac:dyDescent="0.25">
      <c r="A619" s="56" t="s">
        <v>642</v>
      </c>
    </row>
    <row r="620" spans="1:1" x14ac:dyDescent="0.25">
      <c r="A620" s="55" t="s">
        <v>643</v>
      </c>
    </row>
    <row r="621" spans="1:1" x14ac:dyDescent="0.25">
      <c r="A621" s="56" t="s">
        <v>644</v>
      </c>
    </row>
    <row r="622" spans="1:1" x14ac:dyDescent="0.25">
      <c r="A622" s="56" t="s">
        <v>645</v>
      </c>
    </row>
    <row r="623" spans="1:1" x14ac:dyDescent="0.25">
      <c r="A623" s="56" t="s">
        <v>646</v>
      </c>
    </row>
    <row r="624" spans="1:1" x14ac:dyDescent="0.25">
      <c r="A624" s="56" t="s">
        <v>647</v>
      </c>
    </row>
    <row r="625" spans="1:1" x14ac:dyDescent="0.25">
      <c r="A625" s="55" t="s">
        <v>648</v>
      </c>
    </row>
    <row r="626" spans="1:1" x14ac:dyDescent="0.25">
      <c r="A626" s="55" t="s">
        <v>649</v>
      </c>
    </row>
    <row r="627" spans="1:1" x14ac:dyDescent="0.25">
      <c r="A627" s="56" t="s">
        <v>650</v>
      </c>
    </row>
    <row r="628" spans="1:1" x14ac:dyDescent="0.25">
      <c r="A628" s="56" t="s">
        <v>651</v>
      </c>
    </row>
    <row r="629" spans="1:1" x14ac:dyDescent="0.25">
      <c r="A629" s="56" t="s">
        <v>652</v>
      </c>
    </row>
    <row r="630" spans="1:1" x14ac:dyDescent="0.25">
      <c r="A630" s="56" t="s">
        <v>653</v>
      </c>
    </row>
    <row r="631" spans="1:1" x14ac:dyDescent="0.25">
      <c r="A631" s="56" t="s">
        <v>654</v>
      </c>
    </row>
    <row r="632" spans="1:1" x14ac:dyDescent="0.25">
      <c r="A632" s="56" t="s">
        <v>655</v>
      </c>
    </row>
    <row r="633" spans="1:1" x14ac:dyDescent="0.25">
      <c r="A633" s="56" t="s">
        <v>656</v>
      </c>
    </row>
    <row r="634" spans="1:1" x14ac:dyDescent="0.25">
      <c r="A634" s="56" t="s">
        <v>657</v>
      </c>
    </row>
    <row r="635" spans="1:1" x14ac:dyDescent="0.25">
      <c r="A635" s="56" t="s">
        <v>658</v>
      </c>
    </row>
    <row r="636" spans="1:1" x14ac:dyDescent="0.25">
      <c r="A636" s="56" t="s">
        <v>659</v>
      </c>
    </row>
    <row r="637" spans="1:1" x14ac:dyDescent="0.25">
      <c r="A637" s="56" t="s">
        <v>660</v>
      </c>
    </row>
    <row r="638" spans="1:1" x14ac:dyDescent="0.25">
      <c r="A638" s="55" t="s">
        <v>661</v>
      </c>
    </row>
    <row r="639" spans="1:1" x14ac:dyDescent="0.25">
      <c r="A639" s="55" t="s">
        <v>662</v>
      </c>
    </row>
    <row r="640" spans="1:1" x14ac:dyDescent="0.25">
      <c r="A640" s="56" t="s">
        <v>663</v>
      </c>
    </row>
    <row r="641" spans="1:1" x14ac:dyDescent="0.25">
      <c r="A641" s="56" t="s">
        <v>664</v>
      </c>
    </row>
    <row r="642" spans="1:1" x14ac:dyDescent="0.25">
      <c r="A642" s="56" t="s">
        <v>665</v>
      </c>
    </row>
    <row r="643" spans="1:1" x14ac:dyDescent="0.25">
      <c r="A643" s="56" t="s">
        <v>666</v>
      </c>
    </row>
    <row r="644" spans="1:1" x14ac:dyDescent="0.25">
      <c r="A644" s="56" t="s">
        <v>667</v>
      </c>
    </row>
    <row r="645" spans="1:1" x14ac:dyDescent="0.25">
      <c r="A645" s="56" t="s">
        <v>668</v>
      </c>
    </row>
    <row r="646" spans="1:1" x14ac:dyDescent="0.25">
      <c r="A646" s="56" t="s">
        <v>669</v>
      </c>
    </row>
    <row r="647" spans="1:1" x14ac:dyDescent="0.25">
      <c r="A647" s="55" t="s">
        <v>670</v>
      </c>
    </row>
    <row r="648" spans="1:1" x14ac:dyDescent="0.25">
      <c r="A648" s="56" t="s">
        <v>671</v>
      </c>
    </row>
    <row r="649" spans="1:1" x14ac:dyDescent="0.25">
      <c r="A649" s="56" t="s">
        <v>672</v>
      </c>
    </row>
    <row r="650" spans="1:1" x14ac:dyDescent="0.25">
      <c r="A650" s="56" t="s">
        <v>673</v>
      </c>
    </row>
    <row r="651" spans="1:1" x14ac:dyDescent="0.25">
      <c r="A651" s="56" t="s">
        <v>674</v>
      </c>
    </row>
    <row r="652" spans="1:1" x14ac:dyDescent="0.25">
      <c r="A652" s="56" t="s">
        <v>675</v>
      </c>
    </row>
    <row r="653" spans="1:1" x14ac:dyDescent="0.25">
      <c r="A653" s="55" t="s">
        <v>676</v>
      </c>
    </row>
    <row r="654" spans="1:1" x14ac:dyDescent="0.25">
      <c r="A654" s="56" t="s">
        <v>677</v>
      </c>
    </row>
    <row r="655" spans="1:1" x14ac:dyDescent="0.25">
      <c r="A655" s="56" t="s">
        <v>678</v>
      </c>
    </row>
    <row r="656" spans="1:1" x14ac:dyDescent="0.25">
      <c r="A656" s="56" t="s">
        <v>679</v>
      </c>
    </row>
    <row r="657" spans="1:1" x14ac:dyDescent="0.25">
      <c r="A657" s="55" t="s">
        <v>680</v>
      </c>
    </row>
    <row r="658" spans="1:1" x14ac:dyDescent="0.25">
      <c r="A658" s="56" t="s">
        <v>681</v>
      </c>
    </row>
    <row r="659" spans="1:1" x14ac:dyDescent="0.25">
      <c r="A659" s="56" t="s">
        <v>682</v>
      </c>
    </row>
    <row r="660" spans="1:1" x14ac:dyDescent="0.25">
      <c r="A660" s="55" t="s">
        <v>683</v>
      </c>
    </row>
    <row r="661" spans="1:1" x14ac:dyDescent="0.25">
      <c r="A661" s="55" t="s">
        <v>684</v>
      </c>
    </row>
    <row r="662" spans="1:1" x14ac:dyDescent="0.25">
      <c r="A662" s="56" t="s">
        <v>685</v>
      </c>
    </row>
    <row r="663" spans="1:1" x14ac:dyDescent="0.25">
      <c r="A663" s="56" t="s">
        <v>686</v>
      </c>
    </row>
    <row r="664" spans="1:1" x14ac:dyDescent="0.25">
      <c r="A664" s="56" t="s">
        <v>687</v>
      </c>
    </row>
    <row r="665" spans="1:1" x14ac:dyDescent="0.25">
      <c r="A665" s="56" t="s">
        <v>688</v>
      </c>
    </row>
    <row r="666" spans="1:1" x14ac:dyDescent="0.25">
      <c r="A666" s="56" t="s">
        <v>689</v>
      </c>
    </row>
    <row r="667" spans="1:1" x14ac:dyDescent="0.25">
      <c r="A667" s="56" t="s">
        <v>690</v>
      </c>
    </row>
    <row r="668" spans="1:1" x14ac:dyDescent="0.25">
      <c r="A668" s="56" t="s">
        <v>691</v>
      </c>
    </row>
    <row r="669" spans="1:1" x14ac:dyDescent="0.25">
      <c r="A669" s="56" t="s">
        <v>692</v>
      </c>
    </row>
    <row r="670" spans="1:1" x14ac:dyDescent="0.25">
      <c r="A670" s="56" t="s">
        <v>693</v>
      </c>
    </row>
    <row r="671" spans="1:1" x14ac:dyDescent="0.25">
      <c r="A671" s="56" t="s">
        <v>694</v>
      </c>
    </row>
    <row r="672" spans="1:1" x14ac:dyDescent="0.25">
      <c r="A672" s="56" t="s">
        <v>695</v>
      </c>
    </row>
    <row r="673" spans="1:1" x14ac:dyDescent="0.25">
      <c r="A673" s="56" t="s">
        <v>696</v>
      </c>
    </row>
    <row r="674" spans="1:1" x14ac:dyDescent="0.25">
      <c r="A674" s="56" t="s">
        <v>697</v>
      </c>
    </row>
    <row r="675" spans="1:1" x14ac:dyDescent="0.25">
      <c r="A675" s="56" t="s">
        <v>698</v>
      </c>
    </row>
    <row r="676" spans="1:1" x14ac:dyDescent="0.25">
      <c r="A676" s="56" t="s">
        <v>699</v>
      </c>
    </row>
    <row r="677" spans="1:1" x14ac:dyDescent="0.25">
      <c r="A677" s="56" t="s">
        <v>700</v>
      </c>
    </row>
    <row r="678" spans="1:1" x14ac:dyDescent="0.25">
      <c r="A678" s="56" t="s">
        <v>701</v>
      </c>
    </row>
    <row r="679" spans="1:1" x14ac:dyDescent="0.25">
      <c r="A679" s="56" t="s">
        <v>702</v>
      </c>
    </row>
    <row r="680" spans="1:1" x14ac:dyDescent="0.25">
      <c r="A680" s="56" t="s">
        <v>703</v>
      </c>
    </row>
    <row r="681" spans="1:1" x14ac:dyDescent="0.25">
      <c r="A681" s="56" t="s">
        <v>704</v>
      </c>
    </row>
    <row r="682" spans="1:1" x14ac:dyDescent="0.25">
      <c r="A682" s="56" t="s">
        <v>705</v>
      </c>
    </row>
    <row r="683" spans="1:1" x14ac:dyDescent="0.25">
      <c r="A683" s="56" t="s">
        <v>706</v>
      </c>
    </row>
    <row r="684" spans="1:1" x14ac:dyDescent="0.25">
      <c r="A684" s="56" t="s">
        <v>707</v>
      </c>
    </row>
    <row r="685" spans="1:1" x14ac:dyDescent="0.25">
      <c r="A685" s="56" t="s">
        <v>708</v>
      </c>
    </row>
    <row r="686" spans="1:1" x14ac:dyDescent="0.25">
      <c r="A686" s="56" t="s">
        <v>709</v>
      </c>
    </row>
    <row r="687" spans="1:1" x14ac:dyDescent="0.25">
      <c r="A687" s="56" t="s">
        <v>710</v>
      </c>
    </row>
    <row r="688" spans="1:1" x14ac:dyDescent="0.25">
      <c r="A688" s="56" t="s">
        <v>711</v>
      </c>
    </row>
    <row r="689" spans="1:1" x14ac:dyDescent="0.25">
      <c r="A689" s="56" t="s">
        <v>712</v>
      </c>
    </row>
    <row r="690" spans="1:1" x14ac:dyDescent="0.25">
      <c r="A690" s="56" t="s">
        <v>713</v>
      </c>
    </row>
    <row r="691" spans="1:1" x14ac:dyDescent="0.25">
      <c r="A691" s="56" t="s">
        <v>714</v>
      </c>
    </row>
    <row r="692" spans="1:1" x14ac:dyDescent="0.25">
      <c r="A692" s="56" t="s">
        <v>715</v>
      </c>
    </row>
    <row r="693" spans="1:1" x14ac:dyDescent="0.25">
      <c r="A693" s="56" t="s">
        <v>716</v>
      </c>
    </row>
    <row r="694" spans="1:1" x14ac:dyDescent="0.25">
      <c r="A694" s="56" t="s">
        <v>717</v>
      </c>
    </row>
    <row r="695" spans="1:1" x14ac:dyDescent="0.25">
      <c r="A695" s="56" t="s">
        <v>718</v>
      </c>
    </row>
    <row r="696" spans="1:1" x14ac:dyDescent="0.25">
      <c r="A696" s="56" t="s">
        <v>719</v>
      </c>
    </row>
    <row r="697" spans="1:1" x14ac:dyDescent="0.25">
      <c r="A697" s="56" t="s">
        <v>720</v>
      </c>
    </row>
    <row r="698" spans="1:1" x14ac:dyDescent="0.25">
      <c r="A698" s="56" t="s">
        <v>721</v>
      </c>
    </row>
    <row r="699" spans="1:1" x14ac:dyDescent="0.25">
      <c r="A699" s="56" t="s">
        <v>722</v>
      </c>
    </row>
    <row r="700" spans="1:1" x14ac:dyDescent="0.25">
      <c r="A700" s="56" t="s">
        <v>723</v>
      </c>
    </row>
    <row r="701" spans="1:1" x14ac:dyDescent="0.25">
      <c r="A701" s="56" t="s">
        <v>724</v>
      </c>
    </row>
    <row r="702" spans="1:1" x14ac:dyDescent="0.25">
      <c r="A702" s="56" t="s">
        <v>725</v>
      </c>
    </row>
    <row r="703" spans="1:1" x14ac:dyDescent="0.25">
      <c r="A703" s="56" t="s">
        <v>726</v>
      </c>
    </row>
    <row r="704" spans="1:1" x14ac:dyDescent="0.25">
      <c r="A704" s="56" t="s">
        <v>727</v>
      </c>
    </row>
    <row r="705" spans="1:1" x14ac:dyDescent="0.25">
      <c r="A705" s="56" t="s">
        <v>728</v>
      </c>
    </row>
    <row r="706" spans="1:1" x14ac:dyDescent="0.25">
      <c r="A706" s="56" t="s">
        <v>729</v>
      </c>
    </row>
    <row r="707" spans="1:1" x14ac:dyDescent="0.25">
      <c r="A707" s="56" t="s">
        <v>730</v>
      </c>
    </row>
    <row r="708" spans="1:1" x14ac:dyDescent="0.25">
      <c r="A708" s="56" t="s">
        <v>731</v>
      </c>
    </row>
    <row r="709" spans="1:1" x14ac:dyDescent="0.25">
      <c r="A709" s="56" t="s">
        <v>732</v>
      </c>
    </row>
    <row r="710" spans="1:1" x14ac:dyDescent="0.25">
      <c r="A710" s="56" t="s">
        <v>733</v>
      </c>
    </row>
    <row r="711" spans="1:1" x14ac:dyDescent="0.25">
      <c r="A711" s="56" t="s">
        <v>734</v>
      </c>
    </row>
    <row r="712" spans="1:1" x14ac:dyDescent="0.25">
      <c r="A712" s="56" t="s">
        <v>735</v>
      </c>
    </row>
    <row r="713" spans="1:1" x14ac:dyDescent="0.25">
      <c r="A713" s="56" t="s">
        <v>736</v>
      </c>
    </row>
    <row r="714" spans="1:1" x14ac:dyDescent="0.25">
      <c r="A714" s="56" t="s">
        <v>737</v>
      </c>
    </row>
    <row r="715" spans="1:1" x14ac:dyDescent="0.25">
      <c r="A715" s="56" t="s">
        <v>738</v>
      </c>
    </row>
    <row r="716" spans="1:1" x14ac:dyDescent="0.25">
      <c r="A716" s="56" t="s">
        <v>739</v>
      </c>
    </row>
    <row r="717" spans="1:1" x14ac:dyDescent="0.25">
      <c r="A717" s="56" t="s">
        <v>740</v>
      </c>
    </row>
    <row r="718" spans="1:1" x14ac:dyDescent="0.25">
      <c r="A718" s="56" t="s">
        <v>741</v>
      </c>
    </row>
    <row r="719" spans="1:1" x14ac:dyDescent="0.25">
      <c r="A719" s="56" t="s">
        <v>742</v>
      </c>
    </row>
    <row r="720" spans="1:1" x14ac:dyDescent="0.25">
      <c r="A720" s="56" t="s">
        <v>743</v>
      </c>
    </row>
    <row r="721" spans="1:1" x14ac:dyDescent="0.25">
      <c r="A721" s="56" t="s">
        <v>744</v>
      </c>
    </row>
    <row r="722" spans="1:1" x14ac:dyDescent="0.25">
      <c r="A722" s="56" t="s">
        <v>745</v>
      </c>
    </row>
    <row r="723" spans="1:1" x14ac:dyDescent="0.25">
      <c r="A723" s="56" t="s">
        <v>746</v>
      </c>
    </row>
    <row r="724" spans="1:1" x14ac:dyDescent="0.25">
      <c r="A724" s="56" t="s">
        <v>747</v>
      </c>
    </row>
    <row r="725" spans="1:1" x14ac:dyDescent="0.25">
      <c r="A725" s="56" t="s">
        <v>748</v>
      </c>
    </row>
    <row r="726" spans="1:1" x14ac:dyDescent="0.25">
      <c r="A726" s="56" t="s">
        <v>749</v>
      </c>
    </row>
    <row r="727" spans="1:1" x14ac:dyDescent="0.25">
      <c r="A727" s="56" t="s">
        <v>750</v>
      </c>
    </row>
    <row r="728" spans="1:1" x14ac:dyDescent="0.25">
      <c r="A728" s="56" t="s">
        <v>751</v>
      </c>
    </row>
    <row r="729" spans="1:1" x14ac:dyDescent="0.25">
      <c r="A729" s="56" t="s">
        <v>752</v>
      </c>
    </row>
    <row r="730" spans="1:1" x14ac:dyDescent="0.25">
      <c r="A730" s="56" t="s">
        <v>753</v>
      </c>
    </row>
    <row r="731" spans="1:1" x14ac:dyDescent="0.25">
      <c r="A731" s="56" t="s">
        <v>754</v>
      </c>
    </row>
    <row r="732" spans="1:1" x14ac:dyDescent="0.25">
      <c r="A732" s="56" t="s">
        <v>755</v>
      </c>
    </row>
    <row r="733" spans="1:1" x14ac:dyDescent="0.25">
      <c r="A733" s="56" t="s">
        <v>756</v>
      </c>
    </row>
    <row r="734" spans="1:1" x14ac:dyDescent="0.25">
      <c r="A734" s="56" t="s">
        <v>757</v>
      </c>
    </row>
    <row r="735" spans="1:1" x14ac:dyDescent="0.25">
      <c r="A735" s="56" t="s">
        <v>758</v>
      </c>
    </row>
    <row r="736" spans="1:1" x14ac:dyDescent="0.25">
      <c r="A736" s="56" t="s">
        <v>759</v>
      </c>
    </row>
    <row r="737" spans="1:1" x14ac:dyDescent="0.25">
      <c r="A737" s="56" t="s">
        <v>760</v>
      </c>
    </row>
    <row r="738" spans="1:1" x14ac:dyDescent="0.25">
      <c r="A738" s="56" t="s">
        <v>761</v>
      </c>
    </row>
    <row r="739" spans="1:1" x14ac:dyDescent="0.25">
      <c r="A739" s="56" t="s">
        <v>762</v>
      </c>
    </row>
    <row r="740" spans="1:1" x14ac:dyDescent="0.25">
      <c r="A740" s="56" t="s">
        <v>763</v>
      </c>
    </row>
    <row r="741" spans="1:1" x14ac:dyDescent="0.25">
      <c r="A741" s="56" t="s">
        <v>764</v>
      </c>
    </row>
    <row r="742" spans="1:1" x14ac:dyDescent="0.25">
      <c r="A742" s="56" t="s">
        <v>765</v>
      </c>
    </row>
    <row r="743" spans="1:1" x14ac:dyDescent="0.25">
      <c r="A743" s="56" t="s">
        <v>766</v>
      </c>
    </row>
    <row r="744" spans="1:1" x14ac:dyDescent="0.25">
      <c r="A744" s="56" t="s">
        <v>767</v>
      </c>
    </row>
    <row r="745" spans="1:1" x14ac:dyDescent="0.25">
      <c r="A745" s="56" t="s">
        <v>768</v>
      </c>
    </row>
    <row r="746" spans="1:1" x14ac:dyDescent="0.25">
      <c r="A746" s="56" t="s">
        <v>769</v>
      </c>
    </row>
    <row r="747" spans="1:1" x14ac:dyDescent="0.25">
      <c r="A747" s="56" t="s">
        <v>770</v>
      </c>
    </row>
    <row r="748" spans="1:1" x14ac:dyDescent="0.25">
      <c r="A748" s="56" t="s">
        <v>771</v>
      </c>
    </row>
    <row r="749" spans="1:1" x14ac:dyDescent="0.25">
      <c r="A749" s="56" t="s">
        <v>772</v>
      </c>
    </row>
    <row r="750" spans="1:1" x14ac:dyDescent="0.25">
      <c r="A750" s="56" t="s">
        <v>773</v>
      </c>
    </row>
    <row r="751" spans="1:1" x14ac:dyDescent="0.25">
      <c r="A751" s="56" t="s">
        <v>774</v>
      </c>
    </row>
    <row r="752" spans="1:1" x14ac:dyDescent="0.25">
      <c r="A752" s="56" t="s">
        <v>775</v>
      </c>
    </row>
    <row r="753" spans="1:1" x14ac:dyDescent="0.25">
      <c r="A753" s="56" t="s">
        <v>776</v>
      </c>
    </row>
    <row r="754" spans="1:1" x14ac:dyDescent="0.25">
      <c r="A754" s="56" t="s">
        <v>777</v>
      </c>
    </row>
    <row r="755" spans="1:1" x14ac:dyDescent="0.25">
      <c r="A755" s="56" t="s">
        <v>778</v>
      </c>
    </row>
    <row r="756" spans="1:1" x14ac:dyDescent="0.25">
      <c r="A756" s="56" t="s">
        <v>779</v>
      </c>
    </row>
    <row r="757" spans="1:1" x14ac:dyDescent="0.25">
      <c r="A757" s="56" t="s">
        <v>780</v>
      </c>
    </row>
    <row r="758" spans="1:1" x14ac:dyDescent="0.25">
      <c r="A758" s="56" t="s">
        <v>781</v>
      </c>
    </row>
    <row r="759" spans="1:1" x14ac:dyDescent="0.25">
      <c r="A759" s="56" t="s">
        <v>782</v>
      </c>
    </row>
    <row r="760" spans="1:1" x14ac:dyDescent="0.25">
      <c r="A760" s="56" t="s">
        <v>783</v>
      </c>
    </row>
    <row r="761" spans="1:1" x14ac:dyDescent="0.25">
      <c r="A761" s="56" t="s">
        <v>784</v>
      </c>
    </row>
    <row r="762" spans="1:1" x14ac:dyDescent="0.25">
      <c r="A762" s="56" t="s">
        <v>785</v>
      </c>
    </row>
    <row r="763" spans="1:1" x14ac:dyDescent="0.25">
      <c r="A763" s="56" t="s">
        <v>786</v>
      </c>
    </row>
    <row r="764" spans="1:1" x14ac:dyDescent="0.25">
      <c r="A764" s="56" t="s">
        <v>787</v>
      </c>
    </row>
    <row r="765" spans="1:1" x14ac:dyDescent="0.25">
      <c r="A765" s="56" t="s">
        <v>788</v>
      </c>
    </row>
    <row r="766" spans="1:1" x14ac:dyDescent="0.25">
      <c r="A766" s="56" t="s">
        <v>789</v>
      </c>
    </row>
    <row r="767" spans="1:1" x14ac:dyDescent="0.25">
      <c r="A767" s="56" t="s">
        <v>790</v>
      </c>
    </row>
    <row r="768" spans="1:1" x14ac:dyDescent="0.25">
      <c r="A768" s="56" t="s">
        <v>791</v>
      </c>
    </row>
    <row r="769" spans="1:1" x14ac:dyDescent="0.25">
      <c r="A769" s="56" t="s">
        <v>792</v>
      </c>
    </row>
    <row r="770" spans="1:1" x14ac:dyDescent="0.25">
      <c r="A770" s="56" t="s">
        <v>793</v>
      </c>
    </row>
    <row r="771" spans="1:1" x14ac:dyDescent="0.25">
      <c r="A771" s="56" t="s">
        <v>794</v>
      </c>
    </row>
    <row r="772" spans="1:1" x14ac:dyDescent="0.25">
      <c r="A772" s="56" t="s">
        <v>795</v>
      </c>
    </row>
    <row r="773" spans="1:1" x14ac:dyDescent="0.25">
      <c r="A773" s="56" t="s">
        <v>796</v>
      </c>
    </row>
    <row r="774" spans="1:1" x14ac:dyDescent="0.25">
      <c r="A774" s="56" t="s">
        <v>797</v>
      </c>
    </row>
    <row r="775" spans="1:1" x14ac:dyDescent="0.25">
      <c r="A775" s="56" t="s">
        <v>798</v>
      </c>
    </row>
    <row r="776" spans="1:1" x14ac:dyDescent="0.25">
      <c r="A776" s="56" t="s">
        <v>799</v>
      </c>
    </row>
    <row r="777" spans="1:1" x14ac:dyDescent="0.25">
      <c r="A777" s="56" t="s">
        <v>800</v>
      </c>
    </row>
    <row r="778" spans="1:1" x14ac:dyDescent="0.25">
      <c r="A778" s="56" t="s">
        <v>801</v>
      </c>
    </row>
    <row r="779" spans="1:1" x14ac:dyDescent="0.25">
      <c r="A779" s="56" t="s">
        <v>802</v>
      </c>
    </row>
    <row r="780" spans="1:1" x14ac:dyDescent="0.25">
      <c r="A780" s="56" t="s">
        <v>803</v>
      </c>
    </row>
    <row r="781" spans="1:1" x14ac:dyDescent="0.25">
      <c r="A781" s="56" t="s">
        <v>804</v>
      </c>
    </row>
    <row r="782" spans="1:1" x14ac:dyDescent="0.25">
      <c r="A782" s="56" t="s">
        <v>805</v>
      </c>
    </row>
    <row r="783" spans="1:1" x14ac:dyDescent="0.25">
      <c r="A783" s="56" t="s">
        <v>806</v>
      </c>
    </row>
    <row r="784" spans="1:1" x14ac:dyDescent="0.25">
      <c r="A784" s="56" t="s">
        <v>807</v>
      </c>
    </row>
    <row r="785" spans="1:1" x14ac:dyDescent="0.25">
      <c r="A785" s="56" t="s">
        <v>808</v>
      </c>
    </row>
    <row r="786" spans="1:1" x14ac:dyDescent="0.25">
      <c r="A786" s="56" t="s">
        <v>809</v>
      </c>
    </row>
    <row r="787" spans="1:1" x14ac:dyDescent="0.25">
      <c r="A787" s="56" t="s">
        <v>810</v>
      </c>
    </row>
    <row r="788" spans="1:1" x14ac:dyDescent="0.25">
      <c r="A788" s="56" t="s">
        <v>811</v>
      </c>
    </row>
    <row r="789" spans="1:1" x14ac:dyDescent="0.25">
      <c r="A789" s="56" t="s">
        <v>812</v>
      </c>
    </row>
    <row r="790" spans="1:1" x14ac:dyDescent="0.25">
      <c r="A790" s="56" t="s">
        <v>813</v>
      </c>
    </row>
    <row r="791" spans="1:1" x14ac:dyDescent="0.25">
      <c r="A791" s="56" t="s">
        <v>814</v>
      </c>
    </row>
    <row r="792" spans="1:1" x14ac:dyDescent="0.25">
      <c r="A792" s="56" t="s">
        <v>815</v>
      </c>
    </row>
    <row r="793" spans="1:1" x14ac:dyDescent="0.25">
      <c r="A793" s="56" t="s">
        <v>816</v>
      </c>
    </row>
    <row r="794" spans="1:1" x14ac:dyDescent="0.25">
      <c r="A794" s="56" t="s">
        <v>817</v>
      </c>
    </row>
    <row r="795" spans="1:1" x14ac:dyDescent="0.25">
      <c r="A795" s="56" t="s">
        <v>818</v>
      </c>
    </row>
    <row r="796" spans="1:1" x14ac:dyDescent="0.25">
      <c r="A796" s="56" t="s">
        <v>819</v>
      </c>
    </row>
    <row r="797" spans="1:1" x14ac:dyDescent="0.25">
      <c r="A797" s="56" t="s">
        <v>820</v>
      </c>
    </row>
    <row r="798" spans="1:1" x14ac:dyDescent="0.25">
      <c r="A798" s="56" t="s">
        <v>821</v>
      </c>
    </row>
    <row r="799" spans="1:1" x14ac:dyDescent="0.25">
      <c r="A799" s="56" t="s">
        <v>822</v>
      </c>
    </row>
    <row r="800" spans="1:1" x14ac:dyDescent="0.25">
      <c r="A800" s="56" t="s">
        <v>823</v>
      </c>
    </row>
    <row r="801" spans="1:1" x14ac:dyDescent="0.25">
      <c r="A801" s="56" t="s">
        <v>824</v>
      </c>
    </row>
    <row r="802" spans="1:1" x14ac:dyDescent="0.25">
      <c r="A802" s="56" t="s">
        <v>825</v>
      </c>
    </row>
    <row r="803" spans="1:1" x14ac:dyDescent="0.25">
      <c r="A803" s="56" t="s">
        <v>826</v>
      </c>
    </row>
    <row r="804" spans="1:1" x14ac:dyDescent="0.25">
      <c r="A804" s="56" t="s">
        <v>827</v>
      </c>
    </row>
    <row r="805" spans="1:1" x14ac:dyDescent="0.25">
      <c r="A805" s="56" t="s">
        <v>828</v>
      </c>
    </row>
    <row r="806" spans="1:1" x14ac:dyDescent="0.25">
      <c r="A806" s="56" t="s">
        <v>829</v>
      </c>
    </row>
    <row r="807" spans="1:1" x14ac:dyDescent="0.25">
      <c r="A807" s="56" t="s">
        <v>830</v>
      </c>
    </row>
    <row r="808" spans="1:1" x14ac:dyDescent="0.25">
      <c r="A808" s="56" t="s">
        <v>831</v>
      </c>
    </row>
    <row r="809" spans="1:1" x14ac:dyDescent="0.25">
      <c r="A809" s="56" t="s">
        <v>832</v>
      </c>
    </row>
    <row r="810" spans="1:1" x14ac:dyDescent="0.25">
      <c r="A810" s="56" t="s">
        <v>833</v>
      </c>
    </row>
    <row r="811" spans="1:1" x14ac:dyDescent="0.25">
      <c r="A811" s="56" t="s">
        <v>834</v>
      </c>
    </row>
    <row r="812" spans="1:1" x14ac:dyDescent="0.25">
      <c r="A812" s="56" t="s">
        <v>835</v>
      </c>
    </row>
    <row r="813" spans="1:1" x14ac:dyDescent="0.25">
      <c r="A813" s="56" t="s">
        <v>836</v>
      </c>
    </row>
    <row r="814" spans="1:1" x14ac:dyDescent="0.25">
      <c r="A814" s="56" t="s">
        <v>837</v>
      </c>
    </row>
    <row r="815" spans="1:1" x14ac:dyDescent="0.25">
      <c r="A815" s="56" t="s">
        <v>838</v>
      </c>
    </row>
    <row r="816" spans="1:1" x14ac:dyDescent="0.25">
      <c r="A816" s="56" t="s">
        <v>839</v>
      </c>
    </row>
    <row r="817" spans="1:1" x14ac:dyDescent="0.25">
      <c r="A817" s="56" t="s">
        <v>840</v>
      </c>
    </row>
    <row r="818" spans="1:1" x14ac:dyDescent="0.25">
      <c r="A818" s="56" t="s">
        <v>841</v>
      </c>
    </row>
    <row r="819" spans="1:1" x14ac:dyDescent="0.25">
      <c r="A819" s="56" t="s">
        <v>842</v>
      </c>
    </row>
    <row r="820" spans="1:1" x14ac:dyDescent="0.25">
      <c r="A820" s="56" t="s">
        <v>843</v>
      </c>
    </row>
    <row r="821" spans="1:1" x14ac:dyDescent="0.25">
      <c r="A821" s="56" t="s">
        <v>844</v>
      </c>
    </row>
    <row r="822" spans="1:1" x14ac:dyDescent="0.25">
      <c r="A822" s="56" t="s">
        <v>845</v>
      </c>
    </row>
    <row r="823" spans="1:1" x14ac:dyDescent="0.25">
      <c r="A823" s="56" t="s">
        <v>846</v>
      </c>
    </row>
    <row r="824" spans="1:1" x14ac:dyDescent="0.25">
      <c r="A824" s="56" t="s">
        <v>847</v>
      </c>
    </row>
    <row r="825" spans="1:1" x14ac:dyDescent="0.25">
      <c r="A825" s="56" t="s">
        <v>848</v>
      </c>
    </row>
    <row r="826" spans="1:1" x14ac:dyDescent="0.25">
      <c r="A826" s="56" t="s">
        <v>849</v>
      </c>
    </row>
    <row r="827" spans="1:1" x14ac:dyDescent="0.25">
      <c r="A827" s="56" t="s">
        <v>850</v>
      </c>
    </row>
    <row r="828" spans="1:1" x14ac:dyDescent="0.25">
      <c r="A828" s="56" t="s">
        <v>851</v>
      </c>
    </row>
    <row r="829" spans="1:1" x14ac:dyDescent="0.25">
      <c r="A829" s="56" t="s">
        <v>853</v>
      </c>
    </row>
    <row r="830" spans="1:1" x14ac:dyDescent="0.25">
      <c r="A830" s="56" t="s">
        <v>854</v>
      </c>
    </row>
    <row r="831" spans="1:1" x14ac:dyDescent="0.25">
      <c r="A831" s="56" t="s">
        <v>855</v>
      </c>
    </row>
    <row r="832" spans="1:1" x14ac:dyDescent="0.25">
      <c r="A832" s="56" t="s">
        <v>856</v>
      </c>
    </row>
    <row r="833" spans="1:1" x14ac:dyDescent="0.25">
      <c r="A833" s="56" t="s">
        <v>857</v>
      </c>
    </row>
    <row r="834" spans="1:1" x14ac:dyDescent="0.25">
      <c r="A834" s="56" t="s">
        <v>858</v>
      </c>
    </row>
    <row r="835" spans="1:1" x14ac:dyDescent="0.25">
      <c r="A835" s="56" t="s">
        <v>859</v>
      </c>
    </row>
    <row r="836" spans="1:1" x14ac:dyDescent="0.25">
      <c r="A836" s="56" t="s">
        <v>860</v>
      </c>
    </row>
    <row r="837" spans="1:1" x14ac:dyDescent="0.25">
      <c r="A837" s="56" t="s">
        <v>861</v>
      </c>
    </row>
    <row r="838" spans="1:1" x14ac:dyDescent="0.25">
      <c r="A838" s="56" t="s">
        <v>862</v>
      </c>
    </row>
    <row r="839" spans="1:1" x14ac:dyDescent="0.25">
      <c r="A839" s="56" t="s">
        <v>863</v>
      </c>
    </row>
    <row r="840" spans="1:1" x14ac:dyDescent="0.25">
      <c r="A840" s="56" t="s">
        <v>864</v>
      </c>
    </row>
    <row r="841" spans="1:1" x14ac:dyDescent="0.25">
      <c r="A841" s="56" t="s">
        <v>865</v>
      </c>
    </row>
    <row r="842" spans="1:1" x14ac:dyDescent="0.25">
      <c r="A842" s="56" t="s">
        <v>866</v>
      </c>
    </row>
    <row r="843" spans="1:1" x14ac:dyDescent="0.25">
      <c r="A843" s="56" t="s">
        <v>867</v>
      </c>
    </row>
    <row r="844" spans="1:1" x14ac:dyDescent="0.25">
      <c r="A844" s="56" t="s">
        <v>868</v>
      </c>
    </row>
    <row r="845" spans="1:1" x14ac:dyDescent="0.25">
      <c r="A845" s="56" t="s">
        <v>869</v>
      </c>
    </row>
    <row r="846" spans="1:1" x14ac:dyDescent="0.25">
      <c r="A846" s="56" t="s">
        <v>870</v>
      </c>
    </row>
    <row r="847" spans="1:1" x14ac:dyDescent="0.25">
      <c r="A847" s="56" t="s">
        <v>871</v>
      </c>
    </row>
    <row r="848" spans="1:1" x14ac:dyDescent="0.25">
      <c r="A848" s="56" t="s">
        <v>872</v>
      </c>
    </row>
    <row r="849" spans="1:1" x14ac:dyDescent="0.25">
      <c r="A849" s="56" t="s">
        <v>873</v>
      </c>
    </row>
    <row r="850" spans="1:1" x14ac:dyDescent="0.25">
      <c r="A850" s="56" t="s">
        <v>874</v>
      </c>
    </row>
    <row r="851" spans="1:1" x14ac:dyDescent="0.25">
      <c r="A851" s="56" t="s">
        <v>875</v>
      </c>
    </row>
    <row r="852" spans="1:1" x14ac:dyDescent="0.25">
      <c r="A852" s="56" t="s">
        <v>876</v>
      </c>
    </row>
    <row r="853" spans="1:1" x14ac:dyDescent="0.25">
      <c r="A853" s="56" t="s">
        <v>877</v>
      </c>
    </row>
    <row r="854" spans="1:1" x14ac:dyDescent="0.25">
      <c r="A854" s="56" t="s">
        <v>878</v>
      </c>
    </row>
  </sheetData>
  <sheetProtection password="EC91" sheet="1" objects="1" scenarios="1"/>
  <autoFilter ref="A1:A854">
    <sortState ref="A2:A854">
      <sortCondition ref="A1:A854"/>
    </sortState>
  </autoFilter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B2:B855"/>
  <sheetViews>
    <sheetView topLeftCell="A801" workbookViewId="0">
      <selection activeCell="D23" sqref="D23"/>
    </sheetView>
  </sheetViews>
  <sheetFormatPr defaultColWidth="8.85546875" defaultRowHeight="15" x14ac:dyDescent="0.25"/>
  <cols>
    <col min="2" max="2" width="30" bestFit="1" customWidth="1"/>
  </cols>
  <sheetData>
    <row r="2" spans="2:2" x14ac:dyDescent="0.25">
      <c r="B2" t="s">
        <v>1769</v>
      </c>
    </row>
    <row r="3" spans="2:2" x14ac:dyDescent="0.25">
      <c r="B3" s="55" t="s">
        <v>3</v>
      </c>
    </row>
    <row r="4" spans="2:2" x14ac:dyDescent="0.25">
      <c r="B4" s="55" t="s">
        <v>24</v>
      </c>
    </row>
    <row r="5" spans="2:2" x14ac:dyDescent="0.25">
      <c r="B5" s="56" t="s">
        <v>25</v>
      </c>
    </row>
    <row r="6" spans="2:2" x14ac:dyDescent="0.25">
      <c r="B6" s="56" t="s">
        <v>26</v>
      </c>
    </row>
    <row r="7" spans="2:2" x14ac:dyDescent="0.25">
      <c r="B7" s="55" t="s">
        <v>27</v>
      </c>
    </row>
    <row r="8" spans="2:2" x14ac:dyDescent="0.25">
      <c r="B8" s="55" t="s">
        <v>29</v>
      </c>
    </row>
    <row r="9" spans="2:2" x14ac:dyDescent="0.25">
      <c r="B9" s="55" t="s">
        <v>30</v>
      </c>
    </row>
    <row r="10" spans="2:2" x14ac:dyDescent="0.25">
      <c r="B10" s="56" t="s">
        <v>31</v>
      </c>
    </row>
    <row r="11" spans="2:2" x14ac:dyDescent="0.25">
      <c r="B11" s="55" t="s">
        <v>32</v>
      </c>
    </row>
    <row r="12" spans="2:2" x14ac:dyDescent="0.25">
      <c r="B12" s="55" t="s">
        <v>33</v>
      </c>
    </row>
    <row r="13" spans="2:2" x14ac:dyDescent="0.25">
      <c r="B13" s="55" t="s">
        <v>34</v>
      </c>
    </row>
    <row r="14" spans="2:2" x14ac:dyDescent="0.25">
      <c r="B14" s="56" t="s">
        <v>35</v>
      </c>
    </row>
    <row r="15" spans="2:2" x14ac:dyDescent="0.25">
      <c r="B15" s="56" t="s">
        <v>36</v>
      </c>
    </row>
    <row r="16" spans="2:2" x14ac:dyDescent="0.25">
      <c r="B16" s="56" t="s">
        <v>37</v>
      </c>
    </row>
    <row r="17" spans="2:2" x14ac:dyDescent="0.25">
      <c r="B17" s="55" t="s">
        <v>38</v>
      </c>
    </row>
    <row r="18" spans="2:2" x14ac:dyDescent="0.25">
      <c r="B18" s="56" t="s">
        <v>39</v>
      </c>
    </row>
    <row r="19" spans="2:2" x14ac:dyDescent="0.25">
      <c r="B19" s="56" t="s">
        <v>40</v>
      </c>
    </row>
    <row r="20" spans="2:2" x14ac:dyDescent="0.25">
      <c r="B20" s="56" t="s">
        <v>41</v>
      </c>
    </row>
    <row r="21" spans="2:2" x14ac:dyDescent="0.25">
      <c r="B21" s="56" t="s">
        <v>42</v>
      </c>
    </row>
    <row r="22" spans="2:2" x14ac:dyDescent="0.25">
      <c r="B22" s="55" t="s">
        <v>43</v>
      </c>
    </row>
    <row r="23" spans="2:2" x14ac:dyDescent="0.25">
      <c r="B23" s="56" t="s">
        <v>44</v>
      </c>
    </row>
    <row r="24" spans="2:2" x14ac:dyDescent="0.25">
      <c r="B24" s="55" t="s">
        <v>45</v>
      </c>
    </row>
    <row r="25" spans="2:2" x14ac:dyDescent="0.25">
      <c r="B25" s="55" t="s">
        <v>46</v>
      </c>
    </row>
    <row r="26" spans="2:2" x14ac:dyDescent="0.25">
      <c r="B26" s="56" t="s">
        <v>47</v>
      </c>
    </row>
    <row r="27" spans="2:2" x14ac:dyDescent="0.25">
      <c r="B27" s="56" t="s">
        <v>48</v>
      </c>
    </row>
    <row r="28" spans="2:2" x14ac:dyDescent="0.25">
      <c r="B28" s="55" t="s">
        <v>49</v>
      </c>
    </row>
    <row r="29" spans="2:2" x14ac:dyDescent="0.25">
      <c r="B29" s="56" t="s">
        <v>50</v>
      </c>
    </row>
    <row r="30" spans="2:2" x14ac:dyDescent="0.25">
      <c r="B30" s="56" t="s">
        <v>51</v>
      </c>
    </row>
    <row r="31" spans="2:2" x14ac:dyDescent="0.25">
      <c r="B31" s="56" t="s">
        <v>52</v>
      </c>
    </row>
    <row r="32" spans="2:2" x14ac:dyDescent="0.25">
      <c r="B32" s="55" t="s">
        <v>53</v>
      </c>
    </row>
    <row r="33" spans="2:2" x14ac:dyDescent="0.25">
      <c r="B33" s="55" t="s">
        <v>54</v>
      </c>
    </row>
    <row r="34" spans="2:2" x14ac:dyDescent="0.25">
      <c r="B34" s="55" t="s">
        <v>55</v>
      </c>
    </row>
    <row r="35" spans="2:2" x14ac:dyDescent="0.25">
      <c r="B35" s="55" t="s">
        <v>56</v>
      </c>
    </row>
    <row r="36" spans="2:2" x14ac:dyDescent="0.25">
      <c r="B36" s="55" t="s">
        <v>57</v>
      </c>
    </row>
    <row r="37" spans="2:2" x14ac:dyDescent="0.25">
      <c r="B37" s="55" t="s">
        <v>58</v>
      </c>
    </row>
    <row r="38" spans="2:2" x14ac:dyDescent="0.25">
      <c r="B38" s="56" t="s">
        <v>59</v>
      </c>
    </row>
    <row r="39" spans="2:2" x14ac:dyDescent="0.25">
      <c r="B39" s="55" t="s">
        <v>60</v>
      </c>
    </row>
    <row r="40" spans="2:2" x14ac:dyDescent="0.25">
      <c r="B40" s="56" t="s">
        <v>61</v>
      </c>
    </row>
    <row r="41" spans="2:2" x14ac:dyDescent="0.25">
      <c r="B41" s="56" t="s">
        <v>62</v>
      </c>
    </row>
    <row r="42" spans="2:2" x14ac:dyDescent="0.25">
      <c r="B42" s="56" t="s">
        <v>63</v>
      </c>
    </row>
    <row r="43" spans="2:2" x14ac:dyDescent="0.25">
      <c r="B43" s="55" t="s">
        <v>64</v>
      </c>
    </row>
    <row r="44" spans="2:2" x14ac:dyDescent="0.25">
      <c r="B44" s="55" t="s">
        <v>65</v>
      </c>
    </row>
    <row r="45" spans="2:2" x14ac:dyDescent="0.25">
      <c r="B45" s="55" t="s">
        <v>66</v>
      </c>
    </row>
    <row r="46" spans="2:2" x14ac:dyDescent="0.25">
      <c r="B46" s="55" t="s">
        <v>67</v>
      </c>
    </row>
    <row r="47" spans="2:2" x14ac:dyDescent="0.25">
      <c r="B47" s="56" t="s">
        <v>68</v>
      </c>
    </row>
    <row r="48" spans="2:2" x14ac:dyDescent="0.25">
      <c r="B48" s="56" t="s">
        <v>69</v>
      </c>
    </row>
    <row r="49" spans="2:2" x14ac:dyDescent="0.25">
      <c r="B49" s="56" t="s">
        <v>70</v>
      </c>
    </row>
    <row r="50" spans="2:2" x14ac:dyDescent="0.25">
      <c r="B50" s="56" t="s">
        <v>71</v>
      </c>
    </row>
    <row r="51" spans="2:2" x14ac:dyDescent="0.25">
      <c r="B51" s="56" t="s">
        <v>72</v>
      </c>
    </row>
    <row r="52" spans="2:2" x14ac:dyDescent="0.25">
      <c r="B52" s="56" t="s">
        <v>73</v>
      </c>
    </row>
    <row r="53" spans="2:2" x14ac:dyDescent="0.25">
      <c r="B53" s="56" t="s">
        <v>74</v>
      </c>
    </row>
    <row r="54" spans="2:2" x14ac:dyDescent="0.25">
      <c r="B54" s="55" t="s">
        <v>75</v>
      </c>
    </row>
    <row r="55" spans="2:2" x14ac:dyDescent="0.25">
      <c r="B55" s="56" t="s">
        <v>76</v>
      </c>
    </row>
    <row r="56" spans="2:2" x14ac:dyDescent="0.25">
      <c r="B56" s="56" t="s">
        <v>77</v>
      </c>
    </row>
    <row r="57" spans="2:2" x14ac:dyDescent="0.25">
      <c r="B57" s="56" t="s">
        <v>78</v>
      </c>
    </row>
    <row r="58" spans="2:2" x14ac:dyDescent="0.25">
      <c r="B58" s="55" t="s">
        <v>79</v>
      </c>
    </row>
    <row r="59" spans="2:2" x14ac:dyDescent="0.25">
      <c r="B59" s="56" t="s">
        <v>80</v>
      </c>
    </row>
    <row r="60" spans="2:2" x14ac:dyDescent="0.25">
      <c r="B60" s="56" t="s">
        <v>81</v>
      </c>
    </row>
    <row r="61" spans="2:2" x14ac:dyDescent="0.25">
      <c r="B61" s="55" t="s">
        <v>82</v>
      </c>
    </row>
    <row r="62" spans="2:2" x14ac:dyDescent="0.25">
      <c r="B62" s="55" t="s">
        <v>83</v>
      </c>
    </row>
    <row r="63" spans="2:2" x14ac:dyDescent="0.25">
      <c r="B63" s="56" t="s">
        <v>84</v>
      </c>
    </row>
    <row r="64" spans="2:2" x14ac:dyDescent="0.25">
      <c r="B64" s="56" t="s">
        <v>85</v>
      </c>
    </row>
    <row r="65" spans="2:2" x14ac:dyDescent="0.25">
      <c r="B65" s="56" t="s">
        <v>86</v>
      </c>
    </row>
    <row r="66" spans="2:2" x14ac:dyDescent="0.25">
      <c r="B66" s="56" t="s">
        <v>87</v>
      </c>
    </row>
    <row r="67" spans="2:2" x14ac:dyDescent="0.25">
      <c r="B67" s="56" t="s">
        <v>88</v>
      </c>
    </row>
    <row r="68" spans="2:2" x14ac:dyDescent="0.25">
      <c r="B68" s="56" t="s">
        <v>89</v>
      </c>
    </row>
    <row r="69" spans="2:2" x14ac:dyDescent="0.25">
      <c r="B69" s="56" t="s">
        <v>90</v>
      </c>
    </row>
    <row r="70" spans="2:2" x14ac:dyDescent="0.25">
      <c r="B70" s="56" t="s">
        <v>91</v>
      </c>
    </row>
    <row r="71" spans="2:2" x14ac:dyDescent="0.25">
      <c r="B71" s="56" t="s">
        <v>92</v>
      </c>
    </row>
    <row r="72" spans="2:2" x14ac:dyDescent="0.25">
      <c r="B72" s="56" t="s">
        <v>93</v>
      </c>
    </row>
    <row r="73" spans="2:2" x14ac:dyDescent="0.25">
      <c r="B73" s="55" t="s">
        <v>94</v>
      </c>
    </row>
    <row r="74" spans="2:2" x14ac:dyDescent="0.25">
      <c r="B74" s="56" t="s">
        <v>95</v>
      </c>
    </row>
    <row r="75" spans="2:2" x14ac:dyDescent="0.25">
      <c r="B75" s="56" t="s">
        <v>96</v>
      </c>
    </row>
    <row r="76" spans="2:2" x14ac:dyDescent="0.25">
      <c r="B76" s="56" t="s">
        <v>97</v>
      </c>
    </row>
    <row r="77" spans="2:2" x14ac:dyDescent="0.25">
      <c r="B77" s="56" t="s">
        <v>98</v>
      </c>
    </row>
    <row r="78" spans="2:2" x14ac:dyDescent="0.25">
      <c r="B78" s="55" t="s">
        <v>99</v>
      </c>
    </row>
    <row r="79" spans="2:2" x14ac:dyDescent="0.25">
      <c r="B79" s="56" t="s">
        <v>100</v>
      </c>
    </row>
    <row r="80" spans="2:2" x14ac:dyDescent="0.25">
      <c r="B80" s="55" t="s">
        <v>101</v>
      </c>
    </row>
    <row r="81" spans="2:2" x14ac:dyDescent="0.25">
      <c r="B81" s="56" t="s">
        <v>102</v>
      </c>
    </row>
    <row r="82" spans="2:2" x14ac:dyDescent="0.25">
      <c r="B82" s="56" t="s">
        <v>103</v>
      </c>
    </row>
    <row r="83" spans="2:2" x14ac:dyDescent="0.25">
      <c r="B83" s="56" t="s">
        <v>104</v>
      </c>
    </row>
    <row r="84" spans="2:2" x14ac:dyDescent="0.25">
      <c r="B84" s="56" t="s">
        <v>105</v>
      </c>
    </row>
    <row r="85" spans="2:2" x14ac:dyDescent="0.25">
      <c r="B85" s="56" t="s">
        <v>106</v>
      </c>
    </row>
    <row r="86" spans="2:2" x14ac:dyDescent="0.25">
      <c r="B86" s="56" t="s">
        <v>107</v>
      </c>
    </row>
    <row r="87" spans="2:2" x14ac:dyDescent="0.25">
      <c r="B87" s="56" t="s">
        <v>108</v>
      </c>
    </row>
    <row r="88" spans="2:2" x14ac:dyDescent="0.25">
      <c r="B88" s="56" t="s">
        <v>109</v>
      </c>
    </row>
    <row r="89" spans="2:2" x14ac:dyDescent="0.25">
      <c r="B89" s="55" t="s">
        <v>110</v>
      </c>
    </row>
    <row r="90" spans="2:2" x14ac:dyDescent="0.25">
      <c r="B90" s="56" t="s">
        <v>111</v>
      </c>
    </row>
    <row r="91" spans="2:2" x14ac:dyDescent="0.25">
      <c r="B91" s="56" t="s">
        <v>112</v>
      </c>
    </row>
    <row r="92" spans="2:2" x14ac:dyDescent="0.25">
      <c r="B92" s="56" t="s">
        <v>113</v>
      </c>
    </row>
    <row r="93" spans="2:2" x14ac:dyDescent="0.25">
      <c r="B93" s="56" t="s">
        <v>114</v>
      </c>
    </row>
    <row r="94" spans="2:2" x14ac:dyDescent="0.25">
      <c r="B94" s="55" t="s">
        <v>115</v>
      </c>
    </row>
    <row r="95" spans="2:2" x14ac:dyDescent="0.25">
      <c r="B95" s="55" t="s">
        <v>116</v>
      </c>
    </row>
    <row r="96" spans="2:2" x14ac:dyDescent="0.25">
      <c r="B96" s="55" t="s">
        <v>117</v>
      </c>
    </row>
    <row r="97" spans="2:2" x14ac:dyDescent="0.25">
      <c r="B97" s="55" t="s">
        <v>882</v>
      </c>
    </row>
    <row r="98" spans="2:2" x14ac:dyDescent="0.25">
      <c r="B98" s="55" t="s">
        <v>118</v>
      </c>
    </row>
    <row r="99" spans="2:2" x14ac:dyDescent="0.25">
      <c r="B99" s="56" t="s">
        <v>120</v>
      </c>
    </row>
    <row r="100" spans="2:2" x14ac:dyDescent="0.25">
      <c r="B100" s="55" t="s">
        <v>121</v>
      </c>
    </row>
    <row r="101" spans="2:2" x14ac:dyDescent="0.25">
      <c r="B101" s="55" t="s">
        <v>122</v>
      </c>
    </row>
    <row r="102" spans="2:2" x14ac:dyDescent="0.25">
      <c r="B102" s="56" t="s">
        <v>123</v>
      </c>
    </row>
    <row r="103" spans="2:2" x14ac:dyDescent="0.25">
      <c r="B103" s="56" t="s">
        <v>124</v>
      </c>
    </row>
    <row r="104" spans="2:2" x14ac:dyDescent="0.25">
      <c r="B104" s="56" t="s">
        <v>125</v>
      </c>
    </row>
    <row r="105" spans="2:2" x14ac:dyDescent="0.25">
      <c r="B105" s="56" t="s">
        <v>126</v>
      </c>
    </row>
    <row r="106" spans="2:2" x14ac:dyDescent="0.25">
      <c r="B106" s="56" t="s">
        <v>127</v>
      </c>
    </row>
    <row r="107" spans="2:2" x14ac:dyDescent="0.25">
      <c r="B107" s="56" t="s">
        <v>128</v>
      </c>
    </row>
    <row r="108" spans="2:2" x14ac:dyDescent="0.25">
      <c r="B108" s="56" t="s">
        <v>129</v>
      </c>
    </row>
    <row r="109" spans="2:2" x14ac:dyDescent="0.25">
      <c r="B109" s="55" t="s">
        <v>130</v>
      </c>
    </row>
    <row r="110" spans="2:2" x14ac:dyDescent="0.25">
      <c r="B110" s="56" t="s">
        <v>131</v>
      </c>
    </row>
    <row r="111" spans="2:2" x14ac:dyDescent="0.25">
      <c r="B111" s="55" t="s">
        <v>132</v>
      </c>
    </row>
    <row r="112" spans="2:2" x14ac:dyDescent="0.25">
      <c r="B112" s="55" t="s">
        <v>133</v>
      </c>
    </row>
    <row r="113" spans="2:2" x14ac:dyDescent="0.25">
      <c r="B113" s="56" t="s">
        <v>134</v>
      </c>
    </row>
    <row r="114" spans="2:2" x14ac:dyDescent="0.25">
      <c r="B114" s="56" t="s">
        <v>135</v>
      </c>
    </row>
    <row r="115" spans="2:2" x14ac:dyDescent="0.25">
      <c r="B115" s="56" t="s">
        <v>136</v>
      </c>
    </row>
    <row r="116" spans="2:2" x14ac:dyDescent="0.25">
      <c r="B116" s="56" t="s">
        <v>137</v>
      </c>
    </row>
    <row r="117" spans="2:2" x14ac:dyDescent="0.25">
      <c r="B117" s="56" t="s">
        <v>138</v>
      </c>
    </row>
    <row r="118" spans="2:2" x14ac:dyDescent="0.25">
      <c r="B118" s="55" t="s">
        <v>139</v>
      </c>
    </row>
    <row r="119" spans="2:2" x14ac:dyDescent="0.25">
      <c r="B119" s="56" t="s">
        <v>140</v>
      </c>
    </row>
    <row r="120" spans="2:2" x14ac:dyDescent="0.25">
      <c r="B120" s="55" t="s">
        <v>141</v>
      </c>
    </row>
    <row r="121" spans="2:2" x14ac:dyDescent="0.25">
      <c r="B121" s="56" t="s">
        <v>142</v>
      </c>
    </row>
    <row r="122" spans="2:2" x14ac:dyDescent="0.25">
      <c r="B122" s="56" t="s">
        <v>143</v>
      </c>
    </row>
    <row r="123" spans="2:2" x14ac:dyDescent="0.25">
      <c r="B123" s="56" t="s">
        <v>144</v>
      </c>
    </row>
    <row r="124" spans="2:2" x14ac:dyDescent="0.25">
      <c r="B124" s="56" t="s">
        <v>145</v>
      </c>
    </row>
    <row r="125" spans="2:2" x14ac:dyDescent="0.25">
      <c r="B125" s="56" t="s">
        <v>146</v>
      </c>
    </row>
    <row r="126" spans="2:2" x14ac:dyDescent="0.25">
      <c r="B126" s="56" t="s">
        <v>147</v>
      </c>
    </row>
    <row r="127" spans="2:2" x14ac:dyDescent="0.25">
      <c r="B127" s="56" t="s">
        <v>148</v>
      </c>
    </row>
    <row r="128" spans="2:2" x14ac:dyDescent="0.25">
      <c r="B128" s="56" t="s">
        <v>149</v>
      </c>
    </row>
    <row r="129" spans="2:2" x14ac:dyDescent="0.25">
      <c r="B129" s="56" t="s">
        <v>150</v>
      </c>
    </row>
    <row r="130" spans="2:2" x14ac:dyDescent="0.25">
      <c r="B130" s="56" t="s">
        <v>151</v>
      </c>
    </row>
    <row r="131" spans="2:2" x14ac:dyDescent="0.25">
      <c r="B131" s="55" t="s">
        <v>152</v>
      </c>
    </row>
    <row r="132" spans="2:2" x14ac:dyDescent="0.25">
      <c r="B132" s="55" t="s">
        <v>153</v>
      </c>
    </row>
    <row r="133" spans="2:2" x14ac:dyDescent="0.25">
      <c r="B133" s="56" t="s">
        <v>154</v>
      </c>
    </row>
    <row r="134" spans="2:2" x14ac:dyDescent="0.25">
      <c r="B134" s="56" t="s">
        <v>155</v>
      </c>
    </row>
    <row r="135" spans="2:2" x14ac:dyDescent="0.25">
      <c r="B135" s="55" t="s">
        <v>156</v>
      </c>
    </row>
    <row r="136" spans="2:2" x14ac:dyDescent="0.25">
      <c r="B136" s="56" t="s">
        <v>157</v>
      </c>
    </row>
    <row r="137" spans="2:2" x14ac:dyDescent="0.25">
      <c r="B137" s="56" t="s">
        <v>158</v>
      </c>
    </row>
    <row r="138" spans="2:2" x14ac:dyDescent="0.25">
      <c r="B138" s="56" t="s">
        <v>159</v>
      </c>
    </row>
    <row r="139" spans="2:2" x14ac:dyDescent="0.25">
      <c r="B139" s="56" t="s">
        <v>160</v>
      </c>
    </row>
    <row r="140" spans="2:2" x14ac:dyDescent="0.25">
      <c r="B140" s="55" t="s">
        <v>161</v>
      </c>
    </row>
    <row r="141" spans="2:2" x14ac:dyDescent="0.25">
      <c r="B141" s="55" t="s">
        <v>162</v>
      </c>
    </row>
    <row r="142" spans="2:2" x14ac:dyDescent="0.25">
      <c r="B142" s="55" t="s">
        <v>163</v>
      </c>
    </row>
    <row r="143" spans="2:2" x14ac:dyDescent="0.25">
      <c r="B143" s="55" t="s">
        <v>164</v>
      </c>
    </row>
    <row r="144" spans="2:2" x14ac:dyDescent="0.25">
      <c r="B144" s="56" t="s">
        <v>165</v>
      </c>
    </row>
    <row r="145" spans="2:2" x14ac:dyDescent="0.25">
      <c r="B145" s="55" t="s">
        <v>166</v>
      </c>
    </row>
    <row r="146" spans="2:2" x14ac:dyDescent="0.25">
      <c r="B146" s="55" t="s">
        <v>167</v>
      </c>
    </row>
    <row r="147" spans="2:2" x14ac:dyDescent="0.25">
      <c r="B147" s="55" t="s">
        <v>168</v>
      </c>
    </row>
    <row r="148" spans="2:2" x14ac:dyDescent="0.25">
      <c r="B148" s="56" t="s">
        <v>169</v>
      </c>
    </row>
    <row r="149" spans="2:2" x14ac:dyDescent="0.25">
      <c r="B149" s="56" t="s">
        <v>170</v>
      </c>
    </row>
    <row r="150" spans="2:2" x14ac:dyDescent="0.25">
      <c r="B150" s="56" t="s">
        <v>171</v>
      </c>
    </row>
    <row r="151" spans="2:2" x14ac:dyDescent="0.25">
      <c r="B151" s="55" t="s">
        <v>172</v>
      </c>
    </row>
    <row r="152" spans="2:2" x14ac:dyDescent="0.25">
      <c r="B152" s="56" t="s">
        <v>173</v>
      </c>
    </row>
    <row r="153" spans="2:2" x14ac:dyDescent="0.25">
      <c r="B153" s="55" t="s">
        <v>174</v>
      </c>
    </row>
    <row r="154" spans="2:2" x14ac:dyDescent="0.25">
      <c r="B154" s="56" t="s">
        <v>175</v>
      </c>
    </row>
    <row r="155" spans="2:2" x14ac:dyDescent="0.25">
      <c r="B155" s="56" t="s">
        <v>176</v>
      </c>
    </row>
    <row r="156" spans="2:2" x14ac:dyDescent="0.25">
      <c r="B156" s="56" t="s">
        <v>177</v>
      </c>
    </row>
    <row r="157" spans="2:2" x14ac:dyDescent="0.25">
      <c r="B157" s="56" t="s">
        <v>178</v>
      </c>
    </row>
    <row r="158" spans="2:2" x14ac:dyDescent="0.25">
      <c r="B158" s="55" t="s">
        <v>179</v>
      </c>
    </row>
    <row r="159" spans="2:2" x14ac:dyDescent="0.25">
      <c r="B159" s="56" t="s">
        <v>180</v>
      </c>
    </row>
    <row r="160" spans="2:2" x14ac:dyDescent="0.25">
      <c r="B160" s="55" t="s">
        <v>181</v>
      </c>
    </row>
    <row r="161" spans="2:2" x14ac:dyDescent="0.25">
      <c r="B161" s="56" t="s">
        <v>182</v>
      </c>
    </row>
    <row r="162" spans="2:2" x14ac:dyDescent="0.25">
      <c r="B162" s="56" t="s">
        <v>183</v>
      </c>
    </row>
    <row r="163" spans="2:2" x14ac:dyDescent="0.25">
      <c r="B163" s="55" t="s">
        <v>184</v>
      </c>
    </row>
    <row r="164" spans="2:2" x14ac:dyDescent="0.25">
      <c r="B164" s="56" t="s">
        <v>185</v>
      </c>
    </row>
    <row r="165" spans="2:2" x14ac:dyDescent="0.25">
      <c r="B165" s="56" t="s">
        <v>186</v>
      </c>
    </row>
    <row r="166" spans="2:2" x14ac:dyDescent="0.25">
      <c r="B166" s="56" t="s">
        <v>187</v>
      </c>
    </row>
    <row r="167" spans="2:2" x14ac:dyDescent="0.25">
      <c r="B167" s="55" t="s">
        <v>188</v>
      </c>
    </row>
    <row r="168" spans="2:2" x14ac:dyDescent="0.25">
      <c r="B168" s="56" t="s">
        <v>189</v>
      </c>
    </row>
    <row r="169" spans="2:2" x14ac:dyDescent="0.25">
      <c r="B169" s="56" t="s">
        <v>190</v>
      </c>
    </row>
    <row r="170" spans="2:2" x14ac:dyDescent="0.25">
      <c r="B170" s="55" t="s">
        <v>191</v>
      </c>
    </row>
    <row r="171" spans="2:2" x14ac:dyDescent="0.25">
      <c r="B171" s="56" t="s">
        <v>192</v>
      </c>
    </row>
    <row r="172" spans="2:2" x14ac:dyDescent="0.25">
      <c r="B172" s="56" t="s">
        <v>193</v>
      </c>
    </row>
    <row r="173" spans="2:2" x14ac:dyDescent="0.25">
      <c r="B173" s="56" t="s">
        <v>194</v>
      </c>
    </row>
    <row r="174" spans="2:2" x14ac:dyDescent="0.25">
      <c r="B174" s="55" t="s">
        <v>195</v>
      </c>
    </row>
    <row r="175" spans="2:2" x14ac:dyDescent="0.25">
      <c r="B175" s="56" t="s">
        <v>196</v>
      </c>
    </row>
    <row r="176" spans="2:2" x14ac:dyDescent="0.25">
      <c r="B176" s="56" t="s">
        <v>197</v>
      </c>
    </row>
    <row r="177" spans="2:2" x14ac:dyDescent="0.25">
      <c r="B177" s="55" t="s">
        <v>198</v>
      </c>
    </row>
    <row r="178" spans="2:2" x14ac:dyDescent="0.25">
      <c r="B178" s="55" t="s">
        <v>199</v>
      </c>
    </row>
    <row r="179" spans="2:2" x14ac:dyDescent="0.25">
      <c r="B179" s="56" t="s">
        <v>200</v>
      </c>
    </row>
    <row r="180" spans="2:2" x14ac:dyDescent="0.25">
      <c r="B180" s="55" t="s">
        <v>201</v>
      </c>
    </row>
    <row r="181" spans="2:2" x14ac:dyDescent="0.25">
      <c r="B181" s="56" t="s">
        <v>202</v>
      </c>
    </row>
    <row r="182" spans="2:2" x14ac:dyDescent="0.25">
      <c r="B182" s="55" t="s">
        <v>203</v>
      </c>
    </row>
    <row r="183" spans="2:2" x14ac:dyDescent="0.25">
      <c r="B183" s="56" t="s">
        <v>204</v>
      </c>
    </row>
    <row r="184" spans="2:2" x14ac:dyDescent="0.25">
      <c r="B184" s="55" t="s">
        <v>205</v>
      </c>
    </row>
    <row r="185" spans="2:2" x14ac:dyDescent="0.25">
      <c r="B185" s="55" t="s">
        <v>206</v>
      </c>
    </row>
    <row r="186" spans="2:2" x14ac:dyDescent="0.25">
      <c r="B186" s="56" t="s">
        <v>207</v>
      </c>
    </row>
    <row r="187" spans="2:2" x14ac:dyDescent="0.25">
      <c r="B187" s="56" t="s">
        <v>208</v>
      </c>
    </row>
    <row r="188" spans="2:2" x14ac:dyDescent="0.25">
      <c r="B188" s="56" t="s">
        <v>209</v>
      </c>
    </row>
    <row r="189" spans="2:2" x14ac:dyDescent="0.25">
      <c r="B189" s="56" t="s">
        <v>210</v>
      </c>
    </row>
    <row r="190" spans="2:2" x14ac:dyDescent="0.25">
      <c r="B190" s="55" t="s">
        <v>211</v>
      </c>
    </row>
    <row r="191" spans="2:2" x14ac:dyDescent="0.25">
      <c r="B191" s="55" t="s">
        <v>212</v>
      </c>
    </row>
    <row r="192" spans="2:2" x14ac:dyDescent="0.25">
      <c r="B192" s="55" t="s">
        <v>213</v>
      </c>
    </row>
    <row r="193" spans="2:2" x14ac:dyDescent="0.25">
      <c r="B193" s="55" t="s">
        <v>214</v>
      </c>
    </row>
    <row r="194" spans="2:2" x14ac:dyDescent="0.25">
      <c r="B194" s="55" t="s">
        <v>215</v>
      </c>
    </row>
    <row r="195" spans="2:2" x14ac:dyDescent="0.25">
      <c r="B195" s="55" t="s">
        <v>216</v>
      </c>
    </row>
    <row r="196" spans="2:2" x14ac:dyDescent="0.25">
      <c r="B196" s="55" t="s">
        <v>217</v>
      </c>
    </row>
    <row r="197" spans="2:2" x14ac:dyDescent="0.25">
      <c r="B197" s="55" t="s">
        <v>218</v>
      </c>
    </row>
    <row r="198" spans="2:2" x14ac:dyDescent="0.25">
      <c r="B198" s="55" t="s">
        <v>219</v>
      </c>
    </row>
    <row r="199" spans="2:2" x14ac:dyDescent="0.25">
      <c r="B199" s="55" t="s">
        <v>220</v>
      </c>
    </row>
    <row r="200" spans="2:2" x14ac:dyDescent="0.25">
      <c r="B200" s="56" t="s">
        <v>221</v>
      </c>
    </row>
    <row r="201" spans="2:2" x14ac:dyDescent="0.25">
      <c r="B201" s="56" t="s">
        <v>222</v>
      </c>
    </row>
    <row r="202" spans="2:2" x14ac:dyDescent="0.25">
      <c r="B202" s="56" t="s">
        <v>223</v>
      </c>
    </row>
    <row r="203" spans="2:2" x14ac:dyDescent="0.25">
      <c r="B203" s="56" t="s">
        <v>224</v>
      </c>
    </row>
    <row r="204" spans="2:2" x14ac:dyDescent="0.25">
      <c r="B204" s="56" t="s">
        <v>225</v>
      </c>
    </row>
    <row r="205" spans="2:2" x14ac:dyDescent="0.25">
      <c r="B205" s="56" t="s">
        <v>226</v>
      </c>
    </row>
    <row r="206" spans="2:2" x14ac:dyDescent="0.25">
      <c r="B206" s="56" t="s">
        <v>227</v>
      </c>
    </row>
    <row r="207" spans="2:2" x14ac:dyDescent="0.25">
      <c r="B207" s="55" t="s">
        <v>228</v>
      </c>
    </row>
    <row r="208" spans="2:2" x14ac:dyDescent="0.25">
      <c r="B208" s="56" t="s">
        <v>229</v>
      </c>
    </row>
    <row r="209" spans="2:2" x14ac:dyDescent="0.25">
      <c r="B209" s="56" t="s">
        <v>230</v>
      </c>
    </row>
    <row r="210" spans="2:2" x14ac:dyDescent="0.25">
      <c r="B210" s="55" t="s">
        <v>231</v>
      </c>
    </row>
    <row r="211" spans="2:2" x14ac:dyDescent="0.25">
      <c r="B211" s="56" t="s">
        <v>232</v>
      </c>
    </row>
    <row r="212" spans="2:2" x14ac:dyDescent="0.25">
      <c r="B212" s="55" t="s">
        <v>233</v>
      </c>
    </row>
    <row r="213" spans="2:2" x14ac:dyDescent="0.25">
      <c r="B213" s="56" t="s">
        <v>234</v>
      </c>
    </row>
    <row r="214" spans="2:2" x14ac:dyDescent="0.25">
      <c r="B214" s="56" t="s">
        <v>235</v>
      </c>
    </row>
    <row r="215" spans="2:2" x14ac:dyDescent="0.25">
      <c r="B215" s="56" t="s">
        <v>236</v>
      </c>
    </row>
    <row r="216" spans="2:2" x14ac:dyDescent="0.25">
      <c r="B216" s="56" t="s">
        <v>237</v>
      </c>
    </row>
    <row r="217" spans="2:2" x14ac:dyDescent="0.25">
      <c r="B217" s="56" t="s">
        <v>238</v>
      </c>
    </row>
    <row r="218" spans="2:2" x14ac:dyDescent="0.25">
      <c r="B218" s="56" t="s">
        <v>239</v>
      </c>
    </row>
    <row r="219" spans="2:2" x14ac:dyDescent="0.25">
      <c r="B219" s="56" t="s">
        <v>240</v>
      </c>
    </row>
    <row r="220" spans="2:2" x14ac:dyDescent="0.25">
      <c r="B220" s="55" t="s">
        <v>241</v>
      </c>
    </row>
    <row r="221" spans="2:2" x14ac:dyDescent="0.25">
      <c r="B221" s="55" t="s">
        <v>242</v>
      </c>
    </row>
    <row r="222" spans="2:2" x14ac:dyDescent="0.25">
      <c r="B222" s="55" t="s">
        <v>243</v>
      </c>
    </row>
    <row r="223" spans="2:2" x14ac:dyDescent="0.25">
      <c r="B223" s="55" t="s">
        <v>244</v>
      </c>
    </row>
    <row r="224" spans="2:2" x14ac:dyDescent="0.25">
      <c r="B224" s="55" t="s">
        <v>245</v>
      </c>
    </row>
    <row r="225" spans="2:2" x14ac:dyDescent="0.25">
      <c r="B225" s="55" t="s">
        <v>246</v>
      </c>
    </row>
    <row r="226" spans="2:2" x14ac:dyDescent="0.25">
      <c r="B226" s="56" t="s">
        <v>247</v>
      </c>
    </row>
    <row r="227" spans="2:2" x14ac:dyDescent="0.25">
      <c r="B227" s="55" t="s">
        <v>248</v>
      </c>
    </row>
    <row r="228" spans="2:2" x14ac:dyDescent="0.25">
      <c r="B228" s="56" t="s">
        <v>249</v>
      </c>
    </row>
    <row r="229" spans="2:2" x14ac:dyDescent="0.25">
      <c r="B229" s="56" t="s">
        <v>250</v>
      </c>
    </row>
    <row r="230" spans="2:2" x14ac:dyDescent="0.25">
      <c r="B230" s="55" t="s">
        <v>251</v>
      </c>
    </row>
    <row r="231" spans="2:2" x14ac:dyDescent="0.25">
      <c r="B231" s="56" t="s">
        <v>252</v>
      </c>
    </row>
    <row r="232" spans="2:2" x14ac:dyDescent="0.25">
      <c r="B232" s="55" t="s">
        <v>253</v>
      </c>
    </row>
    <row r="233" spans="2:2" x14ac:dyDescent="0.25">
      <c r="B233" s="56" t="s">
        <v>254</v>
      </c>
    </row>
    <row r="234" spans="2:2" x14ac:dyDescent="0.25">
      <c r="B234" s="56" t="s">
        <v>255</v>
      </c>
    </row>
    <row r="235" spans="2:2" x14ac:dyDescent="0.25">
      <c r="B235" s="56" t="s">
        <v>256</v>
      </c>
    </row>
    <row r="236" spans="2:2" x14ac:dyDescent="0.25">
      <c r="B236" s="56" t="s">
        <v>257</v>
      </c>
    </row>
    <row r="237" spans="2:2" x14ac:dyDescent="0.25">
      <c r="B237" s="56" t="s">
        <v>258</v>
      </c>
    </row>
    <row r="238" spans="2:2" x14ac:dyDescent="0.25">
      <c r="B238" s="55" t="s">
        <v>259</v>
      </c>
    </row>
    <row r="239" spans="2:2" x14ac:dyDescent="0.25">
      <c r="B239" s="56" t="s">
        <v>260</v>
      </c>
    </row>
    <row r="240" spans="2:2" x14ac:dyDescent="0.25">
      <c r="B240" s="56" t="s">
        <v>261</v>
      </c>
    </row>
    <row r="241" spans="2:2" x14ac:dyDescent="0.25">
      <c r="B241" s="56" t="s">
        <v>262</v>
      </c>
    </row>
    <row r="242" spans="2:2" x14ac:dyDescent="0.25">
      <c r="B242" s="56" t="s">
        <v>263</v>
      </c>
    </row>
    <row r="243" spans="2:2" x14ac:dyDescent="0.25">
      <c r="B243" s="56" t="s">
        <v>264</v>
      </c>
    </row>
    <row r="244" spans="2:2" x14ac:dyDescent="0.25">
      <c r="B244" s="56" t="s">
        <v>265</v>
      </c>
    </row>
    <row r="245" spans="2:2" x14ac:dyDescent="0.25">
      <c r="B245" s="55" t="s">
        <v>266</v>
      </c>
    </row>
    <row r="246" spans="2:2" x14ac:dyDescent="0.25">
      <c r="B246" s="55" t="s">
        <v>267</v>
      </c>
    </row>
    <row r="247" spans="2:2" x14ac:dyDescent="0.25">
      <c r="B247" s="56" t="s">
        <v>268</v>
      </c>
    </row>
    <row r="248" spans="2:2" x14ac:dyDescent="0.25">
      <c r="B248" s="56" t="s">
        <v>269</v>
      </c>
    </row>
    <row r="249" spans="2:2" x14ac:dyDescent="0.25">
      <c r="B249" s="55" t="s">
        <v>270</v>
      </c>
    </row>
    <row r="250" spans="2:2" x14ac:dyDescent="0.25">
      <c r="B250" s="55" t="s">
        <v>271</v>
      </c>
    </row>
    <row r="251" spans="2:2" x14ac:dyDescent="0.25">
      <c r="B251" s="56" t="s">
        <v>272</v>
      </c>
    </row>
    <row r="252" spans="2:2" x14ac:dyDescent="0.25">
      <c r="B252" s="56" t="s">
        <v>273</v>
      </c>
    </row>
    <row r="253" spans="2:2" x14ac:dyDescent="0.25">
      <c r="B253" s="55" t="s">
        <v>274</v>
      </c>
    </row>
    <row r="254" spans="2:2" x14ac:dyDescent="0.25">
      <c r="B254" s="56" t="s">
        <v>275</v>
      </c>
    </row>
    <row r="255" spans="2:2" x14ac:dyDescent="0.25">
      <c r="B255" s="56" t="s">
        <v>276</v>
      </c>
    </row>
    <row r="256" spans="2:2" x14ac:dyDescent="0.25">
      <c r="B256" s="56" t="s">
        <v>277</v>
      </c>
    </row>
    <row r="257" spans="2:2" x14ac:dyDescent="0.25">
      <c r="B257" s="55" t="s">
        <v>278</v>
      </c>
    </row>
    <row r="258" spans="2:2" x14ac:dyDescent="0.25">
      <c r="B258" s="55" t="s">
        <v>279</v>
      </c>
    </row>
    <row r="259" spans="2:2" x14ac:dyDescent="0.25">
      <c r="B259" s="55" t="s">
        <v>280</v>
      </c>
    </row>
    <row r="260" spans="2:2" x14ac:dyDescent="0.25">
      <c r="B260" s="56" t="s">
        <v>281</v>
      </c>
    </row>
    <row r="261" spans="2:2" x14ac:dyDescent="0.25">
      <c r="B261" s="55" t="s">
        <v>282</v>
      </c>
    </row>
    <row r="262" spans="2:2" x14ac:dyDescent="0.25">
      <c r="B262" s="55" t="s">
        <v>283</v>
      </c>
    </row>
    <row r="263" spans="2:2" x14ac:dyDescent="0.25">
      <c r="B263" s="56" t="s">
        <v>284</v>
      </c>
    </row>
    <row r="264" spans="2:2" x14ac:dyDescent="0.25">
      <c r="B264" s="55" t="s">
        <v>285</v>
      </c>
    </row>
    <row r="265" spans="2:2" x14ac:dyDescent="0.25">
      <c r="B265" s="56" t="s">
        <v>286</v>
      </c>
    </row>
    <row r="266" spans="2:2" x14ac:dyDescent="0.25">
      <c r="B266" s="55" t="s">
        <v>287</v>
      </c>
    </row>
    <row r="267" spans="2:2" x14ac:dyDescent="0.25">
      <c r="B267" s="55" t="s">
        <v>288</v>
      </c>
    </row>
    <row r="268" spans="2:2" x14ac:dyDescent="0.25">
      <c r="B268" s="56" t="s">
        <v>289</v>
      </c>
    </row>
    <row r="269" spans="2:2" x14ac:dyDescent="0.25">
      <c r="B269" s="56" t="s">
        <v>290</v>
      </c>
    </row>
    <row r="270" spans="2:2" x14ac:dyDescent="0.25">
      <c r="B270" s="56" t="s">
        <v>291</v>
      </c>
    </row>
    <row r="271" spans="2:2" x14ac:dyDescent="0.25">
      <c r="B271" s="56" t="s">
        <v>292</v>
      </c>
    </row>
    <row r="272" spans="2:2" x14ac:dyDescent="0.25">
      <c r="B272" s="55" t="s">
        <v>293</v>
      </c>
    </row>
    <row r="273" spans="2:2" x14ac:dyDescent="0.25">
      <c r="B273" s="56" t="s">
        <v>294</v>
      </c>
    </row>
    <row r="274" spans="2:2" x14ac:dyDescent="0.25">
      <c r="B274" s="56" t="s">
        <v>295</v>
      </c>
    </row>
    <row r="275" spans="2:2" x14ac:dyDescent="0.25">
      <c r="B275" s="56" t="s">
        <v>296</v>
      </c>
    </row>
    <row r="276" spans="2:2" x14ac:dyDescent="0.25">
      <c r="B276" s="55" t="s">
        <v>297</v>
      </c>
    </row>
    <row r="277" spans="2:2" x14ac:dyDescent="0.25">
      <c r="B277" s="56" t="s">
        <v>299</v>
      </c>
    </row>
    <row r="278" spans="2:2" x14ac:dyDescent="0.25">
      <c r="B278" s="56" t="s">
        <v>300</v>
      </c>
    </row>
    <row r="279" spans="2:2" x14ac:dyDescent="0.25">
      <c r="B279" s="55" t="s">
        <v>301</v>
      </c>
    </row>
    <row r="280" spans="2:2" x14ac:dyDescent="0.25">
      <c r="B280" s="56" t="s">
        <v>302</v>
      </c>
    </row>
    <row r="281" spans="2:2" x14ac:dyDescent="0.25">
      <c r="B281" s="55" t="s">
        <v>303</v>
      </c>
    </row>
    <row r="282" spans="2:2" x14ac:dyDescent="0.25">
      <c r="B282" s="55" t="s">
        <v>304</v>
      </c>
    </row>
    <row r="283" spans="2:2" x14ac:dyDescent="0.25">
      <c r="B283" s="56" t="s">
        <v>305</v>
      </c>
    </row>
    <row r="284" spans="2:2" x14ac:dyDescent="0.25">
      <c r="B284" s="56" t="s">
        <v>306</v>
      </c>
    </row>
    <row r="285" spans="2:2" x14ac:dyDescent="0.25">
      <c r="B285" s="56" t="s">
        <v>307</v>
      </c>
    </row>
    <row r="286" spans="2:2" x14ac:dyDescent="0.25">
      <c r="B286" s="55" t="s">
        <v>308</v>
      </c>
    </row>
    <row r="287" spans="2:2" x14ac:dyDescent="0.25">
      <c r="B287" s="56" t="s">
        <v>309</v>
      </c>
    </row>
    <row r="288" spans="2:2" x14ac:dyDescent="0.25">
      <c r="B288" s="55" t="s">
        <v>310</v>
      </c>
    </row>
    <row r="289" spans="2:2" x14ac:dyDescent="0.25">
      <c r="B289" s="56" t="s">
        <v>311</v>
      </c>
    </row>
    <row r="290" spans="2:2" x14ac:dyDescent="0.25">
      <c r="B290" s="56" t="s">
        <v>312</v>
      </c>
    </row>
    <row r="291" spans="2:2" x14ac:dyDescent="0.25">
      <c r="B291" s="56" t="s">
        <v>313</v>
      </c>
    </row>
    <row r="292" spans="2:2" x14ac:dyDescent="0.25">
      <c r="B292" s="56" t="s">
        <v>314</v>
      </c>
    </row>
    <row r="293" spans="2:2" x14ac:dyDescent="0.25">
      <c r="B293" s="56" t="s">
        <v>315</v>
      </c>
    </row>
    <row r="294" spans="2:2" x14ac:dyDescent="0.25">
      <c r="B294" s="56" t="s">
        <v>316</v>
      </c>
    </row>
    <row r="295" spans="2:2" x14ac:dyDescent="0.25">
      <c r="B295" s="56" t="s">
        <v>317</v>
      </c>
    </row>
    <row r="296" spans="2:2" x14ac:dyDescent="0.25">
      <c r="B296" s="56" t="s">
        <v>318</v>
      </c>
    </row>
    <row r="297" spans="2:2" x14ac:dyDescent="0.25">
      <c r="B297" s="55" t="s">
        <v>319</v>
      </c>
    </row>
    <row r="298" spans="2:2" x14ac:dyDescent="0.25">
      <c r="B298" s="56" t="s">
        <v>320</v>
      </c>
    </row>
    <row r="299" spans="2:2" x14ac:dyDescent="0.25">
      <c r="B299" s="55" t="s">
        <v>321</v>
      </c>
    </row>
    <row r="300" spans="2:2" x14ac:dyDescent="0.25">
      <c r="B300" s="55" t="s">
        <v>322</v>
      </c>
    </row>
    <row r="301" spans="2:2" x14ac:dyDescent="0.25">
      <c r="B301" s="56" t="s">
        <v>323</v>
      </c>
    </row>
    <row r="302" spans="2:2" x14ac:dyDescent="0.25">
      <c r="B302" s="55" t="s">
        <v>324</v>
      </c>
    </row>
    <row r="303" spans="2:2" x14ac:dyDescent="0.25">
      <c r="B303" s="56" t="s">
        <v>325</v>
      </c>
    </row>
    <row r="304" spans="2:2" x14ac:dyDescent="0.25">
      <c r="B304" s="56" t="s">
        <v>326</v>
      </c>
    </row>
    <row r="305" spans="2:2" x14ac:dyDescent="0.25">
      <c r="B305" s="56" t="s">
        <v>327</v>
      </c>
    </row>
    <row r="306" spans="2:2" x14ac:dyDescent="0.25">
      <c r="B306" s="56" t="s">
        <v>328</v>
      </c>
    </row>
    <row r="307" spans="2:2" x14ac:dyDescent="0.25">
      <c r="B307" s="56" t="s">
        <v>329</v>
      </c>
    </row>
    <row r="308" spans="2:2" x14ac:dyDescent="0.25">
      <c r="B308" s="55" t="s">
        <v>330</v>
      </c>
    </row>
    <row r="309" spans="2:2" x14ac:dyDescent="0.25">
      <c r="B309" s="55" t="s">
        <v>331</v>
      </c>
    </row>
    <row r="310" spans="2:2" x14ac:dyDescent="0.25">
      <c r="B310" s="56" t="s">
        <v>332</v>
      </c>
    </row>
    <row r="311" spans="2:2" x14ac:dyDescent="0.25">
      <c r="B311" s="55" t="s">
        <v>333</v>
      </c>
    </row>
    <row r="312" spans="2:2" x14ac:dyDescent="0.25">
      <c r="B312" s="56" t="s">
        <v>334</v>
      </c>
    </row>
    <row r="313" spans="2:2" x14ac:dyDescent="0.25">
      <c r="B313" s="55" t="s">
        <v>335</v>
      </c>
    </row>
    <row r="314" spans="2:2" x14ac:dyDescent="0.25">
      <c r="B314" s="55" t="s">
        <v>336</v>
      </c>
    </row>
    <row r="315" spans="2:2" x14ac:dyDescent="0.25">
      <c r="B315" s="56" t="s">
        <v>337</v>
      </c>
    </row>
    <row r="316" spans="2:2" x14ac:dyDescent="0.25">
      <c r="B316" s="56" t="s">
        <v>338</v>
      </c>
    </row>
    <row r="317" spans="2:2" x14ac:dyDescent="0.25">
      <c r="B317" s="56" t="s">
        <v>339</v>
      </c>
    </row>
    <row r="318" spans="2:2" x14ac:dyDescent="0.25">
      <c r="B318" s="55" t="s">
        <v>340</v>
      </c>
    </row>
    <row r="319" spans="2:2" x14ac:dyDescent="0.25">
      <c r="B319" s="56" t="s">
        <v>341</v>
      </c>
    </row>
    <row r="320" spans="2:2" x14ac:dyDescent="0.25">
      <c r="B320" s="55" t="s">
        <v>342</v>
      </c>
    </row>
    <row r="321" spans="2:2" x14ac:dyDescent="0.25">
      <c r="B321" s="55" t="s">
        <v>343</v>
      </c>
    </row>
    <row r="322" spans="2:2" x14ac:dyDescent="0.25">
      <c r="B322" s="56" t="s">
        <v>344</v>
      </c>
    </row>
    <row r="323" spans="2:2" x14ac:dyDescent="0.25">
      <c r="B323" s="56" t="s">
        <v>345</v>
      </c>
    </row>
    <row r="324" spans="2:2" x14ac:dyDescent="0.25">
      <c r="B324" s="55" t="s">
        <v>346</v>
      </c>
    </row>
    <row r="325" spans="2:2" x14ac:dyDescent="0.25">
      <c r="B325" s="56" t="s">
        <v>347</v>
      </c>
    </row>
    <row r="326" spans="2:2" x14ac:dyDescent="0.25">
      <c r="B326" s="55" t="s">
        <v>348</v>
      </c>
    </row>
    <row r="327" spans="2:2" x14ac:dyDescent="0.25">
      <c r="B327" s="56" t="s">
        <v>349</v>
      </c>
    </row>
    <row r="328" spans="2:2" x14ac:dyDescent="0.25">
      <c r="B328" s="55" t="s">
        <v>350</v>
      </c>
    </row>
    <row r="329" spans="2:2" x14ac:dyDescent="0.25">
      <c r="B329" s="56" t="s">
        <v>351</v>
      </c>
    </row>
    <row r="330" spans="2:2" x14ac:dyDescent="0.25">
      <c r="B330" s="55" t="s">
        <v>352</v>
      </c>
    </row>
    <row r="331" spans="2:2" x14ac:dyDescent="0.25">
      <c r="B331" s="56" t="s">
        <v>353</v>
      </c>
    </row>
    <row r="332" spans="2:2" x14ac:dyDescent="0.25">
      <c r="B332" s="55" t="s">
        <v>354</v>
      </c>
    </row>
    <row r="333" spans="2:2" x14ac:dyDescent="0.25">
      <c r="B333" s="56" t="s">
        <v>355</v>
      </c>
    </row>
    <row r="334" spans="2:2" x14ac:dyDescent="0.25">
      <c r="B334" s="56" t="s">
        <v>356</v>
      </c>
    </row>
    <row r="335" spans="2:2" x14ac:dyDescent="0.25">
      <c r="B335" s="56" t="s">
        <v>357</v>
      </c>
    </row>
    <row r="336" spans="2:2" x14ac:dyDescent="0.25">
      <c r="B336" s="55" t="s">
        <v>358</v>
      </c>
    </row>
    <row r="337" spans="2:2" x14ac:dyDescent="0.25">
      <c r="B337" s="55" t="s">
        <v>359</v>
      </c>
    </row>
    <row r="338" spans="2:2" x14ac:dyDescent="0.25">
      <c r="B338" s="56" t="s">
        <v>360</v>
      </c>
    </row>
    <row r="339" spans="2:2" x14ac:dyDescent="0.25">
      <c r="B339" s="56" t="s">
        <v>361</v>
      </c>
    </row>
    <row r="340" spans="2:2" x14ac:dyDescent="0.25">
      <c r="B340" s="55" t="s">
        <v>362</v>
      </c>
    </row>
    <row r="341" spans="2:2" x14ac:dyDescent="0.25">
      <c r="B341" s="55" t="s">
        <v>363</v>
      </c>
    </row>
    <row r="342" spans="2:2" x14ac:dyDescent="0.25">
      <c r="B342" s="56" t="s">
        <v>364</v>
      </c>
    </row>
    <row r="343" spans="2:2" x14ac:dyDescent="0.25">
      <c r="B343" s="55" t="s">
        <v>365</v>
      </c>
    </row>
    <row r="344" spans="2:2" x14ac:dyDescent="0.25">
      <c r="B344" s="55" t="s">
        <v>366</v>
      </c>
    </row>
    <row r="345" spans="2:2" x14ac:dyDescent="0.25">
      <c r="B345" s="56" t="s">
        <v>367</v>
      </c>
    </row>
    <row r="346" spans="2:2" x14ac:dyDescent="0.25">
      <c r="B346" s="56" t="s">
        <v>368</v>
      </c>
    </row>
    <row r="347" spans="2:2" x14ac:dyDescent="0.25">
      <c r="B347" s="56" t="s">
        <v>369</v>
      </c>
    </row>
    <row r="348" spans="2:2" x14ac:dyDescent="0.25">
      <c r="B348" s="55" t="s">
        <v>370</v>
      </c>
    </row>
    <row r="349" spans="2:2" x14ac:dyDescent="0.25">
      <c r="B349" s="55" t="s">
        <v>371</v>
      </c>
    </row>
    <row r="350" spans="2:2" x14ac:dyDescent="0.25">
      <c r="B350" s="56" t="s">
        <v>372</v>
      </c>
    </row>
    <row r="351" spans="2:2" x14ac:dyDescent="0.25">
      <c r="B351" s="56" t="s">
        <v>373</v>
      </c>
    </row>
    <row r="352" spans="2:2" x14ac:dyDescent="0.25">
      <c r="B352" s="55" t="s">
        <v>374</v>
      </c>
    </row>
    <row r="353" spans="2:2" x14ac:dyDescent="0.25">
      <c r="B353" s="55" t="s">
        <v>375</v>
      </c>
    </row>
    <row r="354" spans="2:2" x14ac:dyDescent="0.25">
      <c r="B354" s="56" t="s">
        <v>376</v>
      </c>
    </row>
    <row r="355" spans="2:2" x14ac:dyDescent="0.25">
      <c r="B355" s="55" t="s">
        <v>377</v>
      </c>
    </row>
    <row r="356" spans="2:2" x14ac:dyDescent="0.25">
      <c r="B356" s="56" t="s">
        <v>378</v>
      </c>
    </row>
    <row r="357" spans="2:2" x14ac:dyDescent="0.25">
      <c r="B357" s="56" t="s">
        <v>379</v>
      </c>
    </row>
    <row r="358" spans="2:2" x14ac:dyDescent="0.25">
      <c r="B358" s="56" t="s">
        <v>380</v>
      </c>
    </row>
    <row r="359" spans="2:2" x14ac:dyDescent="0.25">
      <c r="B359" s="56" t="s">
        <v>381</v>
      </c>
    </row>
    <row r="360" spans="2:2" x14ac:dyDescent="0.25">
      <c r="B360" s="55" t="s">
        <v>382</v>
      </c>
    </row>
    <row r="361" spans="2:2" x14ac:dyDescent="0.25">
      <c r="B361" s="55" t="s">
        <v>383</v>
      </c>
    </row>
    <row r="362" spans="2:2" x14ac:dyDescent="0.25">
      <c r="B362" s="55" t="s">
        <v>384</v>
      </c>
    </row>
    <row r="363" spans="2:2" x14ac:dyDescent="0.25">
      <c r="B363" s="56" t="s">
        <v>385</v>
      </c>
    </row>
    <row r="364" spans="2:2" x14ac:dyDescent="0.25">
      <c r="B364" s="55" t="s">
        <v>883</v>
      </c>
    </row>
    <row r="365" spans="2:2" x14ac:dyDescent="0.25">
      <c r="B365" s="56" t="s">
        <v>387</v>
      </c>
    </row>
    <row r="366" spans="2:2" x14ac:dyDescent="0.25">
      <c r="B366" s="56" t="s">
        <v>388</v>
      </c>
    </row>
    <row r="367" spans="2:2" x14ac:dyDescent="0.25">
      <c r="B367" s="56" t="s">
        <v>389</v>
      </c>
    </row>
    <row r="368" spans="2:2" x14ac:dyDescent="0.25">
      <c r="B368" s="56" t="s">
        <v>390</v>
      </c>
    </row>
    <row r="369" spans="2:2" x14ac:dyDescent="0.25">
      <c r="B369" s="55" t="s">
        <v>391</v>
      </c>
    </row>
    <row r="370" spans="2:2" x14ac:dyDescent="0.25">
      <c r="B370" s="55" t="s">
        <v>392</v>
      </c>
    </row>
    <row r="371" spans="2:2" x14ac:dyDescent="0.25">
      <c r="B371" s="56" t="s">
        <v>393</v>
      </c>
    </row>
    <row r="372" spans="2:2" x14ac:dyDescent="0.25">
      <c r="B372" s="56" t="s">
        <v>394</v>
      </c>
    </row>
    <row r="373" spans="2:2" x14ac:dyDescent="0.25">
      <c r="B373" s="56" t="s">
        <v>395</v>
      </c>
    </row>
    <row r="374" spans="2:2" x14ac:dyDescent="0.25">
      <c r="B374" s="55" t="s">
        <v>396</v>
      </c>
    </row>
    <row r="375" spans="2:2" x14ac:dyDescent="0.25">
      <c r="B375" s="56" t="s">
        <v>397</v>
      </c>
    </row>
    <row r="376" spans="2:2" x14ac:dyDescent="0.25">
      <c r="B376" s="56" t="s">
        <v>398</v>
      </c>
    </row>
    <row r="377" spans="2:2" x14ac:dyDescent="0.25">
      <c r="B377" s="56" t="s">
        <v>399</v>
      </c>
    </row>
    <row r="378" spans="2:2" x14ac:dyDescent="0.25">
      <c r="B378" s="56" t="s">
        <v>400</v>
      </c>
    </row>
    <row r="379" spans="2:2" x14ac:dyDescent="0.25">
      <c r="B379" s="56" t="s">
        <v>401</v>
      </c>
    </row>
    <row r="380" spans="2:2" x14ac:dyDescent="0.25">
      <c r="B380" s="56" t="s">
        <v>402</v>
      </c>
    </row>
    <row r="381" spans="2:2" x14ac:dyDescent="0.25">
      <c r="B381" s="56" t="s">
        <v>403</v>
      </c>
    </row>
    <row r="382" spans="2:2" x14ac:dyDescent="0.25">
      <c r="B382" s="56" t="s">
        <v>404</v>
      </c>
    </row>
    <row r="383" spans="2:2" x14ac:dyDescent="0.25">
      <c r="B383" s="55" t="s">
        <v>405</v>
      </c>
    </row>
    <row r="384" spans="2:2" x14ac:dyDescent="0.25">
      <c r="B384" s="55" t="s">
        <v>406</v>
      </c>
    </row>
    <row r="385" spans="2:2" x14ac:dyDescent="0.25">
      <c r="B385" s="55" t="s">
        <v>407</v>
      </c>
    </row>
    <row r="386" spans="2:2" x14ac:dyDescent="0.25">
      <c r="B386" s="56" t="s">
        <v>408</v>
      </c>
    </row>
    <row r="387" spans="2:2" x14ac:dyDescent="0.25">
      <c r="B387" s="56" t="s">
        <v>409</v>
      </c>
    </row>
    <row r="388" spans="2:2" x14ac:dyDescent="0.25">
      <c r="B388" s="56" t="s">
        <v>410</v>
      </c>
    </row>
    <row r="389" spans="2:2" x14ac:dyDescent="0.25">
      <c r="B389" s="56" t="s">
        <v>411</v>
      </c>
    </row>
    <row r="390" spans="2:2" x14ac:dyDescent="0.25">
      <c r="B390" s="56" t="s">
        <v>412</v>
      </c>
    </row>
    <row r="391" spans="2:2" x14ac:dyDescent="0.25">
      <c r="B391" s="56" t="s">
        <v>413</v>
      </c>
    </row>
    <row r="392" spans="2:2" x14ac:dyDescent="0.25">
      <c r="B392" s="56" t="s">
        <v>414</v>
      </c>
    </row>
    <row r="393" spans="2:2" x14ac:dyDescent="0.25">
      <c r="B393" s="56" t="s">
        <v>415</v>
      </c>
    </row>
    <row r="394" spans="2:2" x14ac:dyDescent="0.25">
      <c r="B394" s="56" t="s">
        <v>416</v>
      </c>
    </row>
    <row r="395" spans="2:2" x14ac:dyDescent="0.25">
      <c r="B395" s="55" t="s">
        <v>417</v>
      </c>
    </row>
    <row r="396" spans="2:2" x14ac:dyDescent="0.25">
      <c r="B396" s="56" t="s">
        <v>418</v>
      </c>
    </row>
    <row r="397" spans="2:2" x14ac:dyDescent="0.25">
      <c r="B397" s="55" t="s">
        <v>419</v>
      </c>
    </row>
    <row r="398" spans="2:2" x14ac:dyDescent="0.25">
      <c r="B398" s="55" t="s">
        <v>420</v>
      </c>
    </row>
    <row r="399" spans="2:2" x14ac:dyDescent="0.25">
      <c r="B399" s="56" t="s">
        <v>421</v>
      </c>
    </row>
    <row r="400" spans="2:2" x14ac:dyDescent="0.25">
      <c r="B400" s="55" t="s">
        <v>422</v>
      </c>
    </row>
    <row r="401" spans="2:2" x14ac:dyDescent="0.25">
      <c r="B401" s="55" t="s">
        <v>423</v>
      </c>
    </row>
    <row r="402" spans="2:2" x14ac:dyDescent="0.25">
      <c r="B402" s="55" t="s">
        <v>424</v>
      </c>
    </row>
    <row r="403" spans="2:2" x14ac:dyDescent="0.25">
      <c r="B403" s="56" t="s">
        <v>425</v>
      </c>
    </row>
    <row r="404" spans="2:2" x14ac:dyDescent="0.25">
      <c r="B404" s="56" t="s">
        <v>426</v>
      </c>
    </row>
    <row r="405" spans="2:2" x14ac:dyDescent="0.25">
      <c r="B405" s="56" t="s">
        <v>427</v>
      </c>
    </row>
    <row r="406" spans="2:2" x14ac:dyDescent="0.25">
      <c r="B406" s="56" t="s">
        <v>428</v>
      </c>
    </row>
    <row r="407" spans="2:2" x14ac:dyDescent="0.25">
      <c r="B407" s="55" t="s">
        <v>429</v>
      </c>
    </row>
    <row r="408" spans="2:2" x14ac:dyDescent="0.25">
      <c r="B408" s="55" t="s">
        <v>430</v>
      </c>
    </row>
    <row r="409" spans="2:2" x14ac:dyDescent="0.25">
      <c r="B409" s="56" t="s">
        <v>431</v>
      </c>
    </row>
    <row r="410" spans="2:2" x14ac:dyDescent="0.25">
      <c r="B410" s="55" t="s">
        <v>432</v>
      </c>
    </row>
    <row r="411" spans="2:2" x14ac:dyDescent="0.25">
      <c r="B411" s="55" t="s">
        <v>433</v>
      </c>
    </row>
    <row r="412" spans="2:2" x14ac:dyDescent="0.25">
      <c r="B412" s="55" t="s">
        <v>434</v>
      </c>
    </row>
    <row r="413" spans="2:2" x14ac:dyDescent="0.25">
      <c r="B413" s="55" t="s">
        <v>435</v>
      </c>
    </row>
    <row r="414" spans="2:2" x14ac:dyDescent="0.25">
      <c r="B414" s="55" t="s">
        <v>436</v>
      </c>
    </row>
    <row r="415" spans="2:2" x14ac:dyDescent="0.25">
      <c r="B415" s="55" t="s">
        <v>437</v>
      </c>
    </row>
    <row r="416" spans="2:2" x14ac:dyDescent="0.25">
      <c r="B416" s="55" t="s">
        <v>438</v>
      </c>
    </row>
    <row r="417" spans="2:2" x14ac:dyDescent="0.25">
      <c r="B417" s="55" t="s">
        <v>439</v>
      </c>
    </row>
    <row r="418" spans="2:2" x14ac:dyDescent="0.25">
      <c r="B418" s="55" t="s">
        <v>440</v>
      </c>
    </row>
    <row r="419" spans="2:2" x14ac:dyDescent="0.25">
      <c r="B419" s="55" t="s">
        <v>441</v>
      </c>
    </row>
    <row r="420" spans="2:2" x14ac:dyDescent="0.25">
      <c r="B420" s="56" t="s">
        <v>442</v>
      </c>
    </row>
    <row r="421" spans="2:2" x14ac:dyDescent="0.25">
      <c r="B421" s="56" t="s">
        <v>443</v>
      </c>
    </row>
    <row r="422" spans="2:2" x14ac:dyDescent="0.25">
      <c r="B422" s="56" t="s">
        <v>444</v>
      </c>
    </row>
    <row r="423" spans="2:2" x14ac:dyDescent="0.25">
      <c r="B423" s="56" t="s">
        <v>445</v>
      </c>
    </row>
    <row r="424" spans="2:2" x14ac:dyDescent="0.25">
      <c r="B424" s="55" t="s">
        <v>446</v>
      </c>
    </row>
    <row r="425" spans="2:2" x14ac:dyDescent="0.25">
      <c r="B425" s="56" t="s">
        <v>447</v>
      </c>
    </row>
    <row r="426" spans="2:2" x14ac:dyDescent="0.25">
      <c r="B426" s="56" t="s">
        <v>448</v>
      </c>
    </row>
    <row r="427" spans="2:2" x14ac:dyDescent="0.25">
      <c r="B427" s="56" t="s">
        <v>449</v>
      </c>
    </row>
    <row r="428" spans="2:2" x14ac:dyDescent="0.25">
      <c r="B428" s="56" t="s">
        <v>450</v>
      </c>
    </row>
    <row r="429" spans="2:2" x14ac:dyDescent="0.25">
      <c r="B429" s="56" t="s">
        <v>451</v>
      </c>
    </row>
    <row r="430" spans="2:2" x14ac:dyDescent="0.25">
      <c r="B430" s="56" t="s">
        <v>452</v>
      </c>
    </row>
    <row r="431" spans="2:2" x14ac:dyDescent="0.25">
      <c r="B431" s="56" t="s">
        <v>453</v>
      </c>
    </row>
    <row r="432" spans="2:2" x14ac:dyDescent="0.25">
      <c r="B432" s="56" t="s">
        <v>454</v>
      </c>
    </row>
    <row r="433" spans="2:2" x14ac:dyDescent="0.25">
      <c r="B433" s="56" t="s">
        <v>455</v>
      </c>
    </row>
    <row r="434" spans="2:2" x14ac:dyDescent="0.25">
      <c r="B434" s="56" t="s">
        <v>456</v>
      </c>
    </row>
    <row r="435" spans="2:2" x14ac:dyDescent="0.25">
      <c r="B435" s="56" t="s">
        <v>457</v>
      </c>
    </row>
    <row r="436" spans="2:2" x14ac:dyDescent="0.25">
      <c r="B436" s="56" t="s">
        <v>458</v>
      </c>
    </row>
    <row r="437" spans="2:2" x14ac:dyDescent="0.25">
      <c r="B437" s="56" t="s">
        <v>459</v>
      </c>
    </row>
    <row r="438" spans="2:2" x14ac:dyDescent="0.25">
      <c r="B438" s="56" t="s">
        <v>460</v>
      </c>
    </row>
    <row r="439" spans="2:2" x14ac:dyDescent="0.25">
      <c r="B439" s="56" t="s">
        <v>461</v>
      </c>
    </row>
    <row r="440" spans="2:2" x14ac:dyDescent="0.25">
      <c r="B440" s="56" t="s">
        <v>462</v>
      </c>
    </row>
    <row r="441" spans="2:2" x14ac:dyDescent="0.25">
      <c r="B441" s="56" t="s">
        <v>463</v>
      </c>
    </row>
    <row r="442" spans="2:2" x14ac:dyDescent="0.25">
      <c r="B442" s="56" t="s">
        <v>464</v>
      </c>
    </row>
    <row r="443" spans="2:2" x14ac:dyDescent="0.25">
      <c r="B443" s="56" t="s">
        <v>465</v>
      </c>
    </row>
    <row r="444" spans="2:2" x14ac:dyDescent="0.25">
      <c r="B444" s="56" t="s">
        <v>466</v>
      </c>
    </row>
    <row r="445" spans="2:2" x14ac:dyDescent="0.25">
      <c r="B445" s="56" t="s">
        <v>467</v>
      </c>
    </row>
    <row r="446" spans="2:2" x14ac:dyDescent="0.25">
      <c r="B446" s="56" t="s">
        <v>468</v>
      </c>
    </row>
    <row r="447" spans="2:2" x14ac:dyDescent="0.25">
      <c r="B447" s="55" t="s">
        <v>469</v>
      </c>
    </row>
    <row r="448" spans="2:2" x14ac:dyDescent="0.25">
      <c r="B448" s="55" t="s">
        <v>470</v>
      </c>
    </row>
    <row r="449" spans="2:2" x14ac:dyDescent="0.25">
      <c r="B449" s="56" t="s">
        <v>471</v>
      </c>
    </row>
    <row r="450" spans="2:2" x14ac:dyDescent="0.25">
      <c r="B450" s="56" t="s">
        <v>472</v>
      </c>
    </row>
    <row r="451" spans="2:2" x14ac:dyDescent="0.25">
      <c r="B451" s="56" t="s">
        <v>473</v>
      </c>
    </row>
    <row r="452" spans="2:2" x14ac:dyDescent="0.25">
      <c r="B452" s="56" t="s">
        <v>474</v>
      </c>
    </row>
    <row r="453" spans="2:2" x14ac:dyDescent="0.25">
      <c r="B453" s="56" t="s">
        <v>475</v>
      </c>
    </row>
    <row r="454" spans="2:2" x14ac:dyDescent="0.25">
      <c r="B454" s="56" t="s">
        <v>476</v>
      </c>
    </row>
    <row r="455" spans="2:2" x14ac:dyDescent="0.25">
      <c r="B455" s="56" t="s">
        <v>477</v>
      </c>
    </row>
    <row r="456" spans="2:2" x14ac:dyDescent="0.25">
      <c r="B456" s="55" t="s">
        <v>478</v>
      </c>
    </row>
    <row r="457" spans="2:2" x14ac:dyDescent="0.25">
      <c r="B457" s="56" t="s">
        <v>479</v>
      </c>
    </row>
    <row r="458" spans="2:2" x14ac:dyDescent="0.25">
      <c r="B458" s="56" t="s">
        <v>480</v>
      </c>
    </row>
    <row r="459" spans="2:2" x14ac:dyDescent="0.25">
      <c r="B459" s="56" t="s">
        <v>481</v>
      </c>
    </row>
    <row r="460" spans="2:2" x14ac:dyDescent="0.25">
      <c r="B460" s="56" t="s">
        <v>482</v>
      </c>
    </row>
    <row r="461" spans="2:2" x14ac:dyDescent="0.25">
      <c r="B461" s="55" t="s">
        <v>483</v>
      </c>
    </row>
    <row r="462" spans="2:2" x14ac:dyDescent="0.25">
      <c r="B462" s="56" t="s">
        <v>484</v>
      </c>
    </row>
    <row r="463" spans="2:2" x14ac:dyDescent="0.25">
      <c r="B463" s="56" t="s">
        <v>485</v>
      </c>
    </row>
    <row r="464" spans="2:2" x14ac:dyDescent="0.25">
      <c r="B464" s="55" t="s">
        <v>486</v>
      </c>
    </row>
    <row r="465" spans="2:2" x14ac:dyDescent="0.25">
      <c r="B465" s="55" t="s">
        <v>487</v>
      </c>
    </row>
    <row r="466" spans="2:2" x14ac:dyDescent="0.25">
      <c r="B466" s="55" t="s">
        <v>488</v>
      </c>
    </row>
    <row r="467" spans="2:2" x14ac:dyDescent="0.25">
      <c r="B467" s="55" t="s">
        <v>489</v>
      </c>
    </row>
    <row r="468" spans="2:2" x14ac:dyDescent="0.25">
      <c r="B468" s="56" t="s">
        <v>490</v>
      </c>
    </row>
    <row r="469" spans="2:2" x14ac:dyDescent="0.25">
      <c r="B469" s="56" t="s">
        <v>491</v>
      </c>
    </row>
    <row r="470" spans="2:2" x14ac:dyDescent="0.25">
      <c r="B470" s="56" t="s">
        <v>492</v>
      </c>
    </row>
    <row r="471" spans="2:2" x14ac:dyDescent="0.25">
      <c r="B471" s="55" t="s">
        <v>493</v>
      </c>
    </row>
    <row r="472" spans="2:2" x14ac:dyDescent="0.25">
      <c r="B472" s="56" t="s">
        <v>494</v>
      </c>
    </row>
    <row r="473" spans="2:2" x14ac:dyDescent="0.25">
      <c r="B473" s="56" t="s">
        <v>495</v>
      </c>
    </row>
    <row r="474" spans="2:2" x14ac:dyDescent="0.25">
      <c r="B474" s="56" t="s">
        <v>496</v>
      </c>
    </row>
    <row r="475" spans="2:2" x14ac:dyDescent="0.25">
      <c r="B475" s="56" t="s">
        <v>497</v>
      </c>
    </row>
    <row r="476" spans="2:2" x14ac:dyDescent="0.25">
      <c r="B476" s="55" t="s">
        <v>498</v>
      </c>
    </row>
    <row r="477" spans="2:2" x14ac:dyDescent="0.25">
      <c r="B477" s="56" t="s">
        <v>499</v>
      </c>
    </row>
    <row r="478" spans="2:2" x14ac:dyDescent="0.25">
      <c r="B478" s="56" t="s">
        <v>500</v>
      </c>
    </row>
    <row r="479" spans="2:2" x14ac:dyDescent="0.25">
      <c r="B479" s="56" t="s">
        <v>501</v>
      </c>
    </row>
    <row r="480" spans="2:2" x14ac:dyDescent="0.25">
      <c r="B480" s="56" t="s">
        <v>502</v>
      </c>
    </row>
    <row r="481" spans="2:2" x14ac:dyDescent="0.25">
      <c r="B481" s="56" t="s">
        <v>503</v>
      </c>
    </row>
    <row r="482" spans="2:2" x14ac:dyDescent="0.25">
      <c r="B482" s="56" t="s">
        <v>504</v>
      </c>
    </row>
    <row r="483" spans="2:2" x14ac:dyDescent="0.25">
      <c r="B483" s="55" t="s">
        <v>505</v>
      </c>
    </row>
    <row r="484" spans="2:2" x14ac:dyDescent="0.25">
      <c r="B484" s="56" t="s">
        <v>506</v>
      </c>
    </row>
    <row r="485" spans="2:2" x14ac:dyDescent="0.25">
      <c r="B485" s="56" t="s">
        <v>507</v>
      </c>
    </row>
    <row r="486" spans="2:2" x14ac:dyDescent="0.25">
      <c r="B486" s="56" t="s">
        <v>508</v>
      </c>
    </row>
    <row r="487" spans="2:2" x14ac:dyDescent="0.25">
      <c r="B487" s="56" t="s">
        <v>509</v>
      </c>
    </row>
    <row r="488" spans="2:2" x14ac:dyDescent="0.25">
      <c r="B488" s="56" t="s">
        <v>510</v>
      </c>
    </row>
    <row r="489" spans="2:2" x14ac:dyDescent="0.25">
      <c r="B489" s="55" t="s">
        <v>511</v>
      </c>
    </row>
    <row r="490" spans="2:2" x14ac:dyDescent="0.25">
      <c r="B490" s="55" t="s">
        <v>512</v>
      </c>
    </row>
    <row r="491" spans="2:2" x14ac:dyDescent="0.25">
      <c r="B491" s="56" t="s">
        <v>513</v>
      </c>
    </row>
    <row r="492" spans="2:2" x14ac:dyDescent="0.25">
      <c r="B492" s="56" t="s">
        <v>514</v>
      </c>
    </row>
    <row r="493" spans="2:2" x14ac:dyDescent="0.25">
      <c r="B493" s="56" t="s">
        <v>515</v>
      </c>
    </row>
    <row r="494" spans="2:2" x14ac:dyDescent="0.25">
      <c r="B494" s="56" t="s">
        <v>516</v>
      </c>
    </row>
    <row r="495" spans="2:2" x14ac:dyDescent="0.25">
      <c r="B495" s="55" t="s">
        <v>517</v>
      </c>
    </row>
    <row r="496" spans="2:2" x14ac:dyDescent="0.25">
      <c r="B496" s="56" t="s">
        <v>518</v>
      </c>
    </row>
    <row r="497" spans="2:2" x14ac:dyDescent="0.25">
      <c r="B497" s="56" t="s">
        <v>519</v>
      </c>
    </row>
    <row r="498" spans="2:2" x14ac:dyDescent="0.25">
      <c r="B498" s="56" t="s">
        <v>520</v>
      </c>
    </row>
    <row r="499" spans="2:2" x14ac:dyDescent="0.25">
      <c r="B499" s="56" t="s">
        <v>521</v>
      </c>
    </row>
    <row r="500" spans="2:2" x14ac:dyDescent="0.25">
      <c r="B500" s="56" t="s">
        <v>522</v>
      </c>
    </row>
    <row r="501" spans="2:2" x14ac:dyDescent="0.25">
      <c r="B501" s="56" t="s">
        <v>523</v>
      </c>
    </row>
    <row r="502" spans="2:2" x14ac:dyDescent="0.25">
      <c r="B502" s="55" t="s">
        <v>524</v>
      </c>
    </row>
    <row r="503" spans="2:2" x14ac:dyDescent="0.25">
      <c r="B503" s="56" t="s">
        <v>525</v>
      </c>
    </row>
    <row r="504" spans="2:2" x14ac:dyDescent="0.25">
      <c r="B504" s="56" t="s">
        <v>526</v>
      </c>
    </row>
    <row r="505" spans="2:2" x14ac:dyDescent="0.25">
      <c r="B505" s="56" t="s">
        <v>527</v>
      </c>
    </row>
    <row r="506" spans="2:2" x14ac:dyDescent="0.25">
      <c r="B506" s="55" t="s">
        <v>528</v>
      </c>
    </row>
    <row r="507" spans="2:2" x14ac:dyDescent="0.25">
      <c r="B507" s="56" t="s">
        <v>529</v>
      </c>
    </row>
    <row r="508" spans="2:2" x14ac:dyDescent="0.25">
      <c r="B508" s="56" t="s">
        <v>530</v>
      </c>
    </row>
    <row r="509" spans="2:2" x14ac:dyDescent="0.25">
      <c r="B509" s="55" t="s">
        <v>531</v>
      </c>
    </row>
    <row r="510" spans="2:2" x14ac:dyDescent="0.25">
      <c r="B510" s="56" t="s">
        <v>532</v>
      </c>
    </row>
    <row r="511" spans="2:2" x14ac:dyDescent="0.25">
      <c r="B511" s="56" t="s">
        <v>533</v>
      </c>
    </row>
    <row r="512" spans="2:2" x14ac:dyDescent="0.25">
      <c r="B512" s="56" t="s">
        <v>534</v>
      </c>
    </row>
    <row r="513" spans="2:2" x14ac:dyDescent="0.25">
      <c r="B513" s="56" t="s">
        <v>535</v>
      </c>
    </row>
    <row r="514" spans="2:2" x14ac:dyDescent="0.25">
      <c r="B514" s="56" t="s">
        <v>536</v>
      </c>
    </row>
    <row r="515" spans="2:2" x14ac:dyDescent="0.25">
      <c r="B515" s="55" t="s">
        <v>537</v>
      </c>
    </row>
    <row r="516" spans="2:2" x14ac:dyDescent="0.25">
      <c r="B516" s="55" t="s">
        <v>538</v>
      </c>
    </row>
    <row r="517" spans="2:2" x14ac:dyDescent="0.25">
      <c r="B517" s="56" t="s">
        <v>539</v>
      </c>
    </row>
    <row r="518" spans="2:2" x14ac:dyDescent="0.25">
      <c r="B518" s="56" t="s">
        <v>540</v>
      </c>
    </row>
    <row r="519" spans="2:2" x14ac:dyDescent="0.25">
      <c r="B519" s="56" t="s">
        <v>541</v>
      </c>
    </row>
    <row r="520" spans="2:2" x14ac:dyDescent="0.25">
      <c r="B520" s="55" t="s">
        <v>542</v>
      </c>
    </row>
    <row r="521" spans="2:2" x14ac:dyDescent="0.25">
      <c r="B521" s="56" t="s">
        <v>543</v>
      </c>
    </row>
    <row r="522" spans="2:2" x14ac:dyDescent="0.25">
      <c r="B522" s="56" t="s">
        <v>544</v>
      </c>
    </row>
    <row r="523" spans="2:2" x14ac:dyDescent="0.25">
      <c r="B523" s="55" t="s">
        <v>545</v>
      </c>
    </row>
    <row r="524" spans="2:2" x14ac:dyDescent="0.25">
      <c r="B524" s="56" t="s">
        <v>546</v>
      </c>
    </row>
    <row r="525" spans="2:2" x14ac:dyDescent="0.25">
      <c r="B525" s="56" t="s">
        <v>547</v>
      </c>
    </row>
    <row r="526" spans="2:2" x14ac:dyDescent="0.25">
      <c r="B526" s="56" t="s">
        <v>548</v>
      </c>
    </row>
    <row r="527" spans="2:2" x14ac:dyDescent="0.25">
      <c r="B527" s="56" t="s">
        <v>549</v>
      </c>
    </row>
    <row r="528" spans="2:2" x14ac:dyDescent="0.25">
      <c r="B528" s="55" t="s">
        <v>550</v>
      </c>
    </row>
    <row r="529" spans="2:2" x14ac:dyDescent="0.25">
      <c r="B529" s="56" t="s">
        <v>551</v>
      </c>
    </row>
    <row r="530" spans="2:2" x14ac:dyDescent="0.25">
      <c r="B530" s="56" t="s">
        <v>552</v>
      </c>
    </row>
    <row r="531" spans="2:2" x14ac:dyDescent="0.25">
      <c r="B531" s="56" t="s">
        <v>553</v>
      </c>
    </row>
    <row r="532" spans="2:2" x14ac:dyDescent="0.25">
      <c r="B532" s="56" t="s">
        <v>554</v>
      </c>
    </row>
    <row r="533" spans="2:2" x14ac:dyDescent="0.25">
      <c r="B533" s="55" t="s">
        <v>555</v>
      </c>
    </row>
    <row r="534" spans="2:2" x14ac:dyDescent="0.25">
      <c r="B534" s="55" t="s">
        <v>556</v>
      </c>
    </row>
    <row r="535" spans="2:2" x14ac:dyDescent="0.25">
      <c r="B535" s="56" t="s">
        <v>557</v>
      </c>
    </row>
    <row r="536" spans="2:2" x14ac:dyDescent="0.25">
      <c r="B536" s="56" t="s">
        <v>558</v>
      </c>
    </row>
    <row r="537" spans="2:2" x14ac:dyDescent="0.25">
      <c r="B537" s="55" t="s">
        <v>559</v>
      </c>
    </row>
    <row r="538" spans="2:2" x14ac:dyDescent="0.25">
      <c r="B538" s="55" t="s">
        <v>560</v>
      </c>
    </row>
    <row r="539" spans="2:2" x14ac:dyDescent="0.25">
      <c r="B539" s="55" t="s">
        <v>561</v>
      </c>
    </row>
    <row r="540" spans="2:2" x14ac:dyDescent="0.25">
      <c r="B540" s="56" t="s">
        <v>562</v>
      </c>
    </row>
    <row r="541" spans="2:2" x14ac:dyDescent="0.25">
      <c r="B541" s="56" t="s">
        <v>563</v>
      </c>
    </row>
    <row r="542" spans="2:2" x14ac:dyDescent="0.25">
      <c r="B542" s="56" t="s">
        <v>564</v>
      </c>
    </row>
    <row r="543" spans="2:2" x14ac:dyDescent="0.25">
      <c r="B543" s="56" t="s">
        <v>565</v>
      </c>
    </row>
    <row r="544" spans="2:2" x14ac:dyDescent="0.25">
      <c r="B544" s="56" t="s">
        <v>566</v>
      </c>
    </row>
    <row r="545" spans="2:2" x14ac:dyDescent="0.25">
      <c r="B545" s="55" t="s">
        <v>567</v>
      </c>
    </row>
    <row r="546" spans="2:2" x14ac:dyDescent="0.25">
      <c r="B546" s="56" t="s">
        <v>568</v>
      </c>
    </row>
    <row r="547" spans="2:2" x14ac:dyDescent="0.25">
      <c r="B547" s="56" t="s">
        <v>569</v>
      </c>
    </row>
    <row r="548" spans="2:2" x14ac:dyDescent="0.25">
      <c r="B548" s="56" t="s">
        <v>570</v>
      </c>
    </row>
    <row r="549" spans="2:2" x14ac:dyDescent="0.25">
      <c r="B549" s="56" t="s">
        <v>571</v>
      </c>
    </row>
    <row r="550" spans="2:2" x14ac:dyDescent="0.25">
      <c r="B550" s="56" t="s">
        <v>572</v>
      </c>
    </row>
    <row r="551" spans="2:2" x14ac:dyDescent="0.25">
      <c r="B551" s="55" t="s">
        <v>573</v>
      </c>
    </row>
    <row r="552" spans="2:2" x14ac:dyDescent="0.25">
      <c r="B552" s="56" t="s">
        <v>574</v>
      </c>
    </row>
    <row r="553" spans="2:2" x14ac:dyDescent="0.25">
      <c r="B553" s="55" t="s">
        <v>575</v>
      </c>
    </row>
    <row r="554" spans="2:2" x14ac:dyDescent="0.25">
      <c r="B554" s="56" t="s">
        <v>576</v>
      </c>
    </row>
    <row r="555" spans="2:2" x14ac:dyDescent="0.25">
      <c r="B555" s="55" t="s">
        <v>577</v>
      </c>
    </row>
    <row r="556" spans="2:2" x14ac:dyDescent="0.25">
      <c r="B556" s="55" t="s">
        <v>578</v>
      </c>
    </row>
    <row r="557" spans="2:2" x14ac:dyDescent="0.25">
      <c r="B557" s="56" t="s">
        <v>579</v>
      </c>
    </row>
    <row r="558" spans="2:2" x14ac:dyDescent="0.25">
      <c r="B558" s="56" t="s">
        <v>580</v>
      </c>
    </row>
    <row r="559" spans="2:2" x14ac:dyDescent="0.25">
      <c r="B559" s="56" t="s">
        <v>581</v>
      </c>
    </row>
    <row r="560" spans="2:2" x14ac:dyDescent="0.25">
      <c r="B560" s="56" t="s">
        <v>582</v>
      </c>
    </row>
    <row r="561" spans="2:2" x14ac:dyDescent="0.25">
      <c r="B561" s="55" t="s">
        <v>583</v>
      </c>
    </row>
    <row r="562" spans="2:2" x14ac:dyDescent="0.25">
      <c r="B562" s="56" t="s">
        <v>584</v>
      </c>
    </row>
    <row r="563" spans="2:2" x14ac:dyDescent="0.25">
      <c r="B563" s="56" t="s">
        <v>585</v>
      </c>
    </row>
    <row r="564" spans="2:2" x14ac:dyDescent="0.25">
      <c r="B564" s="56" t="s">
        <v>586</v>
      </c>
    </row>
    <row r="565" spans="2:2" x14ac:dyDescent="0.25">
      <c r="B565" s="55" t="s">
        <v>587</v>
      </c>
    </row>
    <row r="566" spans="2:2" x14ac:dyDescent="0.25">
      <c r="B566" s="55" t="s">
        <v>588</v>
      </c>
    </row>
    <row r="567" spans="2:2" x14ac:dyDescent="0.25">
      <c r="B567" s="55" t="s">
        <v>589</v>
      </c>
    </row>
    <row r="568" spans="2:2" x14ac:dyDescent="0.25">
      <c r="B568" s="56" t="s">
        <v>590</v>
      </c>
    </row>
    <row r="569" spans="2:2" x14ac:dyDescent="0.25">
      <c r="B569" s="55" t="s">
        <v>591</v>
      </c>
    </row>
    <row r="570" spans="2:2" x14ac:dyDescent="0.25">
      <c r="B570" s="55" t="s">
        <v>592</v>
      </c>
    </row>
    <row r="571" spans="2:2" x14ac:dyDescent="0.25">
      <c r="B571" s="56" t="s">
        <v>593</v>
      </c>
    </row>
    <row r="572" spans="2:2" x14ac:dyDescent="0.25">
      <c r="B572" s="56" t="s">
        <v>594</v>
      </c>
    </row>
    <row r="573" spans="2:2" x14ac:dyDescent="0.25">
      <c r="B573" s="56" t="s">
        <v>595</v>
      </c>
    </row>
    <row r="574" spans="2:2" x14ac:dyDescent="0.25">
      <c r="B574" s="55" t="s">
        <v>596</v>
      </c>
    </row>
    <row r="575" spans="2:2" x14ac:dyDescent="0.25">
      <c r="B575" s="56" t="s">
        <v>597</v>
      </c>
    </row>
    <row r="576" spans="2:2" x14ac:dyDescent="0.25">
      <c r="B576" s="56" t="s">
        <v>598</v>
      </c>
    </row>
    <row r="577" spans="2:2" x14ac:dyDescent="0.25">
      <c r="B577" s="55" t="s">
        <v>599</v>
      </c>
    </row>
    <row r="578" spans="2:2" x14ac:dyDescent="0.25">
      <c r="B578" s="55" t="s">
        <v>600</v>
      </c>
    </row>
    <row r="579" spans="2:2" x14ac:dyDescent="0.25">
      <c r="B579" s="56" t="s">
        <v>601</v>
      </c>
    </row>
    <row r="580" spans="2:2" x14ac:dyDescent="0.25">
      <c r="B580" s="56" t="s">
        <v>602</v>
      </c>
    </row>
    <row r="581" spans="2:2" x14ac:dyDescent="0.25">
      <c r="B581" s="56" t="s">
        <v>603</v>
      </c>
    </row>
    <row r="582" spans="2:2" x14ac:dyDescent="0.25">
      <c r="B582" s="56" t="s">
        <v>604</v>
      </c>
    </row>
    <row r="583" spans="2:2" x14ac:dyDescent="0.25">
      <c r="B583" s="55" t="s">
        <v>605</v>
      </c>
    </row>
    <row r="584" spans="2:2" x14ac:dyDescent="0.25">
      <c r="B584" s="56" t="s">
        <v>606</v>
      </c>
    </row>
    <row r="585" spans="2:2" x14ac:dyDescent="0.25">
      <c r="B585" s="55" t="s">
        <v>607</v>
      </c>
    </row>
    <row r="586" spans="2:2" x14ac:dyDescent="0.25">
      <c r="B586" s="56" t="s">
        <v>608</v>
      </c>
    </row>
    <row r="587" spans="2:2" x14ac:dyDescent="0.25">
      <c r="B587" s="56" t="s">
        <v>609</v>
      </c>
    </row>
    <row r="588" spans="2:2" x14ac:dyDescent="0.25">
      <c r="B588" s="56" t="s">
        <v>610</v>
      </c>
    </row>
    <row r="589" spans="2:2" x14ac:dyDescent="0.25">
      <c r="B589" s="56" t="s">
        <v>611</v>
      </c>
    </row>
    <row r="590" spans="2:2" x14ac:dyDescent="0.25">
      <c r="B590" s="56" t="s">
        <v>612</v>
      </c>
    </row>
    <row r="591" spans="2:2" x14ac:dyDescent="0.25">
      <c r="B591" s="56" t="s">
        <v>613</v>
      </c>
    </row>
    <row r="592" spans="2:2" x14ac:dyDescent="0.25">
      <c r="B592" s="56" t="s">
        <v>614</v>
      </c>
    </row>
    <row r="593" spans="2:2" x14ac:dyDescent="0.25">
      <c r="B593" s="56" t="s">
        <v>615</v>
      </c>
    </row>
    <row r="594" spans="2:2" x14ac:dyDescent="0.25">
      <c r="B594" s="55" t="s">
        <v>616</v>
      </c>
    </row>
    <row r="595" spans="2:2" x14ac:dyDescent="0.25">
      <c r="B595" s="55" t="s">
        <v>617</v>
      </c>
    </row>
    <row r="596" spans="2:2" x14ac:dyDescent="0.25">
      <c r="B596" s="56" t="s">
        <v>618</v>
      </c>
    </row>
    <row r="597" spans="2:2" x14ac:dyDescent="0.25">
      <c r="B597" s="56" t="s">
        <v>619</v>
      </c>
    </row>
    <row r="598" spans="2:2" x14ac:dyDescent="0.25">
      <c r="B598" s="56" t="s">
        <v>620</v>
      </c>
    </row>
    <row r="599" spans="2:2" x14ac:dyDescent="0.25">
      <c r="B599" s="55" t="s">
        <v>621</v>
      </c>
    </row>
    <row r="600" spans="2:2" x14ac:dyDescent="0.25">
      <c r="B600" s="56" t="s">
        <v>622</v>
      </c>
    </row>
    <row r="601" spans="2:2" x14ac:dyDescent="0.25">
      <c r="B601" s="56" t="s">
        <v>623</v>
      </c>
    </row>
    <row r="602" spans="2:2" x14ac:dyDescent="0.25">
      <c r="B602" s="56" t="s">
        <v>624</v>
      </c>
    </row>
    <row r="603" spans="2:2" x14ac:dyDescent="0.25">
      <c r="B603" s="55" t="s">
        <v>625</v>
      </c>
    </row>
    <row r="604" spans="2:2" x14ac:dyDescent="0.25">
      <c r="B604" s="56" t="s">
        <v>626</v>
      </c>
    </row>
    <row r="605" spans="2:2" x14ac:dyDescent="0.25">
      <c r="B605" s="56" t="s">
        <v>627</v>
      </c>
    </row>
    <row r="606" spans="2:2" x14ac:dyDescent="0.25">
      <c r="B606" s="56" t="s">
        <v>628</v>
      </c>
    </row>
    <row r="607" spans="2:2" x14ac:dyDescent="0.25">
      <c r="B607" s="55" t="s">
        <v>629</v>
      </c>
    </row>
    <row r="608" spans="2:2" x14ac:dyDescent="0.25">
      <c r="B608" s="55" t="s">
        <v>630</v>
      </c>
    </row>
    <row r="609" spans="2:2" x14ac:dyDescent="0.25">
      <c r="B609" s="56" t="s">
        <v>631</v>
      </c>
    </row>
    <row r="610" spans="2:2" x14ac:dyDescent="0.25">
      <c r="B610" s="55" t="s">
        <v>632</v>
      </c>
    </row>
    <row r="611" spans="2:2" x14ac:dyDescent="0.25">
      <c r="B611" s="56" t="s">
        <v>633</v>
      </c>
    </row>
    <row r="612" spans="2:2" x14ac:dyDescent="0.25">
      <c r="B612" s="56" t="s">
        <v>634</v>
      </c>
    </row>
    <row r="613" spans="2:2" x14ac:dyDescent="0.25">
      <c r="B613" s="56" t="s">
        <v>635</v>
      </c>
    </row>
    <row r="614" spans="2:2" x14ac:dyDescent="0.25">
      <c r="B614" s="56" t="s">
        <v>636</v>
      </c>
    </row>
    <row r="615" spans="2:2" x14ac:dyDescent="0.25">
      <c r="B615" s="56" t="s">
        <v>637</v>
      </c>
    </row>
    <row r="616" spans="2:2" x14ac:dyDescent="0.25">
      <c r="B616" s="55" t="s">
        <v>638</v>
      </c>
    </row>
    <row r="617" spans="2:2" x14ac:dyDescent="0.25">
      <c r="B617" s="56" t="s">
        <v>639</v>
      </c>
    </row>
    <row r="618" spans="2:2" x14ac:dyDescent="0.25">
      <c r="B618" s="56" t="s">
        <v>640</v>
      </c>
    </row>
    <row r="619" spans="2:2" x14ac:dyDescent="0.25">
      <c r="B619" s="56" t="s">
        <v>641</v>
      </c>
    </row>
    <row r="620" spans="2:2" x14ac:dyDescent="0.25">
      <c r="B620" s="56" t="s">
        <v>642</v>
      </c>
    </row>
    <row r="621" spans="2:2" x14ac:dyDescent="0.25">
      <c r="B621" s="55" t="s">
        <v>643</v>
      </c>
    </row>
    <row r="622" spans="2:2" x14ac:dyDescent="0.25">
      <c r="B622" s="56" t="s">
        <v>644</v>
      </c>
    </row>
    <row r="623" spans="2:2" x14ac:dyDescent="0.25">
      <c r="B623" s="56" t="s">
        <v>645</v>
      </c>
    </row>
    <row r="624" spans="2:2" x14ac:dyDescent="0.25">
      <c r="B624" s="56" t="s">
        <v>646</v>
      </c>
    </row>
    <row r="625" spans="2:2" x14ac:dyDescent="0.25">
      <c r="B625" s="56" t="s">
        <v>647</v>
      </c>
    </row>
    <row r="626" spans="2:2" x14ac:dyDescent="0.25">
      <c r="B626" s="55" t="s">
        <v>648</v>
      </c>
    </row>
    <row r="627" spans="2:2" x14ac:dyDescent="0.25">
      <c r="B627" s="55" t="s">
        <v>649</v>
      </c>
    </row>
    <row r="628" spans="2:2" x14ac:dyDescent="0.25">
      <c r="B628" s="56" t="s">
        <v>650</v>
      </c>
    </row>
    <row r="629" spans="2:2" x14ac:dyDescent="0.25">
      <c r="B629" s="56" t="s">
        <v>651</v>
      </c>
    </row>
    <row r="630" spans="2:2" x14ac:dyDescent="0.25">
      <c r="B630" s="56" t="s">
        <v>652</v>
      </c>
    </row>
    <row r="631" spans="2:2" x14ac:dyDescent="0.25">
      <c r="B631" s="56" t="s">
        <v>653</v>
      </c>
    </row>
    <row r="632" spans="2:2" x14ac:dyDescent="0.25">
      <c r="B632" s="56" t="s">
        <v>654</v>
      </c>
    </row>
    <row r="633" spans="2:2" x14ac:dyDescent="0.25">
      <c r="B633" s="56" t="s">
        <v>655</v>
      </c>
    </row>
    <row r="634" spans="2:2" x14ac:dyDescent="0.25">
      <c r="B634" s="56" t="s">
        <v>656</v>
      </c>
    </row>
    <row r="635" spans="2:2" x14ac:dyDescent="0.25">
      <c r="B635" s="56" t="s">
        <v>657</v>
      </c>
    </row>
    <row r="636" spans="2:2" x14ac:dyDescent="0.25">
      <c r="B636" s="56" t="s">
        <v>658</v>
      </c>
    </row>
    <row r="637" spans="2:2" x14ac:dyDescent="0.25">
      <c r="B637" s="56" t="s">
        <v>659</v>
      </c>
    </row>
    <row r="638" spans="2:2" x14ac:dyDescent="0.25">
      <c r="B638" s="56" t="s">
        <v>660</v>
      </c>
    </row>
    <row r="639" spans="2:2" x14ac:dyDescent="0.25">
      <c r="B639" s="55" t="s">
        <v>661</v>
      </c>
    </row>
    <row r="640" spans="2:2" x14ac:dyDescent="0.25">
      <c r="B640" s="55" t="s">
        <v>662</v>
      </c>
    </row>
    <row r="641" spans="2:2" x14ac:dyDescent="0.25">
      <c r="B641" s="56" t="s">
        <v>663</v>
      </c>
    </row>
    <row r="642" spans="2:2" x14ac:dyDescent="0.25">
      <c r="B642" s="56" t="s">
        <v>664</v>
      </c>
    </row>
    <row r="643" spans="2:2" x14ac:dyDescent="0.25">
      <c r="B643" s="56" t="s">
        <v>665</v>
      </c>
    </row>
    <row r="644" spans="2:2" x14ac:dyDescent="0.25">
      <c r="B644" s="56" t="s">
        <v>666</v>
      </c>
    </row>
    <row r="645" spans="2:2" x14ac:dyDescent="0.25">
      <c r="B645" s="56" t="s">
        <v>667</v>
      </c>
    </row>
    <row r="646" spans="2:2" x14ac:dyDescent="0.25">
      <c r="B646" s="56" t="s">
        <v>668</v>
      </c>
    </row>
    <row r="647" spans="2:2" x14ac:dyDescent="0.25">
      <c r="B647" s="56" t="s">
        <v>669</v>
      </c>
    </row>
    <row r="648" spans="2:2" x14ac:dyDescent="0.25">
      <c r="B648" s="55" t="s">
        <v>670</v>
      </c>
    </row>
    <row r="649" spans="2:2" x14ac:dyDescent="0.25">
      <c r="B649" s="56" t="s">
        <v>671</v>
      </c>
    </row>
    <row r="650" spans="2:2" x14ac:dyDescent="0.25">
      <c r="B650" s="56" t="s">
        <v>672</v>
      </c>
    </row>
    <row r="651" spans="2:2" x14ac:dyDescent="0.25">
      <c r="B651" s="56" t="s">
        <v>673</v>
      </c>
    </row>
    <row r="652" spans="2:2" x14ac:dyDescent="0.25">
      <c r="B652" s="56" t="s">
        <v>674</v>
      </c>
    </row>
    <row r="653" spans="2:2" x14ac:dyDescent="0.25">
      <c r="B653" s="56" t="s">
        <v>675</v>
      </c>
    </row>
    <row r="654" spans="2:2" x14ac:dyDescent="0.25">
      <c r="B654" s="55" t="s">
        <v>676</v>
      </c>
    </row>
    <row r="655" spans="2:2" x14ac:dyDescent="0.25">
      <c r="B655" s="56" t="s">
        <v>677</v>
      </c>
    </row>
    <row r="656" spans="2:2" x14ac:dyDescent="0.25">
      <c r="B656" s="56" t="s">
        <v>678</v>
      </c>
    </row>
    <row r="657" spans="2:2" x14ac:dyDescent="0.25">
      <c r="B657" s="56" t="s">
        <v>679</v>
      </c>
    </row>
    <row r="658" spans="2:2" x14ac:dyDescent="0.25">
      <c r="B658" s="55" t="s">
        <v>680</v>
      </c>
    </row>
    <row r="659" spans="2:2" x14ac:dyDescent="0.25">
      <c r="B659" s="56" t="s">
        <v>681</v>
      </c>
    </row>
    <row r="660" spans="2:2" x14ac:dyDescent="0.25">
      <c r="B660" s="56" t="s">
        <v>682</v>
      </c>
    </row>
    <row r="661" spans="2:2" x14ac:dyDescent="0.25">
      <c r="B661" s="55" t="s">
        <v>683</v>
      </c>
    </row>
    <row r="662" spans="2:2" x14ac:dyDescent="0.25">
      <c r="B662" s="55" t="s">
        <v>684</v>
      </c>
    </row>
    <row r="663" spans="2:2" x14ac:dyDescent="0.25">
      <c r="B663" s="56" t="s">
        <v>685</v>
      </c>
    </row>
    <row r="664" spans="2:2" x14ac:dyDescent="0.25">
      <c r="B664" s="56" t="s">
        <v>686</v>
      </c>
    </row>
    <row r="665" spans="2:2" x14ac:dyDescent="0.25">
      <c r="B665" s="56" t="s">
        <v>687</v>
      </c>
    </row>
    <row r="666" spans="2:2" x14ac:dyDescent="0.25">
      <c r="B666" s="56" t="s">
        <v>688</v>
      </c>
    </row>
    <row r="667" spans="2:2" x14ac:dyDescent="0.25">
      <c r="B667" s="56" t="s">
        <v>689</v>
      </c>
    </row>
    <row r="668" spans="2:2" x14ac:dyDescent="0.25">
      <c r="B668" s="56" t="s">
        <v>690</v>
      </c>
    </row>
    <row r="669" spans="2:2" x14ac:dyDescent="0.25">
      <c r="B669" s="56" t="s">
        <v>691</v>
      </c>
    </row>
    <row r="670" spans="2:2" x14ac:dyDescent="0.25">
      <c r="B670" s="56" t="s">
        <v>692</v>
      </c>
    </row>
    <row r="671" spans="2:2" x14ac:dyDescent="0.25">
      <c r="B671" s="56" t="s">
        <v>693</v>
      </c>
    </row>
    <row r="672" spans="2:2" x14ac:dyDescent="0.25">
      <c r="B672" s="56" t="s">
        <v>694</v>
      </c>
    </row>
    <row r="673" spans="2:2" x14ac:dyDescent="0.25">
      <c r="B673" s="56" t="s">
        <v>695</v>
      </c>
    </row>
    <row r="674" spans="2:2" x14ac:dyDescent="0.25">
      <c r="B674" s="56" t="s">
        <v>696</v>
      </c>
    </row>
    <row r="675" spans="2:2" x14ac:dyDescent="0.25">
      <c r="B675" s="56" t="s">
        <v>697</v>
      </c>
    </row>
    <row r="676" spans="2:2" x14ac:dyDescent="0.25">
      <c r="B676" s="56" t="s">
        <v>698</v>
      </c>
    </row>
    <row r="677" spans="2:2" x14ac:dyDescent="0.25">
      <c r="B677" s="56" t="s">
        <v>699</v>
      </c>
    </row>
    <row r="678" spans="2:2" x14ac:dyDescent="0.25">
      <c r="B678" s="56" t="s">
        <v>700</v>
      </c>
    </row>
    <row r="679" spans="2:2" x14ac:dyDescent="0.25">
      <c r="B679" s="56" t="s">
        <v>701</v>
      </c>
    </row>
    <row r="680" spans="2:2" x14ac:dyDescent="0.25">
      <c r="B680" s="56" t="s">
        <v>702</v>
      </c>
    </row>
    <row r="681" spans="2:2" x14ac:dyDescent="0.25">
      <c r="B681" s="56" t="s">
        <v>703</v>
      </c>
    </row>
    <row r="682" spans="2:2" x14ac:dyDescent="0.25">
      <c r="B682" s="56" t="s">
        <v>704</v>
      </c>
    </row>
    <row r="683" spans="2:2" x14ac:dyDescent="0.25">
      <c r="B683" s="56" t="s">
        <v>705</v>
      </c>
    </row>
    <row r="684" spans="2:2" x14ac:dyDescent="0.25">
      <c r="B684" s="56" t="s">
        <v>706</v>
      </c>
    </row>
    <row r="685" spans="2:2" x14ac:dyDescent="0.25">
      <c r="B685" s="56" t="s">
        <v>707</v>
      </c>
    </row>
    <row r="686" spans="2:2" x14ac:dyDescent="0.25">
      <c r="B686" s="56" t="s">
        <v>708</v>
      </c>
    </row>
    <row r="687" spans="2:2" x14ac:dyDescent="0.25">
      <c r="B687" s="56" t="s">
        <v>709</v>
      </c>
    </row>
    <row r="688" spans="2:2" x14ac:dyDescent="0.25">
      <c r="B688" s="56" t="s">
        <v>710</v>
      </c>
    </row>
    <row r="689" spans="2:2" x14ac:dyDescent="0.25">
      <c r="B689" s="56" t="s">
        <v>711</v>
      </c>
    </row>
    <row r="690" spans="2:2" x14ac:dyDescent="0.25">
      <c r="B690" s="56" t="s">
        <v>712</v>
      </c>
    </row>
    <row r="691" spans="2:2" x14ac:dyDescent="0.25">
      <c r="B691" s="56" t="s">
        <v>713</v>
      </c>
    </row>
    <row r="692" spans="2:2" x14ac:dyDescent="0.25">
      <c r="B692" s="56" t="s">
        <v>714</v>
      </c>
    </row>
    <row r="693" spans="2:2" x14ac:dyDescent="0.25">
      <c r="B693" s="56" t="s">
        <v>715</v>
      </c>
    </row>
    <row r="694" spans="2:2" x14ac:dyDescent="0.25">
      <c r="B694" s="56" t="s">
        <v>716</v>
      </c>
    </row>
    <row r="695" spans="2:2" x14ac:dyDescent="0.25">
      <c r="B695" s="56" t="s">
        <v>717</v>
      </c>
    </row>
    <row r="696" spans="2:2" x14ac:dyDescent="0.25">
      <c r="B696" s="56" t="s">
        <v>718</v>
      </c>
    </row>
    <row r="697" spans="2:2" x14ac:dyDescent="0.25">
      <c r="B697" s="56" t="s">
        <v>719</v>
      </c>
    </row>
    <row r="698" spans="2:2" x14ac:dyDescent="0.25">
      <c r="B698" s="56" t="s">
        <v>720</v>
      </c>
    </row>
    <row r="699" spans="2:2" x14ac:dyDescent="0.25">
      <c r="B699" s="56" t="s">
        <v>721</v>
      </c>
    </row>
    <row r="700" spans="2:2" x14ac:dyDescent="0.25">
      <c r="B700" s="56" t="s">
        <v>722</v>
      </c>
    </row>
    <row r="701" spans="2:2" x14ac:dyDescent="0.25">
      <c r="B701" s="56" t="s">
        <v>723</v>
      </c>
    </row>
    <row r="702" spans="2:2" x14ac:dyDescent="0.25">
      <c r="B702" s="56" t="s">
        <v>724</v>
      </c>
    </row>
    <row r="703" spans="2:2" x14ac:dyDescent="0.25">
      <c r="B703" s="56" t="s">
        <v>725</v>
      </c>
    </row>
    <row r="704" spans="2:2" x14ac:dyDescent="0.25">
      <c r="B704" s="56" t="s">
        <v>726</v>
      </c>
    </row>
    <row r="705" spans="2:2" x14ac:dyDescent="0.25">
      <c r="B705" s="56" t="s">
        <v>727</v>
      </c>
    </row>
    <row r="706" spans="2:2" x14ac:dyDescent="0.25">
      <c r="B706" s="56" t="s">
        <v>728</v>
      </c>
    </row>
    <row r="707" spans="2:2" x14ac:dyDescent="0.25">
      <c r="B707" s="56" t="s">
        <v>729</v>
      </c>
    </row>
    <row r="708" spans="2:2" x14ac:dyDescent="0.25">
      <c r="B708" s="56" t="s">
        <v>730</v>
      </c>
    </row>
    <row r="709" spans="2:2" x14ac:dyDescent="0.25">
      <c r="B709" s="56" t="s">
        <v>731</v>
      </c>
    </row>
    <row r="710" spans="2:2" x14ac:dyDescent="0.25">
      <c r="B710" s="56" t="s">
        <v>732</v>
      </c>
    </row>
    <row r="711" spans="2:2" x14ac:dyDescent="0.25">
      <c r="B711" s="56" t="s">
        <v>733</v>
      </c>
    </row>
    <row r="712" spans="2:2" x14ac:dyDescent="0.25">
      <c r="B712" s="56" t="s">
        <v>734</v>
      </c>
    </row>
    <row r="713" spans="2:2" x14ac:dyDescent="0.25">
      <c r="B713" s="56" t="s">
        <v>735</v>
      </c>
    </row>
    <row r="714" spans="2:2" x14ac:dyDescent="0.25">
      <c r="B714" s="56" t="s">
        <v>736</v>
      </c>
    </row>
    <row r="715" spans="2:2" x14ac:dyDescent="0.25">
      <c r="B715" s="56" t="s">
        <v>737</v>
      </c>
    </row>
    <row r="716" spans="2:2" x14ac:dyDescent="0.25">
      <c r="B716" s="56" t="s">
        <v>738</v>
      </c>
    </row>
    <row r="717" spans="2:2" x14ac:dyDescent="0.25">
      <c r="B717" s="56" t="s">
        <v>739</v>
      </c>
    </row>
    <row r="718" spans="2:2" x14ac:dyDescent="0.25">
      <c r="B718" s="56" t="s">
        <v>740</v>
      </c>
    </row>
    <row r="719" spans="2:2" x14ac:dyDescent="0.25">
      <c r="B719" s="56" t="s">
        <v>741</v>
      </c>
    </row>
    <row r="720" spans="2:2" x14ac:dyDescent="0.25">
      <c r="B720" s="56" t="s">
        <v>742</v>
      </c>
    </row>
    <row r="721" spans="2:2" x14ac:dyDescent="0.25">
      <c r="B721" s="56" t="s">
        <v>743</v>
      </c>
    </row>
    <row r="722" spans="2:2" x14ac:dyDescent="0.25">
      <c r="B722" s="56" t="s">
        <v>744</v>
      </c>
    </row>
    <row r="723" spans="2:2" x14ac:dyDescent="0.25">
      <c r="B723" s="56" t="s">
        <v>745</v>
      </c>
    </row>
    <row r="724" spans="2:2" x14ac:dyDescent="0.25">
      <c r="B724" s="56" t="s">
        <v>746</v>
      </c>
    </row>
    <row r="725" spans="2:2" x14ac:dyDescent="0.25">
      <c r="B725" s="56" t="s">
        <v>747</v>
      </c>
    </row>
    <row r="726" spans="2:2" x14ac:dyDescent="0.25">
      <c r="B726" s="56" t="s">
        <v>748</v>
      </c>
    </row>
    <row r="727" spans="2:2" x14ac:dyDescent="0.25">
      <c r="B727" s="56" t="s">
        <v>749</v>
      </c>
    </row>
    <row r="728" spans="2:2" x14ac:dyDescent="0.25">
      <c r="B728" s="56" t="s">
        <v>750</v>
      </c>
    </row>
    <row r="729" spans="2:2" x14ac:dyDescent="0.25">
      <c r="B729" s="56" t="s">
        <v>751</v>
      </c>
    </row>
    <row r="730" spans="2:2" x14ac:dyDescent="0.25">
      <c r="B730" s="56" t="s">
        <v>752</v>
      </c>
    </row>
    <row r="731" spans="2:2" x14ac:dyDescent="0.25">
      <c r="B731" s="56" t="s">
        <v>753</v>
      </c>
    </row>
    <row r="732" spans="2:2" x14ac:dyDescent="0.25">
      <c r="B732" s="56" t="s">
        <v>754</v>
      </c>
    </row>
    <row r="733" spans="2:2" x14ac:dyDescent="0.25">
      <c r="B733" s="56" t="s">
        <v>755</v>
      </c>
    </row>
    <row r="734" spans="2:2" x14ac:dyDescent="0.25">
      <c r="B734" s="56" t="s">
        <v>756</v>
      </c>
    </row>
    <row r="735" spans="2:2" x14ac:dyDescent="0.25">
      <c r="B735" s="56" t="s">
        <v>757</v>
      </c>
    </row>
    <row r="736" spans="2:2" x14ac:dyDescent="0.25">
      <c r="B736" s="56" t="s">
        <v>758</v>
      </c>
    </row>
    <row r="737" spans="2:2" x14ac:dyDescent="0.25">
      <c r="B737" s="56" t="s">
        <v>759</v>
      </c>
    </row>
    <row r="738" spans="2:2" x14ac:dyDescent="0.25">
      <c r="B738" s="56" t="s">
        <v>760</v>
      </c>
    </row>
    <row r="739" spans="2:2" x14ac:dyDescent="0.25">
      <c r="B739" s="56" t="s">
        <v>761</v>
      </c>
    </row>
    <row r="740" spans="2:2" x14ac:dyDescent="0.25">
      <c r="B740" s="56" t="s">
        <v>762</v>
      </c>
    </row>
    <row r="741" spans="2:2" x14ac:dyDescent="0.25">
      <c r="B741" s="56" t="s">
        <v>763</v>
      </c>
    </row>
    <row r="742" spans="2:2" x14ac:dyDescent="0.25">
      <c r="B742" s="56" t="s">
        <v>764</v>
      </c>
    </row>
    <row r="743" spans="2:2" x14ac:dyDescent="0.25">
      <c r="B743" s="56" t="s">
        <v>765</v>
      </c>
    </row>
    <row r="744" spans="2:2" x14ac:dyDescent="0.25">
      <c r="B744" s="56" t="s">
        <v>766</v>
      </c>
    </row>
    <row r="745" spans="2:2" x14ac:dyDescent="0.25">
      <c r="B745" s="56" t="s">
        <v>767</v>
      </c>
    </row>
    <row r="746" spans="2:2" x14ac:dyDescent="0.25">
      <c r="B746" s="56" t="s">
        <v>768</v>
      </c>
    </row>
    <row r="747" spans="2:2" x14ac:dyDescent="0.25">
      <c r="B747" s="56" t="s">
        <v>769</v>
      </c>
    </row>
    <row r="748" spans="2:2" x14ac:dyDescent="0.25">
      <c r="B748" s="56" t="s">
        <v>770</v>
      </c>
    </row>
    <row r="749" spans="2:2" x14ac:dyDescent="0.25">
      <c r="B749" s="56" t="s">
        <v>771</v>
      </c>
    </row>
    <row r="750" spans="2:2" x14ac:dyDescent="0.25">
      <c r="B750" s="56" t="s">
        <v>772</v>
      </c>
    </row>
    <row r="751" spans="2:2" x14ac:dyDescent="0.25">
      <c r="B751" s="56" t="s">
        <v>773</v>
      </c>
    </row>
    <row r="752" spans="2:2" x14ac:dyDescent="0.25">
      <c r="B752" s="56" t="s">
        <v>774</v>
      </c>
    </row>
    <row r="753" spans="2:2" x14ac:dyDescent="0.25">
      <c r="B753" s="56" t="s">
        <v>775</v>
      </c>
    </row>
    <row r="754" spans="2:2" x14ac:dyDescent="0.25">
      <c r="B754" s="56" t="s">
        <v>776</v>
      </c>
    </row>
    <row r="755" spans="2:2" x14ac:dyDescent="0.25">
      <c r="B755" s="56" t="s">
        <v>777</v>
      </c>
    </row>
    <row r="756" spans="2:2" x14ac:dyDescent="0.25">
      <c r="B756" s="56" t="s">
        <v>778</v>
      </c>
    </row>
    <row r="757" spans="2:2" x14ac:dyDescent="0.25">
      <c r="B757" s="56" t="s">
        <v>779</v>
      </c>
    </row>
    <row r="758" spans="2:2" x14ac:dyDescent="0.25">
      <c r="B758" s="56" t="s">
        <v>780</v>
      </c>
    </row>
    <row r="759" spans="2:2" x14ac:dyDescent="0.25">
      <c r="B759" s="56" t="s">
        <v>781</v>
      </c>
    </row>
    <row r="760" spans="2:2" x14ac:dyDescent="0.25">
      <c r="B760" s="56" t="s">
        <v>782</v>
      </c>
    </row>
    <row r="761" spans="2:2" x14ac:dyDescent="0.25">
      <c r="B761" s="56" t="s">
        <v>783</v>
      </c>
    </row>
    <row r="762" spans="2:2" x14ac:dyDescent="0.25">
      <c r="B762" s="56" t="s">
        <v>784</v>
      </c>
    </row>
    <row r="763" spans="2:2" x14ac:dyDescent="0.25">
      <c r="B763" s="56" t="s">
        <v>785</v>
      </c>
    </row>
    <row r="764" spans="2:2" x14ac:dyDescent="0.25">
      <c r="B764" s="56" t="s">
        <v>786</v>
      </c>
    </row>
    <row r="765" spans="2:2" x14ac:dyDescent="0.25">
      <c r="B765" s="56" t="s">
        <v>787</v>
      </c>
    </row>
    <row r="766" spans="2:2" x14ac:dyDescent="0.25">
      <c r="B766" s="56" t="s">
        <v>788</v>
      </c>
    </row>
    <row r="767" spans="2:2" x14ac:dyDescent="0.25">
      <c r="B767" s="56" t="s">
        <v>789</v>
      </c>
    </row>
    <row r="768" spans="2:2" x14ac:dyDescent="0.25">
      <c r="B768" s="56" t="s">
        <v>790</v>
      </c>
    </row>
    <row r="769" spans="2:2" x14ac:dyDescent="0.25">
      <c r="B769" s="56" t="s">
        <v>791</v>
      </c>
    </row>
    <row r="770" spans="2:2" x14ac:dyDescent="0.25">
      <c r="B770" s="56" t="s">
        <v>792</v>
      </c>
    </row>
    <row r="771" spans="2:2" x14ac:dyDescent="0.25">
      <c r="B771" s="56" t="s">
        <v>793</v>
      </c>
    </row>
    <row r="772" spans="2:2" x14ac:dyDescent="0.25">
      <c r="B772" s="56" t="s">
        <v>794</v>
      </c>
    </row>
    <row r="773" spans="2:2" x14ac:dyDescent="0.25">
      <c r="B773" s="56" t="s">
        <v>795</v>
      </c>
    </row>
    <row r="774" spans="2:2" x14ac:dyDescent="0.25">
      <c r="B774" s="56" t="s">
        <v>796</v>
      </c>
    </row>
    <row r="775" spans="2:2" x14ac:dyDescent="0.25">
      <c r="B775" s="56" t="s">
        <v>797</v>
      </c>
    </row>
    <row r="776" spans="2:2" x14ac:dyDescent="0.25">
      <c r="B776" s="56" t="s">
        <v>798</v>
      </c>
    </row>
    <row r="777" spans="2:2" x14ac:dyDescent="0.25">
      <c r="B777" s="56" t="s">
        <v>799</v>
      </c>
    </row>
    <row r="778" spans="2:2" x14ac:dyDescent="0.25">
      <c r="B778" s="56" t="s">
        <v>800</v>
      </c>
    </row>
    <row r="779" spans="2:2" x14ac:dyDescent="0.25">
      <c r="B779" s="56" t="s">
        <v>801</v>
      </c>
    </row>
    <row r="780" spans="2:2" x14ac:dyDescent="0.25">
      <c r="B780" s="56" t="s">
        <v>802</v>
      </c>
    </row>
    <row r="781" spans="2:2" x14ac:dyDescent="0.25">
      <c r="B781" s="56" t="s">
        <v>803</v>
      </c>
    </row>
    <row r="782" spans="2:2" x14ac:dyDescent="0.25">
      <c r="B782" s="56" t="s">
        <v>804</v>
      </c>
    </row>
    <row r="783" spans="2:2" x14ac:dyDescent="0.25">
      <c r="B783" s="56" t="s">
        <v>805</v>
      </c>
    </row>
    <row r="784" spans="2:2" x14ac:dyDescent="0.25">
      <c r="B784" s="56" t="s">
        <v>806</v>
      </c>
    </row>
    <row r="785" spans="2:2" x14ac:dyDescent="0.25">
      <c r="B785" s="56" t="s">
        <v>807</v>
      </c>
    </row>
    <row r="786" spans="2:2" x14ac:dyDescent="0.25">
      <c r="B786" s="56" t="s">
        <v>808</v>
      </c>
    </row>
    <row r="787" spans="2:2" x14ac:dyDescent="0.25">
      <c r="B787" s="56" t="s">
        <v>809</v>
      </c>
    </row>
    <row r="788" spans="2:2" x14ac:dyDescent="0.25">
      <c r="B788" s="56" t="s">
        <v>810</v>
      </c>
    </row>
    <row r="789" spans="2:2" x14ac:dyDescent="0.25">
      <c r="B789" s="56" t="s">
        <v>811</v>
      </c>
    </row>
    <row r="790" spans="2:2" x14ac:dyDescent="0.25">
      <c r="B790" s="56" t="s">
        <v>812</v>
      </c>
    </row>
    <row r="791" spans="2:2" x14ac:dyDescent="0.25">
      <c r="B791" s="56" t="s">
        <v>813</v>
      </c>
    </row>
    <row r="792" spans="2:2" x14ac:dyDescent="0.25">
      <c r="B792" s="56" t="s">
        <v>814</v>
      </c>
    </row>
    <row r="793" spans="2:2" x14ac:dyDescent="0.25">
      <c r="B793" s="56" t="s">
        <v>815</v>
      </c>
    </row>
    <row r="794" spans="2:2" x14ac:dyDescent="0.25">
      <c r="B794" s="56" t="s">
        <v>816</v>
      </c>
    </row>
    <row r="795" spans="2:2" x14ac:dyDescent="0.25">
      <c r="B795" s="56" t="s">
        <v>817</v>
      </c>
    </row>
    <row r="796" spans="2:2" x14ac:dyDescent="0.25">
      <c r="B796" s="56" t="s">
        <v>818</v>
      </c>
    </row>
    <row r="797" spans="2:2" x14ac:dyDescent="0.25">
      <c r="B797" s="56" t="s">
        <v>819</v>
      </c>
    </row>
    <row r="798" spans="2:2" x14ac:dyDescent="0.25">
      <c r="B798" s="56" t="s">
        <v>820</v>
      </c>
    </row>
    <row r="799" spans="2:2" x14ac:dyDescent="0.25">
      <c r="B799" s="56" t="s">
        <v>821</v>
      </c>
    </row>
    <row r="800" spans="2:2" x14ac:dyDescent="0.25">
      <c r="B800" s="56" t="s">
        <v>822</v>
      </c>
    </row>
    <row r="801" spans="2:2" x14ac:dyDescent="0.25">
      <c r="B801" s="56" t="s">
        <v>823</v>
      </c>
    </row>
    <row r="802" spans="2:2" x14ac:dyDescent="0.25">
      <c r="B802" s="56" t="s">
        <v>824</v>
      </c>
    </row>
    <row r="803" spans="2:2" x14ac:dyDescent="0.25">
      <c r="B803" s="56" t="s">
        <v>825</v>
      </c>
    </row>
    <row r="804" spans="2:2" x14ac:dyDescent="0.25">
      <c r="B804" s="56" t="s">
        <v>826</v>
      </c>
    </row>
    <row r="805" spans="2:2" x14ac:dyDescent="0.25">
      <c r="B805" s="56" t="s">
        <v>827</v>
      </c>
    </row>
    <row r="806" spans="2:2" x14ac:dyDescent="0.25">
      <c r="B806" s="56" t="s">
        <v>828</v>
      </c>
    </row>
    <row r="807" spans="2:2" x14ac:dyDescent="0.25">
      <c r="B807" s="56" t="s">
        <v>829</v>
      </c>
    </row>
    <row r="808" spans="2:2" x14ac:dyDescent="0.25">
      <c r="B808" s="56" t="s">
        <v>830</v>
      </c>
    </row>
    <row r="809" spans="2:2" x14ac:dyDescent="0.25">
      <c r="B809" s="56" t="s">
        <v>831</v>
      </c>
    </row>
    <row r="810" spans="2:2" x14ac:dyDescent="0.25">
      <c r="B810" s="56" t="s">
        <v>832</v>
      </c>
    </row>
    <row r="811" spans="2:2" x14ac:dyDescent="0.25">
      <c r="B811" s="56" t="s">
        <v>833</v>
      </c>
    </row>
    <row r="812" spans="2:2" x14ac:dyDescent="0.25">
      <c r="B812" s="56" t="s">
        <v>834</v>
      </c>
    </row>
    <row r="813" spans="2:2" x14ac:dyDescent="0.25">
      <c r="B813" s="56" t="s">
        <v>835</v>
      </c>
    </row>
    <row r="814" spans="2:2" x14ac:dyDescent="0.25">
      <c r="B814" s="56" t="s">
        <v>836</v>
      </c>
    </row>
    <row r="815" spans="2:2" x14ac:dyDescent="0.25">
      <c r="B815" s="56" t="s">
        <v>837</v>
      </c>
    </row>
    <row r="816" spans="2:2" x14ac:dyDescent="0.25">
      <c r="B816" s="56" t="s">
        <v>838</v>
      </c>
    </row>
    <row r="817" spans="2:2" x14ac:dyDescent="0.25">
      <c r="B817" s="56" t="s">
        <v>839</v>
      </c>
    </row>
    <row r="818" spans="2:2" x14ac:dyDescent="0.25">
      <c r="B818" s="56" t="s">
        <v>840</v>
      </c>
    </row>
    <row r="819" spans="2:2" x14ac:dyDescent="0.25">
      <c r="B819" s="56" t="s">
        <v>841</v>
      </c>
    </row>
    <row r="820" spans="2:2" x14ac:dyDescent="0.25">
      <c r="B820" s="56" t="s">
        <v>842</v>
      </c>
    </row>
    <row r="821" spans="2:2" x14ac:dyDescent="0.25">
      <c r="B821" s="56" t="s">
        <v>843</v>
      </c>
    </row>
    <row r="822" spans="2:2" x14ac:dyDescent="0.25">
      <c r="B822" s="56" t="s">
        <v>844</v>
      </c>
    </row>
    <row r="823" spans="2:2" x14ac:dyDescent="0.25">
      <c r="B823" s="56" t="s">
        <v>845</v>
      </c>
    </row>
    <row r="824" spans="2:2" x14ac:dyDescent="0.25">
      <c r="B824" s="56" t="s">
        <v>846</v>
      </c>
    </row>
    <row r="825" spans="2:2" x14ac:dyDescent="0.25">
      <c r="B825" s="56" t="s">
        <v>847</v>
      </c>
    </row>
    <row r="826" spans="2:2" x14ac:dyDescent="0.25">
      <c r="B826" s="56" t="s">
        <v>848</v>
      </c>
    </row>
    <row r="827" spans="2:2" x14ac:dyDescent="0.25">
      <c r="B827" s="56" t="s">
        <v>849</v>
      </c>
    </row>
    <row r="828" spans="2:2" x14ac:dyDescent="0.25">
      <c r="B828" s="56" t="s">
        <v>850</v>
      </c>
    </row>
    <row r="829" spans="2:2" x14ac:dyDescent="0.25">
      <c r="B829" s="56" t="s">
        <v>851</v>
      </c>
    </row>
    <row r="830" spans="2:2" x14ac:dyDescent="0.25">
      <c r="B830" s="56" t="s">
        <v>853</v>
      </c>
    </row>
    <row r="831" spans="2:2" x14ac:dyDescent="0.25">
      <c r="B831" s="56" t="s">
        <v>854</v>
      </c>
    </row>
    <row r="832" spans="2:2" x14ac:dyDescent="0.25">
      <c r="B832" s="56" t="s">
        <v>855</v>
      </c>
    </row>
    <row r="833" spans="2:2" x14ac:dyDescent="0.25">
      <c r="B833" s="56" t="s">
        <v>856</v>
      </c>
    </row>
    <row r="834" spans="2:2" x14ac:dyDescent="0.25">
      <c r="B834" s="56" t="s">
        <v>857</v>
      </c>
    </row>
    <row r="835" spans="2:2" x14ac:dyDescent="0.25">
      <c r="B835" s="56" t="s">
        <v>858</v>
      </c>
    </row>
    <row r="836" spans="2:2" x14ac:dyDescent="0.25">
      <c r="B836" s="56" t="s">
        <v>859</v>
      </c>
    </row>
    <row r="837" spans="2:2" x14ac:dyDescent="0.25">
      <c r="B837" s="56" t="s">
        <v>860</v>
      </c>
    </row>
    <row r="838" spans="2:2" x14ac:dyDescent="0.25">
      <c r="B838" s="56" t="s">
        <v>861</v>
      </c>
    </row>
    <row r="839" spans="2:2" x14ac:dyDescent="0.25">
      <c r="B839" s="56" t="s">
        <v>862</v>
      </c>
    </row>
    <row r="840" spans="2:2" x14ac:dyDescent="0.25">
      <c r="B840" s="56" t="s">
        <v>863</v>
      </c>
    </row>
    <row r="841" spans="2:2" x14ac:dyDescent="0.25">
      <c r="B841" s="56" t="s">
        <v>864</v>
      </c>
    </row>
    <row r="842" spans="2:2" x14ac:dyDescent="0.25">
      <c r="B842" s="56" t="s">
        <v>865</v>
      </c>
    </row>
    <row r="843" spans="2:2" x14ac:dyDescent="0.25">
      <c r="B843" s="56" t="s">
        <v>866</v>
      </c>
    </row>
    <row r="844" spans="2:2" x14ac:dyDescent="0.25">
      <c r="B844" s="56" t="s">
        <v>867</v>
      </c>
    </row>
    <row r="845" spans="2:2" x14ac:dyDescent="0.25">
      <c r="B845" s="56" t="s">
        <v>868</v>
      </c>
    </row>
    <row r="846" spans="2:2" x14ac:dyDescent="0.25">
      <c r="B846" s="56" t="s">
        <v>869</v>
      </c>
    </row>
    <row r="847" spans="2:2" x14ac:dyDescent="0.25">
      <c r="B847" s="56" t="s">
        <v>870</v>
      </c>
    </row>
    <row r="848" spans="2:2" x14ac:dyDescent="0.25">
      <c r="B848" s="56" t="s">
        <v>871</v>
      </c>
    </row>
    <row r="849" spans="2:2" x14ac:dyDescent="0.25">
      <c r="B849" s="56" t="s">
        <v>872</v>
      </c>
    </row>
    <row r="850" spans="2:2" x14ac:dyDescent="0.25">
      <c r="B850" s="56" t="s">
        <v>873</v>
      </c>
    </row>
    <row r="851" spans="2:2" x14ac:dyDescent="0.25">
      <c r="B851" s="56" t="s">
        <v>874</v>
      </c>
    </row>
    <row r="852" spans="2:2" x14ac:dyDescent="0.25">
      <c r="B852" s="56" t="s">
        <v>875</v>
      </c>
    </row>
    <row r="853" spans="2:2" x14ac:dyDescent="0.25">
      <c r="B853" s="56" t="s">
        <v>876</v>
      </c>
    </row>
    <row r="854" spans="2:2" x14ac:dyDescent="0.25">
      <c r="B854" s="56" t="s">
        <v>877</v>
      </c>
    </row>
    <row r="855" spans="2:2" x14ac:dyDescent="0.25">
      <c r="B855" s="56" t="s">
        <v>878</v>
      </c>
    </row>
  </sheetData>
  <autoFilter ref="B2:B855">
    <sortState ref="B3:B855">
      <sortCondition ref="B2:B855"/>
    </sortState>
  </autoFilter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e7f20-fe0a-487d-91a9-605ac1c64acf" xsi:nil="true"/>
    <lcf76f155ced4ddcb4097134ff3c332f xmlns="6f4338ef-addb-4c87-aefe-1895241b335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8D58FADB61F04EBBB4F355C06EFBED" ma:contentTypeVersion="16" ma:contentTypeDescription="Crie um novo documento." ma:contentTypeScope="" ma:versionID="68af69f21bc09e14f374f52bf4dd7215">
  <xsd:schema xmlns:xsd="http://www.w3.org/2001/XMLSchema" xmlns:xs="http://www.w3.org/2001/XMLSchema" xmlns:p="http://schemas.microsoft.com/office/2006/metadata/properties" xmlns:ns2="6f4338ef-addb-4c87-aefe-1895241b335f" xmlns:ns3="b91e7f20-fe0a-487d-91a9-605ac1c64acf" targetNamespace="http://schemas.microsoft.com/office/2006/metadata/properties" ma:root="true" ma:fieldsID="104e1b9ccc1637220019f7578e95ee4b" ns2:_="" ns3:_="">
    <xsd:import namespace="6f4338ef-addb-4c87-aefe-1895241b335f"/>
    <xsd:import namespace="b91e7f20-fe0a-487d-91a9-605ac1c64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338ef-addb-4c87-aefe-1895241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e7f20-fe0a-487d-91a9-605ac1c64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713ba56-db42-42a6-b87e-23989027186c}" ma:internalName="TaxCatchAll" ma:showField="CatchAllData" ma:web="b91e7f20-fe0a-487d-91a9-605ac1c64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81F81F-940F-4AAA-A553-52253C8186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571F86-E72A-401B-BA85-F38BC38D6EFB}">
  <ds:schemaRefs>
    <ds:schemaRef ds:uri="http://purl.org/dc/dcmitype/"/>
    <ds:schemaRef ds:uri="http://schemas.openxmlformats.org/package/2006/metadata/core-properties"/>
    <ds:schemaRef ds:uri="http://purl.org/dc/elements/1.1/"/>
    <ds:schemaRef ds:uri="b91e7f20-fe0a-487d-91a9-605ac1c64acf"/>
    <ds:schemaRef ds:uri="http://schemas.microsoft.com/office/2006/documentManagement/types"/>
    <ds:schemaRef ds:uri="http://purl.org/dc/terms/"/>
    <ds:schemaRef ds:uri="6f4338ef-addb-4c87-aefe-1895241b335f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916E4B8-95EA-4871-B697-B85D2A63C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338ef-addb-4c87-aefe-1895241b335f"/>
    <ds:schemaRef ds:uri="b91e7f20-fe0a-487d-91a9-605ac1c64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Cálculo Contrapartida</vt:lpstr>
      <vt:lpstr>Área Sudene Idene</vt:lpstr>
      <vt:lpstr>IDH-M</vt:lpstr>
      <vt:lpstr>FPM</vt:lpstr>
      <vt:lpstr>ICMS</vt:lpstr>
      <vt:lpstr>Resumo</vt:lpstr>
      <vt:lpstr>Plan1</vt:lpstr>
      <vt:lpstr>Plan2</vt:lpstr>
      <vt:lpstr>Plan3</vt:lpstr>
      <vt:lpstr>Plan4</vt:lpstr>
      <vt:lpstr>Base IEGM</vt:lpstr>
      <vt:lpstr>IEGM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Vinícius Mota de Meira Lopes (SETOP)</dc:creator>
  <cp:keywords/>
  <dc:description/>
  <cp:lastModifiedBy>Lucas de Sousa Zaurisio (SEGOV)</cp:lastModifiedBy>
  <cp:revision/>
  <dcterms:created xsi:type="dcterms:W3CDTF">2015-03-18T14:38:25Z</dcterms:created>
  <dcterms:modified xsi:type="dcterms:W3CDTF">2026-02-02T13:56:25Z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0x010100B08D58FADB61F04EBBB4F355C06EFBED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